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DE5E8894-7547-4429-8C92-F9D38889C0C1}"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8" i="9" l="1"/>
  <c r="J10" i="9"/>
  <c r="L10" i="9"/>
  <c r="J12" i="9"/>
  <c r="J13" i="9"/>
  <c r="L13" i="9"/>
  <c r="J14" i="9"/>
  <c r="L14" i="9"/>
  <c r="N14" i="9"/>
  <c r="J15" i="9"/>
  <c r="L15" i="9"/>
  <c r="N15" i="9"/>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P20" i="68"/>
  <c r="J28" i="68"/>
  <c r="H28" i="68"/>
  <c r="P20" i="69"/>
  <c r="J28" i="69"/>
  <c r="H28" i="69"/>
  <c r="N11" i="3"/>
  <c r="N11" i="1"/>
  <c r="N16" i="11"/>
  <c r="L16" i="11"/>
  <c r="J16" i="11"/>
  <c r="H16" i="11"/>
  <c r="N15" i="11"/>
  <c r="L15" i="11"/>
  <c r="J15" i="11"/>
  <c r="H15" i="11"/>
  <c r="L14" i="11"/>
  <c r="J14" i="11"/>
  <c r="H14" i="11"/>
  <c r="J13" i="11"/>
  <c r="H13" i="11"/>
  <c r="J12" i="11"/>
  <c r="H12" i="11"/>
  <c r="H11" i="11"/>
  <c r="L10" i="11"/>
  <c r="J10" i="11"/>
  <c r="H10" i="11"/>
  <c r="J8" i="11"/>
  <c r="H8" i="11"/>
  <c r="H11" i="9"/>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H15" i="9"/>
  <c r="F15" i="9"/>
  <c r="H14" i="9"/>
  <c r="F14" i="9"/>
  <c r="H13" i="9"/>
  <c r="F13" i="9"/>
  <c r="H12" i="9"/>
  <c r="F12" i="9"/>
  <c r="F11" i="9"/>
  <c r="H10" i="9"/>
  <c r="F10" i="9"/>
  <c r="F8" i="9"/>
  <c r="F11" i="11"/>
  <c r="P11" i="11"/>
  <c r="P16" i="11"/>
  <c r="F16" i="11"/>
  <c r="D16" i="11"/>
  <c r="C16" i="11"/>
  <c r="B16" i="11"/>
  <c r="P15" i="11"/>
  <c r="F15" i="11"/>
  <c r="D15" i="11"/>
  <c r="C15" i="11"/>
  <c r="B15" i="11"/>
  <c r="P14" i="11"/>
  <c r="F14" i="11"/>
  <c r="D14" i="11"/>
  <c r="C14" i="11"/>
  <c r="B14" i="11"/>
  <c r="P13" i="11"/>
  <c r="F13" i="11"/>
  <c r="D13" i="11"/>
  <c r="C13" i="11"/>
  <c r="B13" i="11"/>
  <c r="P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M15" i="9" l="1"/>
  <c r="K14" i="9"/>
  <c r="M10" i="9"/>
  <c r="O14" i="9"/>
  <c r="K13" i="9"/>
  <c r="K8" i="9"/>
  <c r="O15" i="9"/>
  <c r="K15" i="9"/>
  <c r="M14" i="9"/>
  <c r="M13" i="9"/>
  <c r="K12" i="9"/>
  <c r="K10" i="9"/>
  <c r="K8" i="11"/>
  <c r="I11" i="11"/>
  <c r="K13" i="11"/>
  <c r="I15" i="11"/>
  <c r="I16" i="11"/>
  <c r="I10" i="11"/>
  <c r="I12" i="11"/>
  <c r="I14" i="11"/>
  <c r="K15" i="11"/>
  <c r="K16" i="11"/>
  <c r="I11" i="9"/>
  <c r="K10" i="11"/>
  <c r="K12" i="11"/>
  <c r="K14" i="11"/>
  <c r="M15" i="11"/>
  <c r="M16" i="11"/>
  <c r="I8" i="11"/>
  <c r="M10" i="11"/>
  <c r="I13" i="11"/>
  <c r="M14" i="11"/>
  <c r="O15" i="11"/>
  <c r="O16" i="11"/>
  <c r="G8" i="9"/>
  <c r="G15" i="9"/>
  <c r="G11" i="9"/>
  <c r="G10" i="9"/>
  <c r="G12" i="9"/>
  <c r="G14" i="9"/>
  <c r="G13" i="9"/>
  <c r="I8" i="9"/>
  <c r="I10" i="9"/>
  <c r="I12" i="9"/>
  <c r="I14" i="9"/>
  <c r="I15" i="9"/>
  <c r="I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29" i="69"/>
  <c r="N29" i="69"/>
  <c r="L29" i="69"/>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9" i="68"/>
  <c r="P29" i="68"/>
  <c r="N29" i="68"/>
  <c r="L29" i="68"/>
  <c r="J29" i="68"/>
  <c r="H29" i="68"/>
  <c r="F29" i="68"/>
  <c r="D29" i="68"/>
  <c r="C29" i="68"/>
  <c r="B29" i="68"/>
  <c r="R28" i="68"/>
  <c r="F28" i="68"/>
  <c r="D28" i="68"/>
  <c r="C28" i="68"/>
  <c r="B28" i="68"/>
  <c r="R27" i="68"/>
  <c r="P27" i="68"/>
  <c r="N27" i="68"/>
  <c r="L27" i="68"/>
  <c r="J27" i="68"/>
  <c r="H27" i="68"/>
  <c r="F27" i="68"/>
  <c r="D27" i="68"/>
  <c r="C27" i="68"/>
  <c r="B27" i="68"/>
  <c r="R26" i="68"/>
  <c r="P26" i="68"/>
  <c r="N26" i="68"/>
  <c r="L26" i="68"/>
  <c r="J26" i="68"/>
  <c r="H26" i="68"/>
  <c r="F26" i="68"/>
  <c r="D26" i="68"/>
  <c r="C26" i="68"/>
  <c r="B26" i="68"/>
  <c r="R25" i="68"/>
  <c r="P25" i="68"/>
  <c r="N25" i="68"/>
  <c r="L25" i="68"/>
  <c r="J25" i="68"/>
  <c r="H25" i="68"/>
  <c r="F25" i="68"/>
  <c r="D25" i="68"/>
  <c r="C25" i="68"/>
  <c r="B25" i="68"/>
  <c r="R23" i="68"/>
  <c r="P23" i="68"/>
  <c r="N23" i="68"/>
  <c r="L23" i="68"/>
  <c r="J23" i="68"/>
  <c r="H23" i="68"/>
  <c r="F23" i="68"/>
  <c r="D23" i="68"/>
  <c r="C23" i="68"/>
  <c r="B23" i="68"/>
  <c r="R22" i="68"/>
  <c r="P22" i="68"/>
  <c r="N22" i="68"/>
  <c r="L22" i="68"/>
  <c r="J22" i="68"/>
  <c r="H22" i="68"/>
  <c r="F22" i="68"/>
  <c r="D22" i="68"/>
  <c r="C22" i="68"/>
  <c r="B22" i="68"/>
  <c r="R21" i="68"/>
  <c r="P21" i="68"/>
  <c r="N21" i="68"/>
  <c r="L21" i="68"/>
  <c r="J21" i="68"/>
  <c r="H21" i="68"/>
  <c r="F21" i="68"/>
  <c r="D21" i="68"/>
  <c r="C21" i="68"/>
  <c r="B21" i="68"/>
  <c r="R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4" i="68"/>
  <c r="P24" i="68"/>
  <c r="N24" i="68"/>
  <c r="L24" i="68"/>
  <c r="J24" i="68"/>
  <c r="H24" i="68"/>
  <c r="F24" i="68"/>
  <c r="D24" i="68"/>
  <c r="C24" i="68"/>
  <c r="B24"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29" i="69"/>
  <c r="J29" i="69"/>
  <c r="H29" i="69"/>
  <c r="F29" i="69"/>
  <c r="D29" i="69"/>
  <c r="C29" i="69"/>
  <c r="B29" i="69"/>
  <c r="R28" i="69"/>
  <c r="F28" i="69"/>
  <c r="D28" i="69"/>
  <c r="C28" i="69"/>
  <c r="B28" i="69"/>
  <c r="R27" i="69"/>
  <c r="P27" i="69"/>
  <c r="N27" i="69"/>
  <c r="L27" i="69"/>
  <c r="J27" i="69"/>
  <c r="H27" i="69"/>
  <c r="F27" i="69"/>
  <c r="D27" i="69"/>
  <c r="C27" i="69"/>
  <c r="B27" i="69"/>
  <c r="R26" i="69"/>
  <c r="P26" i="69"/>
  <c r="N26" i="69"/>
  <c r="L26" i="69"/>
  <c r="J26" i="69"/>
  <c r="H26" i="69"/>
  <c r="F26" i="69"/>
  <c r="D26" i="69"/>
  <c r="C26" i="69"/>
  <c r="B26" i="69"/>
  <c r="R25" i="69"/>
  <c r="P25" i="69"/>
  <c r="N25" i="69"/>
  <c r="L25" i="69"/>
  <c r="J25" i="69"/>
  <c r="H25" i="69"/>
  <c r="F25" i="69"/>
  <c r="D25" i="69"/>
  <c r="C25" i="69"/>
  <c r="B25" i="69"/>
  <c r="R23" i="69"/>
  <c r="P23" i="69"/>
  <c r="N23" i="69"/>
  <c r="L23" i="69"/>
  <c r="J23" i="69"/>
  <c r="H23" i="69"/>
  <c r="F23" i="69"/>
  <c r="D23" i="69"/>
  <c r="C23" i="69"/>
  <c r="B23" i="69"/>
  <c r="R22" i="69"/>
  <c r="P22" i="69"/>
  <c r="N22" i="69"/>
  <c r="L22" i="69"/>
  <c r="J22" i="69"/>
  <c r="H22" i="69"/>
  <c r="F22" i="69"/>
  <c r="D22" i="69"/>
  <c r="C22" i="69"/>
  <c r="B22" i="69"/>
  <c r="R21" i="69"/>
  <c r="P21" i="69"/>
  <c r="N21" i="69"/>
  <c r="L21" i="69"/>
  <c r="J21" i="69"/>
  <c r="H21" i="69"/>
  <c r="F21" i="69"/>
  <c r="D21" i="69"/>
  <c r="C21" i="69"/>
  <c r="B21" i="69"/>
  <c r="R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4" i="69"/>
  <c r="P24" i="69"/>
  <c r="N24" i="69"/>
  <c r="L24" i="69"/>
  <c r="J24" i="69"/>
  <c r="H24" i="69"/>
  <c r="F24" i="69"/>
  <c r="D24" i="69"/>
  <c r="C24" i="69"/>
  <c r="B24"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K28" i="69" l="1"/>
  <c r="Q20" i="68"/>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8" i="69"/>
  <c r="Q20"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8" i="68"/>
  <c r="K28"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16" i="11"/>
  <c r="Q14" i="11"/>
  <c r="Q10" i="11"/>
  <c r="Q11" i="11"/>
  <c r="Q9" i="11"/>
  <c r="Q15" i="11"/>
  <c r="Q12" i="11"/>
  <c r="Q13"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0" i="72"/>
  <c r="G29" i="73"/>
  <c r="K16" i="72"/>
  <c r="S21" i="72"/>
  <c r="G23" i="72"/>
  <c r="I9" i="73"/>
  <c r="G15" i="69"/>
  <c r="O21" i="69"/>
  <c r="M13" i="69"/>
  <c r="Q24" i="68"/>
  <c r="S19" i="68"/>
  <c r="O25" i="68"/>
  <c r="S19" i="73"/>
  <c r="G22" i="73"/>
  <c r="G21" i="73"/>
  <c r="G25" i="73"/>
  <c r="I8" i="72"/>
  <c r="E15" i="72"/>
  <c r="I12" i="72"/>
  <c r="S31" i="72"/>
  <c r="G16" i="72"/>
  <c r="O8" i="72"/>
  <c r="K20" i="72"/>
  <c r="K28" i="72"/>
  <c r="E19" i="72"/>
  <c r="S15" i="73"/>
  <c r="S30" i="73"/>
  <c r="O22" i="69"/>
  <c r="G9" i="72"/>
  <c r="G28" i="72"/>
  <c r="O25" i="69"/>
  <c r="M15" i="69"/>
  <c r="Q16" i="69"/>
  <c r="E16" i="68"/>
  <c r="S26" i="68"/>
  <c r="O8" i="68"/>
  <c r="E11" i="72"/>
  <c r="K30" i="72"/>
  <c r="G20" i="69"/>
  <c r="E10" i="68"/>
  <c r="E12" i="68"/>
  <c r="Q13" i="68"/>
  <c r="M14" i="68"/>
  <c r="E17" i="68"/>
  <c r="G28" i="68"/>
  <c r="I10" i="73"/>
  <c r="G28" i="73"/>
  <c r="S26" i="73"/>
  <c r="G27" i="73"/>
  <c r="E13" i="72"/>
  <c r="S12" i="72"/>
  <c r="G21" i="72"/>
  <c r="S22" i="72"/>
  <c r="K26" i="72"/>
  <c r="I31" i="72"/>
  <c r="K27" i="69"/>
  <c r="K9" i="69"/>
  <c r="G23" i="69"/>
  <c r="G14" i="69"/>
  <c r="G10" i="69"/>
  <c r="G27" i="69"/>
  <c r="K10" i="69"/>
  <c r="O16" i="69"/>
  <c r="O18" i="69"/>
  <c r="O20" i="69"/>
  <c r="I17" i="69"/>
  <c r="I29" i="69"/>
  <c r="I18" i="69"/>
  <c r="I12" i="69"/>
  <c r="I26" i="69"/>
  <c r="I15" i="69"/>
  <c r="M23" i="69"/>
  <c r="Q25" i="69"/>
  <c r="I11" i="68"/>
  <c r="I13" i="68"/>
  <c r="I24" i="68"/>
  <c r="M15" i="68"/>
  <c r="Q16" i="68"/>
  <c r="G19" i="68"/>
  <c r="G25" i="68"/>
  <c r="G22" i="68"/>
  <c r="G14" i="68"/>
  <c r="G12" i="68"/>
  <c r="G21" i="68"/>
  <c r="G24" i="68"/>
  <c r="G18" i="68"/>
  <c r="G20" i="68"/>
  <c r="G15" i="68"/>
  <c r="G16" i="68"/>
  <c r="G10" i="68"/>
  <c r="K26" i="68"/>
  <c r="K22" i="68"/>
  <c r="K29" i="68"/>
  <c r="K23" i="68"/>
  <c r="K21" i="68"/>
  <c r="K13" i="68"/>
  <c r="K11" i="68"/>
  <c r="K19" i="68"/>
  <c r="K24" i="68"/>
  <c r="K14" i="68"/>
  <c r="K20" i="68"/>
  <c r="K10" i="68"/>
  <c r="K9" i="68"/>
  <c r="O23" i="68"/>
  <c r="G26" i="68"/>
  <c r="K27" i="68"/>
  <c r="M29" i="68"/>
  <c r="I20" i="73"/>
  <c r="I26" i="73"/>
  <c r="I23" i="73"/>
  <c r="I14" i="73"/>
  <c r="I13" i="73"/>
  <c r="I25" i="73"/>
  <c r="I28" i="73"/>
  <c r="I19" i="73"/>
  <c r="I18" i="73"/>
  <c r="I11" i="73"/>
  <c r="E21" i="73"/>
  <c r="E17" i="73"/>
  <c r="E26" i="73"/>
  <c r="E27" i="73"/>
  <c r="E25" i="73"/>
  <c r="E10" i="73"/>
  <c r="E8" i="73"/>
  <c r="E31" i="73"/>
  <c r="E20" i="73"/>
  <c r="I15" i="73"/>
  <c r="E16" i="73"/>
  <c r="I17" i="73"/>
  <c r="E22" i="73"/>
  <c r="M29" i="73"/>
  <c r="S20" i="68"/>
  <c r="G11" i="68"/>
  <c r="S28" i="69"/>
  <c r="S18" i="69"/>
  <c r="S26" i="69"/>
  <c r="S20" i="69"/>
  <c r="S25" i="69"/>
  <c r="S23" i="69"/>
  <c r="S24" i="69"/>
  <c r="S13" i="69"/>
  <c r="S11" i="69"/>
  <c r="S29" i="69"/>
  <c r="S16" i="69"/>
  <c r="S21" i="69"/>
  <c r="S9" i="69"/>
  <c r="S22" i="69"/>
  <c r="G16" i="69"/>
  <c r="K17" i="69"/>
  <c r="E22" i="69"/>
  <c r="E17" i="69"/>
  <c r="E29" i="69"/>
  <c r="E24" i="69"/>
  <c r="E13" i="69"/>
  <c r="E8" i="69"/>
  <c r="E11" i="68"/>
  <c r="E27" i="68"/>
  <c r="E28" i="68"/>
  <c r="E26" i="68"/>
  <c r="E24" i="68"/>
  <c r="E25" i="68"/>
  <c r="E18" i="68"/>
  <c r="E20" i="68"/>
  <c r="I15" i="68"/>
  <c r="I27" i="68"/>
  <c r="I23" i="68"/>
  <c r="I17" i="68"/>
  <c r="I12" i="68"/>
  <c r="I21" i="68"/>
  <c r="I9" i="68"/>
  <c r="I29" i="68"/>
  <c r="I19" i="68"/>
  <c r="M10" i="68"/>
  <c r="Q11" i="68"/>
  <c r="E15" i="68"/>
  <c r="I18" i="68"/>
  <c r="S17" i="68"/>
  <c r="S24" i="68"/>
  <c r="S14" i="68"/>
  <c r="S9" i="68"/>
  <c r="S21" i="68"/>
  <c r="S11" i="68"/>
  <c r="S28" i="68"/>
  <c r="S18" i="68"/>
  <c r="S13" i="68"/>
  <c r="S23" i="68"/>
  <c r="O26" i="68"/>
  <c r="S27" i="68"/>
  <c r="Q29" i="73"/>
  <c r="E13" i="73"/>
  <c r="E14" i="73"/>
  <c r="K26" i="73"/>
  <c r="K28" i="73"/>
  <c r="S27" i="69"/>
  <c r="K17" i="68"/>
  <c r="E22" i="68"/>
  <c r="E12" i="73"/>
  <c r="E18" i="73"/>
  <c r="O26" i="69"/>
  <c r="O10" i="69"/>
  <c r="O15" i="69"/>
  <c r="O12" i="69"/>
  <c r="O14" i="69"/>
  <c r="O24" i="69"/>
  <c r="S17" i="69"/>
  <c r="S19" i="69"/>
  <c r="M22" i="69"/>
  <c r="M16" i="69"/>
  <c r="M10" i="69"/>
  <c r="M27" i="69"/>
  <c r="M25" i="69"/>
  <c r="M24" i="69"/>
  <c r="M11" i="69"/>
  <c r="M21" i="69"/>
  <c r="M17" i="69"/>
  <c r="M9" i="69"/>
  <c r="Q13" i="69"/>
  <c r="Q11" i="69"/>
  <c r="Q18" i="69"/>
  <c r="Q12" i="69"/>
  <c r="Q22" i="69"/>
  <c r="Q24" i="69"/>
  <c r="Q26" i="69"/>
  <c r="Q15" i="69"/>
  <c r="Q14" i="69"/>
  <c r="I25" i="69"/>
  <c r="M13" i="68"/>
  <c r="M21" i="68"/>
  <c r="M9" i="68"/>
  <c r="M20" i="68"/>
  <c r="M25" i="68"/>
  <c r="M22" i="68"/>
  <c r="M26" i="68"/>
  <c r="M16" i="68"/>
  <c r="Q22" i="68"/>
  <c r="Q15" i="68"/>
  <c r="Q12" i="68"/>
  <c r="Q19" i="68"/>
  <c r="Q29" i="68"/>
  <c r="Q9" i="68"/>
  <c r="Q17" i="68"/>
  <c r="Q27" i="68"/>
  <c r="Q21" i="68"/>
  <c r="M12" i="68"/>
  <c r="E14" i="68"/>
  <c r="E19" i="68"/>
  <c r="I20" i="68"/>
  <c r="O17" i="68"/>
  <c r="O13" i="68"/>
  <c r="O9" i="68"/>
  <c r="O18" i="68"/>
  <c r="O16" i="68"/>
  <c r="O15" i="68"/>
  <c r="O20" i="68"/>
  <c r="O10" i="68"/>
  <c r="O14" i="68"/>
  <c r="O29" i="68"/>
  <c r="O22" i="68"/>
  <c r="O12" i="68"/>
  <c r="M31" i="73"/>
  <c r="K17" i="73"/>
  <c r="K15" i="73"/>
  <c r="K11" i="73"/>
  <c r="K9" i="73"/>
  <c r="K18" i="73"/>
  <c r="K10" i="73"/>
  <c r="K30" i="73"/>
  <c r="K27" i="73"/>
  <c r="K21" i="73"/>
  <c r="K19" i="73"/>
  <c r="K23" i="73"/>
  <c r="E11" i="69"/>
  <c r="Q10" i="69"/>
  <c r="M19" i="69"/>
  <c r="M18" i="68"/>
  <c r="Q23" i="68"/>
  <c r="S29" i="68"/>
  <c r="K13" i="73"/>
  <c r="M23"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O42" i="57"/>
  <c r="O42" i="56"/>
  <c r="G11" i="40"/>
  <c r="G11" i="39"/>
  <c r="Q29" i="38"/>
  <c r="K22" i="27"/>
  <c r="G23" i="24"/>
  <c r="I29" i="7"/>
  <c r="Q63" i="7"/>
  <c r="K39" i="8"/>
  <c r="S39" i="57"/>
  <c r="U9" i="50"/>
  <c r="D33" i="69"/>
  <c r="Q9" i="69"/>
  <c r="K8" i="73"/>
  <c r="S8" i="73"/>
  <c r="G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3" i="69"/>
  <c r="M29"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29" i="69"/>
  <c r="E9" i="68"/>
  <c r="D35" i="72"/>
  <c r="M8" i="72"/>
  <c r="I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29" i="69"/>
  <c r="G9" i="68"/>
  <c r="K9" i="72"/>
  <c r="S10" i="69"/>
  <c r="O11" i="69"/>
  <c r="S12" i="69"/>
  <c r="O13" i="69"/>
  <c r="K14" i="69"/>
  <c r="S14" i="69"/>
  <c r="K15" i="69"/>
  <c r="S15" i="69"/>
  <c r="K16" i="69"/>
  <c r="O17" i="69"/>
  <c r="G19" i="69"/>
  <c r="O19" i="69"/>
  <c r="G21" i="69"/>
  <c r="K22" i="69"/>
  <c r="O23" i="69"/>
  <c r="O27" i="69"/>
  <c r="I10" i="68"/>
  <c r="Q10" i="68"/>
  <c r="M11" i="68"/>
  <c r="E13" i="68"/>
  <c r="I14" i="68"/>
  <c r="Q14" i="68"/>
  <c r="M24" i="68"/>
  <c r="I16" i="68"/>
  <c r="M17" i="68"/>
  <c r="Q18" i="68"/>
  <c r="M19" i="68"/>
  <c r="E21" i="68"/>
  <c r="I22" i="68"/>
  <c r="E23" i="68"/>
  <c r="I25" i="68"/>
  <c r="Q25" i="68"/>
  <c r="I26" i="68"/>
  <c r="Q26" i="68"/>
  <c r="M27" i="68"/>
  <c r="E29" i="68"/>
  <c r="E11" i="73"/>
  <c r="I12" i="73"/>
  <c r="E15" i="73"/>
  <c r="I16" i="73"/>
  <c r="E19" i="73"/>
  <c r="I22" i="73"/>
  <c r="E23" i="73"/>
  <c r="I27" i="73"/>
  <c r="E28" i="73"/>
  <c r="I29" i="73"/>
  <c r="E30" i="73"/>
  <c r="M30" i="73"/>
  <c r="E12" i="72"/>
  <c r="I13" i="72"/>
  <c r="E16" i="72"/>
  <c r="I17" i="72"/>
  <c r="E20" i="72"/>
  <c r="I21" i="72"/>
  <c r="I28" i="72"/>
  <c r="I11" i="69"/>
  <c r="E12" i="69"/>
  <c r="M12" i="69"/>
  <c r="I13" i="69"/>
  <c r="M14" i="69"/>
  <c r="I24" i="69"/>
  <c r="Q17" i="69"/>
  <c r="M18" i="69"/>
  <c r="Q19" i="69"/>
  <c r="M20" i="69"/>
  <c r="Q21" i="69"/>
  <c r="Q23" i="69"/>
  <c r="M26" i="69"/>
  <c r="Q27" i="69"/>
  <c r="O11" i="68"/>
  <c r="K12" i="68"/>
  <c r="S12" i="68"/>
  <c r="G13" i="68"/>
  <c r="O24" i="68"/>
  <c r="K15" i="68"/>
  <c r="S15" i="68"/>
  <c r="K16" i="68"/>
  <c r="S16" i="68"/>
  <c r="G17" i="68"/>
  <c r="K18" i="68"/>
  <c r="O19" i="68"/>
  <c r="O21" i="68"/>
  <c r="S22" i="68"/>
  <c r="G23" i="68"/>
  <c r="K25" i="68"/>
  <c r="S25" i="68"/>
  <c r="G27" i="68"/>
  <c r="O27" i="68"/>
  <c r="G29"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3" i="68"/>
  <c r="L32" i="68"/>
  <c r="L31" i="68"/>
  <c r="D33" i="68"/>
  <c r="D32" i="68"/>
  <c r="D31" i="68"/>
  <c r="P33" i="68"/>
  <c r="P32" i="68"/>
  <c r="P31" i="68"/>
  <c r="E8" i="68"/>
  <c r="M8" i="68"/>
  <c r="Q8" i="68"/>
  <c r="H33" i="68"/>
  <c r="H32" i="68"/>
  <c r="H31" i="68"/>
  <c r="F33" i="68"/>
  <c r="F32" i="68"/>
  <c r="F31" i="68"/>
  <c r="J33" i="68"/>
  <c r="J32" i="68"/>
  <c r="J31" i="68"/>
  <c r="N33" i="68"/>
  <c r="N32" i="68"/>
  <c r="N31" i="68"/>
  <c r="R33" i="68"/>
  <c r="R32" i="68"/>
  <c r="R31" i="68"/>
  <c r="G22" i="69"/>
  <c r="Q8" i="69"/>
  <c r="M8" i="69"/>
  <c r="I8" i="69"/>
  <c r="K19" i="69"/>
  <c r="K21" i="69"/>
  <c r="K25" i="69"/>
  <c r="G29" i="69"/>
  <c r="G8" i="69"/>
  <c r="O8" i="69"/>
  <c r="E9" i="69"/>
  <c r="K11" i="69"/>
  <c r="G12" i="69"/>
  <c r="G13" i="69"/>
  <c r="E14" i="69"/>
  <c r="G24" i="69"/>
  <c r="K24" i="69"/>
  <c r="E16" i="69"/>
  <c r="I16" i="69"/>
  <c r="E18" i="69"/>
  <c r="K18" i="69"/>
  <c r="I19" i="69"/>
  <c r="I20" i="69"/>
  <c r="I21" i="69"/>
  <c r="K23" i="69"/>
  <c r="E28" i="69"/>
  <c r="D32" i="69"/>
  <c r="K20" i="69"/>
  <c r="I23" i="69"/>
  <c r="E26" i="69"/>
  <c r="K8" i="69"/>
  <c r="S8" i="69"/>
  <c r="I9" i="69"/>
  <c r="E10" i="69"/>
  <c r="I10" i="69"/>
  <c r="G11" i="69"/>
  <c r="K12" i="69"/>
  <c r="K13" i="69"/>
  <c r="I14" i="69"/>
  <c r="E15" i="69"/>
  <c r="H33" i="69"/>
  <c r="H32" i="69"/>
  <c r="H31" i="69"/>
  <c r="P33" i="69"/>
  <c r="P32" i="69"/>
  <c r="P31" i="69"/>
  <c r="G18" i="69"/>
  <c r="E19" i="69"/>
  <c r="E20" i="69"/>
  <c r="E21" i="69"/>
  <c r="I22" i="69"/>
  <c r="G28" i="69"/>
  <c r="K29" i="69"/>
  <c r="L32" i="69"/>
  <c r="D31" i="69"/>
  <c r="E25" i="69"/>
  <c r="K26" i="69"/>
  <c r="I27" i="69"/>
  <c r="F33" i="69"/>
  <c r="F32" i="69"/>
  <c r="F31" i="69"/>
  <c r="J33" i="69"/>
  <c r="J32" i="69"/>
  <c r="J31" i="69"/>
  <c r="N33" i="69"/>
  <c r="N32" i="69"/>
  <c r="N31" i="69"/>
  <c r="R33" i="69"/>
  <c r="R32" i="69"/>
  <c r="R31" i="69"/>
  <c r="G17" i="69"/>
  <c r="E23" i="69"/>
  <c r="G25" i="69"/>
  <c r="G26" i="69"/>
  <c r="E27" i="69"/>
  <c r="L31"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3" i="1"/>
  <c r="H24" i="1"/>
  <c r="P24" i="1"/>
  <c r="L74" i="7"/>
  <c r="D75" i="8"/>
  <c r="L75" i="8"/>
  <c r="F77" i="8"/>
  <c r="N77" i="8"/>
  <c r="H75" i="7"/>
  <c r="P75" i="7"/>
  <c r="H77" i="8"/>
  <c r="P77" i="8"/>
  <c r="E8" i="5"/>
  <c r="F49" i="6"/>
  <c r="N49" i="6"/>
  <c r="V49"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<sst xmlns="http://schemas.openxmlformats.org/spreadsheetml/2006/main" count="11232" uniqueCount="2031">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</sst>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1605</v>
      </c>
      <c r="D23" s="154"/>
      <c r="E23" s="155"/>
      <c r="F23" s="51"/>
      <c r="G23" s="153" t="s">
        <v>1606</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1558</v>
      </c>
      <c r="D27" s="136"/>
      <c r="E27" s="137"/>
      <c r="F27" s="51"/>
      <c r="G27" s="135" t="s">
        <v>1559</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1597</v>
      </c>
      <c r="D39" s="136"/>
      <c r="E39" s="137"/>
      <c r="F39" s="51"/>
      <c r="G39" s="135" t="s">
        <v>1598</v>
      </c>
      <c r="H39" s="136"/>
      <c r="I39" s="137"/>
      <c r="K39" s="135" t="s">
        <v>1556</v>
      </c>
      <c r="L39" s="136"/>
      <c r="M39" s="137"/>
      <c r="N39" s="51"/>
      <c r="O39" s="135" t="s">
        <v>1557</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44483</v>
      </c>
      <c r="C8" s="65">
        <f>VLOOKUP($A8,'Return Data'!$B$7:$R$2292,4,0)</f>
        <v>1214.26</v>
      </c>
      <c r="D8" s="65">
        <f>VLOOKUP($A8,'Return Data'!$B$7:$R$2292,10,0)</f>
        <v>11.509499999999999</v>
      </c>
      <c r="E8" s="66">
        <f t="shared" ref="E8:E40" si="0">RANK(D8,D$8:D$40,0)</f>
        <v>12</v>
      </c>
      <c r="F8" s="65">
        <f>VLOOKUP($A8,'Return Data'!$B$7:$R$2292,11,0)</f>
        <v>23.7879</v>
      </c>
      <c r="G8" s="66">
        <f t="shared" ref="G8:G40" si="1">RANK(F8,F$8:F$40,0)</f>
        <v>16</v>
      </c>
      <c r="H8" s="65">
        <f>VLOOKUP($A8,'Return Data'!$B$7:$R$2292,12,0)</f>
        <v>26.214600000000001</v>
      </c>
      <c r="I8" s="66">
        <f t="shared" ref="I8:I40" si="2">RANK(H8,H$8:H$40,0)</f>
        <v>11</v>
      </c>
      <c r="J8" s="65">
        <f>VLOOKUP($A8,'Return Data'!$B$7:$R$2292,13,0)</f>
        <v>50.199800000000003</v>
      </c>
      <c r="K8" s="66">
        <f t="shared" ref="K8:K40" si="3">RANK(J8,J$8:J$40,0)</f>
        <v>15</v>
      </c>
      <c r="L8" s="65">
        <f>VLOOKUP($A8,'Return Data'!$B$7:$R$2292,17,0)</f>
        <v>24.219100000000001</v>
      </c>
      <c r="M8" s="66">
        <f t="shared" ref="M8:M17" si="4">RANK(L8,L$8:L$40,0)</f>
        <v>20</v>
      </c>
      <c r="N8" s="65">
        <f>VLOOKUP($A8,'Return Data'!$B$7:$R$2292,14,0)</f>
        <v>17.2166</v>
      </c>
      <c r="O8" s="66">
        <f>RANK(N8,N$8:N$40,0)</f>
        <v>22</v>
      </c>
      <c r="P8" s="65">
        <f>VLOOKUP($A8,'Return Data'!$B$7:$R$2292,15,0)</f>
        <v>12.627000000000001</v>
      </c>
      <c r="Q8" s="66">
        <f>RANK(P8,P$8:P$40,0)</f>
        <v>18</v>
      </c>
      <c r="R8" s="65">
        <f>VLOOKUP($A8,'Return Data'!$B$7:$R$2292,16,0)</f>
        <v>15.2446</v>
      </c>
      <c r="S8" s="67">
        <f t="shared" ref="S8:S40" si="5">RANK(R8,R$8:R$40,0)</f>
        <v>18</v>
      </c>
    </row>
    <row r="9" spans="1:20" x14ac:dyDescent="0.3">
      <c r="A9" s="63" t="s">
        <v>480</v>
      </c>
      <c r="B9" s="64">
        <f>VLOOKUP($A9,'Return Data'!$B$7:$R$2292,3,0)</f>
        <v>44483</v>
      </c>
      <c r="C9" s="65">
        <f>VLOOKUP($A9,'Return Data'!$B$7:$R$2292,4,0)</f>
        <v>17.13</v>
      </c>
      <c r="D9" s="65">
        <f>VLOOKUP($A9,'Return Data'!$B$7:$R$2292,10,0)</f>
        <v>14.6586</v>
      </c>
      <c r="E9" s="66">
        <f t="shared" si="0"/>
        <v>4</v>
      </c>
      <c r="F9" s="65">
        <f>VLOOKUP($A9,'Return Data'!$B$7:$R$2292,11,0)</f>
        <v>27.645299999999999</v>
      </c>
      <c r="G9" s="66">
        <f t="shared" si="1"/>
        <v>5</v>
      </c>
      <c r="H9" s="65">
        <f>VLOOKUP($A9,'Return Data'!$B$7:$R$2292,12,0)</f>
        <v>25.678699999999999</v>
      </c>
      <c r="I9" s="66">
        <f t="shared" si="2"/>
        <v>14</v>
      </c>
      <c r="J9" s="65">
        <f>VLOOKUP($A9,'Return Data'!$B$7:$R$2292,13,0)</f>
        <v>47.291499999999999</v>
      </c>
      <c r="K9" s="66">
        <f t="shared" si="3"/>
        <v>19</v>
      </c>
      <c r="L9" s="65">
        <f>VLOOKUP($A9,'Return Data'!$B$7:$R$2292,17,0)</f>
        <v>24.9801</v>
      </c>
      <c r="M9" s="66">
        <f t="shared" si="4"/>
        <v>16</v>
      </c>
      <c r="N9" s="65"/>
      <c r="O9" s="66"/>
      <c r="P9" s="65"/>
      <c r="Q9" s="66"/>
      <c r="R9" s="65">
        <f>VLOOKUP($A9,'Return Data'!$B$7:$R$2292,16,0)</f>
        <v>18.420400000000001</v>
      </c>
      <c r="S9" s="67">
        <f t="shared" si="5"/>
        <v>6</v>
      </c>
    </row>
    <row r="10" spans="1:20" x14ac:dyDescent="0.3">
      <c r="A10" s="63" t="s">
        <v>483</v>
      </c>
      <c r="B10" s="64">
        <f>VLOOKUP($A10,'Return Data'!$B$7:$R$2292,3,0)</f>
        <v>44483</v>
      </c>
      <c r="C10" s="65">
        <f>VLOOKUP($A10,'Return Data'!$B$7:$R$2292,4,0)</f>
        <v>95.4</v>
      </c>
      <c r="D10" s="65">
        <f>VLOOKUP($A10,'Return Data'!$B$7:$R$2292,10,0)</f>
        <v>16.270600000000002</v>
      </c>
      <c r="E10" s="66">
        <f t="shared" si="0"/>
        <v>2</v>
      </c>
      <c r="F10" s="65">
        <f>VLOOKUP($A10,'Return Data'!$B$7:$R$2292,11,0)</f>
        <v>28.640799999999999</v>
      </c>
      <c r="G10" s="66">
        <f t="shared" si="1"/>
        <v>4</v>
      </c>
      <c r="H10" s="65">
        <f>VLOOKUP($A10,'Return Data'!$B$7:$R$2292,12,0)</f>
        <v>28.658100000000001</v>
      </c>
      <c r="I10" s="66">
        <f t="shared" si="2"/>
        <v>7</v>
      </c>
      <c r="J10" s="65">
        <f>VLOOKUP($A10,'Return Data'!$B$7:$R$2292,13,0)</f>
        <v>52.860100000000003</v>
      </c>
      <c r="K10" s="66">
        <f t="shared" si="3"/>
        <v>8</v>
      </c>
      <c r="L10" s="65">
        <f>VLOOKUP($A10,'Return Data'!$B$7:$R$2292,17,0)</f>
        <v>28.807400000000001</v>
      </c>
      <c r="M10" s="66">
        <f t="shared" si="4"/>
        <v>5</v>
      </c>
      <c r="N10" s="65">
        <f>VLOOKUP($A10,'Return Data'!$B$7:$R$2292,14,0)</f>
        <v>19.508800000000001</v>
      </c>
      <c r="O10" s="66">
        <f t="shared" ref="O10:O17" si="6">RANK(N10,N$8:N$40,0)</f>
        <v>12</v>
      </c>
      <c r="P10" s="65">
        <f>VLOOKUP($A10,'Return Data'!$B$7:$R$2292,15,0)</f>
        <v>13.8032</v>
      </c>
      <c r="Q10" s="66">
        <f>RANK(P10,P$8:P$40,0)</f>
        <v>13</v>
      </c>
      <c r="R10" s="65">
        <f>VLOOKUP($A10,'Return Data'!$B$7:$R$2292,16,0)</f>
        <v>13.9779</v>
      </c>
      <c r="S10" s="67">
        <f t="shared" si="5"/>
        <v>24</v>
      </c>
    </row>
    <row r="11" spans="1:20" x14ac:dyDescent="0.3">
      <c r="A11" s="63" t="s">
        <v>1776</v>
      </c>
      <c r="B11" s="64">
        <f>VLOOKUP($A11,'Return Data'!$B$7:$R$2292,3,0)</f>
        <v>44483</v>
      </c>
      <c r="C11" s="65">
        <f>VLOOKUP($A11,'Return Data'!$B$7:$R$2292,4,0)</f>
        <v>20.541799999999999</v>
      </c>
      <c r="D11" s="65">
        <f>VLOOKUP($A11,'Return Data'!$B$7:$R$2292,10,0)</f>
        <v>8.7454999999999998</v>
      </c>
      <c r="E11" s="66">
        <f t="shared" si="0"/>
        <v>31</v>
      </c>
      <c r="F11" s="65">
        <f>VLOOKUP($A11,'Return Data'!$B$7:$R$2292,11,0)</f>
        <v>24.473099999999999</v>
      </c>
      <c r="G11" s="66">
        <f t="shared" si="1"/>
        <v>11</v>
      </c>
      <c r="H11" s="65">
        <f>VLOOKUP($A11,'Return Data'!$B$7:$R$2292,12,0)</f>
        <v>23.981000000000002</v>
      </c>
      <c r="I11" s="66">
        <f t="shared" si="2"/>
        <v>21</v>
      </c>
      <c r="J11" s="65">
        <f>VLOOKUP($A11,'Return Data'!$B$7:$R$2292,13,0)</f>
        <v>47.1708</v>
      </c>
      <c r="K11" s="66">
        <f t="shared" si="3"/>
        <v>20</v>
      </c>
      <c r="L11" s="65">
        <f>VLOOKUP($A11,'Return Data'!$B$7:$R$2292,17,0)</f>
        <v>26.605799999999999</v>
      </c>
      <c r="M11" s="66">
        <f t="shared" si="4"/>
        <v>13</v>
      </c>
      <c r="N11" s="65">
        <f>VLOOKUP($A11,'Return Data'!$B$7:$R$2292,14,0)</f>
        <v>23.535499999999999</v>
      </c>
      <c r="O11" s="66">
        <f t="shared" si="6"/>
        <v>3</v>
      </c>
      <c r="P11" s="65"/>
      <c r="Q11" s="66"/>
      <c r="R11" s="65">
        <f>VLOOKUP($A11,'Return Data'!$B$7:$R$2292,16,0)</f>
        <v>17.251300000000001</v>
      </c>
      <c r="S11" s="67">
        <f t="shared" si="5"/>
        <v>9</v>
      </c>
    </row>
    <row r="12" spans="1:20" x14ac:dyDescent="0.3">
      <c r="A12" s="63" t="s">
        <v>484</v>
      </c>
      <c r="B12" s="64">
        <f>VLOOKUP($A12,'Return Data'!$B$7:$R$2292,3,0)</f>
        <v>44483</v>
      </c>
      <c r="C12" s="65">
        <f>VLOOKUP($A12,'Return Data'!$B$7:$R$2292,4,0)</f>
        <v>25</v>
      </c>
      <c r="D12" s="65">
        <f>VLOOKUP($A12,'Return Data'!$B$7:$R$2292,10,0)</f>
        <v>11.5076</v>
      </c>
      <c r="E12" s="66">
        <f t="shared" si="0"/>
        <v>13</v>
      </c>
      <c r="F12" s="65">
        <f>VLOOKUP($A12,'Return Data'!$B$7:$R$2292,11,0)</f>
        <v>39.431100000000001</v>
      </c>
      <c r="G12" s="66">
        <f t="shared" si="1"/>
        <v>1</v>
      </c>
      <c r="H12" s="65">
        <f>VLOOKUP($A12,'Return Data'!$B$7:$R$2292,12,0)</f>
        <v>48.28</v>
      </c>
      <c r="I12" s="66">
        <f t="shared" si="2"/>
        <v>1</v>
      </c>
      <c r="J12" s="65">
        <f>VLOOKUP($A12,'Return Data'!$B$7:$R$2292,13,0)</f>
        <v>74.215999999999994</v>
      </c>
      <c r="K12" s="66">
        <f t="shared" si="3"/>
        <v>3</v>
      </c>
      <c r="L12" s="65">
        <f>VLOOKUP($A12,'Return Data'!$B$7:$R$2292,17,0)</f>
        <v>45.051900000000003</v>
      </c>
      <c r="M12" s="66">
        <f t="shared" si="4"/>
        <v>2</v>
      </c>
      <c r="N12" s="65">
        <f>VLOOKUP($A12,'Return Data'!$B$7:$R$2292,14,0)</f>
        <v>25.6127</v>
      </c>
      <c r="O12" s="66">
        <f t="shared" si="6"/>
        <v>2</v>
      </c>
      <c r="P12" s="65"/>
      <c r="Q12" s="66"/>
      <c r="R12" s="65">
        <f>VLOOKUP($A12,'Return Data'!$B$7:$R$2292,16,0)</f>
        <v>19.114999999999998</v>
      </c>
      <c r="S12" s="67">
        <f t="shared" si="5"/>
        <v>4</v>
      </c>
    </row>
    <row r="13" spans="1:20" x14ac:dyDescent="0.3">
      <c r="A13" s="63" t="s">
        <v>486</v>
      </c>
      <c r="B13" s="64">
        <f>VLOOKUP($A13,'Return Data'!$B$7:$R$2292,3,0)</f>
        <v>44483</v>
      </c>
      <c r="C13" s="65">
        <f>VLOOKUP($A13,'Return Data'!$B$7:$R$2292,4,0)</f>
        <v>274.36</v>
      </c>
      <c r="D13" s="65">
        <f>VLOOKUP($A13,'Return Data'!$B$7:$R$2292,10,0)</f>
        <v>10.428699999999999</v>
      </c>
      <c r="E13" s="66">
        <f t="shared" si="0"/>
        <v>22</v>
      </c>
      <c r="F13" s="65">
        <f>VLOOKUP($A13,'Return Data'!$B$7:$R$2292,11,0)</f>
        <v>22.280200000000001</v>
      </c>
      <c r="G13" s="66">
        <f t="shared" si="1"/>
        <v>24</v>
      </c>
      <c r="H13" s="65">
        <f>VLOOKUP($A13,'Return Data'!$B$7:$R$2292,12,0)</f>
        <v>23.252500000000001</v>
      </c>
      <c r="I13" s="66">
        <f t="shared" si="2"/>
        <v>25</v>
      </c>
      <c r="J13" s="65">
        <f>VLOOKUP($A13,'Return Data'!$B$7:$R$2292,13,0)</f>
        <v>42.739699999999999</v>
      </c>
      <c r="K13" s="66">
        <f t="shared" si="3"/>
        <v>25</v>
      </c>
      <c r="L13" s="65">
        <f>VLOOKUP($A13,'Return Data'!$B$7:$R$2292,17,0)</f>
        <v>27.416899999999998</v>
      </c>
      <c r="M13" s="66">
        <f t="shared" si="4"/>
        <v>10</v>
      </c>
      <c r="N13" s="65">
        <f>VLOOKUP($A13,'Return Data'!$B$7:$R$2292,14,0)</f>
        <v>21.961099999999998</v>
      </c>
      <c r="O13" s="66">
        <f t="shared" si="6"/>
        <v>7</v>
      </c>
      <c r="P13" s="65">
        <f>VLOOKUP($A13,'Return Data'!$B$7:$R$2292,15,0)</f>
        <v>16.369900000000001</v>
      </c>
      <c r="Q13" s="66">
        <f>RANK(P13,P$8:P$40,0)</f>
        <v>4</v>
      </c>
      <c r="R13" s="65">
        <f>VLOOKUP($A13,'Return Data'!$B$7:$R$2292,16,0)</f>
        <v>16.501300000000001</v>
      </c>
      <c r="S13" s="67">
        <f t="shared" si="5"/>
        <v>12</v>
      </c>
    </row>
    <row r="14" spans="1:20" x14ac:dyDescent="0.3">
      <c r="A14" s="63" t="s">
        <v>488</v>
      </c>
      <c r="B14" s="64">
        <f>VLOOKUP($A14,'Return Data'!$B$7:$R$2292,3,0)</f>
        <v>44483</v>
      </c>
      <c r="C14" s="65">
        <f>VLOOKUP($A14,'Return Data'!$B$7:$R$2292,4,0)</f>
        <v>266.142</v>
      </c>
      <c r="D14" s="65">
        <f>VLOOKUP($A14,'Return Data'!$B$7:$R$2292,10,0)</f>
        <v>9.9901</v>
      </c>
      <c r="E14" s="66">
        <f t="shared" si="0"/>
        <v>25</v>
      </c>
      <c r="F14" s="65">
        <f>VLOOKUP($A14,'Return Data'!$B$7:$R$2292,11,0)</f>
        <v>23.619700000000002</v>
      </c>
      <c r="G14" s="66">
        <f t="shared" si="1"/>
        <v>17</v>
      </c>
      <c r="H14" s="65">
        <f>VLOOKUP($A14,'Return Data'!$B$7:$R$2292,12,0)</f>
        <v>25.33</v>
      </c>
      <c r="I14" s="66">
        <f t="shared" si="2"/>
        <v>17</v>
      </c>
      <c r="J14" s="65">
        <f>VLOOKUP($A14,'Return Data'!$B$7:$R$2292,13,0)</f>
        <v>51.0505</v>
      </c>
      <c r="K14" s="66">
        <f t="shared" si="3"/>
        <v>13</v>
      </c>
      <c r="L14" s="65">
        <f>VLOOKUP($A14,'Return Data'!$B$7:$R$2292,17,0)</f>
        <v>26.700500000000002</v>
      </c>
      <c r="M14" s="66">
        <f t="shared" si="4"/>
        <v>11</v>
      </c>
      <c r="N14" s="65">
        <f>VLOOKUP($A14,'Return Data'!$B$7:$R$2292,14,0)</f>
        <v>22.654699999999998</v>
      </c>
      <c r="O14" s="66">
        <f t="shared" si="6"/>
        <v>5</v>
      </c>
      <c r="P14" s="65">
        <f>VLOOKUP($A14,'Return Data'!$B$7:$R$2292,15,0)</f>
        <v>15.2658</v>
      </c>
      <c r="Q14" s="66">
        <f>RANK(P14,P$8:P$40,0)</f>
        <v>7</v>
      </c>
      <c r="R14" s="65">
        <f>VLOOKUP($A14,'Return Data'!$B$7:$R$2292,16,0)</f>
        <v>15.9847</v>
      </c>
      <c r="S14" s="67">
        <f t="shared" si="5"/>
        <v>15</v>
      </c>
    </row>
    <row r="15" spans="1:20" x14ac:dyDescent="0.3">
      <c r="A15" s="63" t="s">
        <v>490</v>
      </c>
      <c r="B15" s="64">
        <f>VLOOKUP($A15,'Return Data'!$B$7:$R$2292,3,0)</f>
        <v>44483</v>
      </c>
      <c r="C15" s="65">
        <f>VLOOKUP($A15,'Return Data'!$B$7:$R$2292,4,0)</f>
        <v>41.88</v>
      </c>
      <c r="D15" s="65">
        <f>VLOOKUP($A15,'Return Data'!$B$7:$R$2292,10,0)</f>
        <v>10.7643</v>
      </c>
      <c r="E15" s="66">
        <f t="shared" si="0"/>
        <v>20</v>
      </c>
      <c r="F15" s="65">
        <f>VLOOKUP($A15,'Return Data'!$B$7:$R$2292,11,0)</f>
        <v>23.9787</v>
      </c>
      <c r="G15" s="66">
        <f t="shared" si="1"/>
        <v>15</v>
      </c>
      <c r="H15" s="65">
        <f>VLOOKUP($A15,'Return Data'!$B$7:$R$2292,12,0)</f>
        <v>25.351700000000001</v>
      </c>
      <c r="I15" s="66">
        <f t="shared" si="2"/>
        <v>16</v>
      </c>
      <c r="J15" s="65">
        <f>VLOOKUP($A15,'Return Data'!$B$7:$R$2292,13,0)</f>
        <v>50.539200000000001</v>
      </c>
      <c r="K15" s="66">
        <f t="shared" si="3"/>
        <v>14</v>
      </c>
      <c r="L15" s="65">
        <f>VLOOKUP($A15,'Return Data'!$B$7:$R$2292,17,0)</f>
        <v>25.461099999999998</v>
      </c>
      <c r="M15" s="66">
        <f t="shared" si="4"/>
        <v>14</v>
      </c>
      <c r="N15" s="65">
        <f>VLOOKUP($A15,'Return Data'!$B$7:$R$2292,14,0)</f>
        <v>19.6555</v>
      </c>
      <c r="O15" s="66">
        <f t="shared" si="6"/>
        <v>11</v>
      </c>
      <c r="P15" s="65">
        <f>VLOOKUP($A15,'Return Data'!$B$7:$R$2292,15,0)</f>
        <v>14.341900000000001</v>
      </c>
      <c r="Q15" s="66">
        <f>RANK(P15,P$8:P$40,0)</f>
        <v>11</v>
      </c>
      <c r="R15" s="65">
        <f>VLOOKUP($A15,'Return Data'!$B$7:$R$2292,16,0)</f>
        <v>14.3964</v>
      </c>
      <c r="S15" s="67">
        <f t="shared" si="5"/>
        <v>22</v>
      </c>
    </row>
    <row r="16" spans="1:20" x14ac:dyDescent="0.3">
      <c r="A16" s="63" t="s">
        <v>493</v>
      </c>
      <c r="B16" s="64">
        <f>VLOOKUP($A16,'Return Data'!$B$7:$R$2292,3,0)</f>
        <v>44483</v>
      </c>
      <c r="C16" s="65">
        <f>VLOOKUP($A16,'Return Data'!$B$7:$R$2292,4,0)</f>
        <v>200.38069999999999</v>
      </c>
      <c r="D16" s="65">
        <f>VLOOKUP($A16,'Return Data'!$B$7:$R$2292,10,0)</f>
        <v>9.6341999999999999</v>
      </c>
      <c r="E16" s="66">
        <f t="shared" si="0"/>
        <v>27</v>
      </c>
      <c r="F16" s="65">
        <f>VLOOKUP($A16,'Return Data'!$B$7:$R$2292,11,0)</f>
        <v>21.943000000000001</v>
      </c>
      <c r="G16" s="66">
        <f t="shared" si="1"/>
        <v>26</v>
      </c>
      <c r="H16" s="65">
        <f>VLOOKUP($A16,'Return Data'!$B$7:$R$2292,12,0)</f>
        <v>22.3249</v>
      </c>
      <c r="I16" s="66">
        <f t="shared" si="2"/>
        <v>26</v>
      </c>
      <c r="J16" s="65">
        <f>VLOOKUP($A16,'Return Data'!$B$7:$R$2292,13,0)</f>
        <v>51.952599999999997</v>
      </c>
      <c r="K16" s="66">
        <f t="shared" si="3"/>
        <v>11</v>
      </c>
      <c r="L16" s="65">
        <f>VLOOKUP($A16,'Return Data'!$B$7:$R$2292,17,0)</f>
        <v>24.824000000000002</v>
      </c>
      <c r="M16" s="66">
        <f t="shared" si="4"/>
        <v>18</v>
      </c>
      <c r="N16" s="65">
        <f>VLOOKUP($A16,'Return Data'!$B$7:$R$2292,14,0)</f>
        <v>19.054300000000001</v>
      </c>
      <c r="O16" s="66">
        <f t="shared" si="6"/>
        <v>15</v>
      </c>
      <c r="P16" s="65">
        <f>VLOOKUP($A16,'Return Data'!$B$7:$R$2292,15,0)</f>
        <v>13.8249</v>
      </c>
      <c r="Q16" s="66">
        <f>RANK(P16,P$8:P$40,0)</f>
        <v>12</v>
      </c>
      <c r="R16" s="65">
        <f>VLOOKUP($A16,'Return Data'!$B$7:$R$2292,16,0)</f>
        <v>15.810499999999999</v>
      </c>
      <c r="S16" s="67">
        <f t="shared" si="5"/>
        <v>17</v>
      </c>
    </row>
    <row r="17" spans="1:19" x14ac:dyDescent="0.3">
      <c r="A17" s="63" t="s">
        <v>495</v>
      </c>
      <c r="B17" s="64">
        <f>VLOOKUP($A17,'Return Data'!$B$7:$R$2292,3,0)</f>
        <v>44483</v>
      </c>
      <c r="C17" s="65">
        <f>VLOOKUP($A17,'Return Data'!$B$7:$R$2292,4,0)</f>
        <v>86.100999999999999</v>
      </c>
      <c r="D17" s="65">
        <f>VLOOKUP($A17,'Return Data'!$B$7:$R$2292,10,0)</f>
        <v>9.5196000000000005</v>
      </c>
      <c r="E17" s="66">
        <f t="shared" si="0"/>
        <v>28</v>
      </c>
      <c r="F17" s="65">
        <f>VLOOKUP($A17,'Return Data'!$B$7:$R$2292,11,0)</f>
        <v>23.129799999999999</v>
      </c>
      <c r="G17" s="66">
        <f t="shared" si="1"/>
        <v>19</v>
      </c>
      <c r="H17" s="65">
        <f>VLOOKUP($A17,'Return Data'!$B$7:$R$2292,12,0)</f>
        <v>25.085000000000001</v>
      </c>
      <c r="I17" s="66">
        <f t="shared" si="2"/>
        <v>18</v>
      </c>
      <c r="J17" s="65">
        <f>VLOOKUP($A17,'Return Data'!$B$7:$R$2292,13,0)</f>
        <v>51.099499999999999</v>
      </c>
      <c r="K17" s="66">
        <f t="shared" si="3"/>
        <v>12</v>
      </c>
      <c r="L17" s="65">
        <f>VLOOKUP($A17,'Return Data'!$B$7:$R$2292,17,0)</f>
        <v>25.190799999999999</v>
      </c>
      <c r="M17" s="66">
        <f t="shared" si="4"/>
        <v>15</v>
      </c>
      <c r="N17" s="65">
        <f>VLOOKUP($A17,'Return Data'!$B$7:$R$2292,14,0)</f>
        <v>19.1342</v>
      </c>
      <c r="O17" s="66">
        <f t="shared" si="6"/>
        <v>14</v>
      </c>
      <c r="P17" s="65">
        <f>VLOOKUP($A17,'Return Data'!$B$7:$R$2292,15,0)</f>
        <v>14.5138</v>
      </c>
      <c r="Q17" s="66">
        <f>RANK(P17,P$8:P$40,0)</f>
        <v>10</v>
      </c>
      <c r="R17" s="65">
        <f>VLOOKUP($A17,'Return Data'!$B$7:$R$2292,16,0)</f>
        <v>16.761700000000001</v>
      </c>
      <c r="S17" s="67">
        <f t="shared" si="5"/>
        <v>11</v>
      </c>
    </row>
    <row r="18" spans="1:19" x14ac:dyDescent="0.3">
      <c r="A18" s="63" t="s">
        <v>496</v>
      </c>
      <c r="B18" s="64">
        <f>VLOOKUP($A18,'Return Data'!$B$7:$R$2292,3,0)</f>
        <v>44483</v>
      </c>
      <c r="C18" s="65">
        <f>VLOOKUP($A18,'Return Data'!$B$7:$R$2292,4,0)</f>
        <v>17.1587</v>
      </c>
      <c r="D18" s="65">
        <f>VLOOKUP($A18,'Return Data'!$B$7:$R$2292,10,0)</f>
        <v>11.246</v>
      </c>
      <c r="E18" s="66">
        <f t="shared" si="0"/>
        <v>18</v>
      </c>
      <c r="F18" s="65">
        <f>VLOOKUP($A18,'Return Data'!$B$7:$R$2292,11,0)</f>
        <v>22.352399999999999</v>
      </c>
      <c r="G18" s="66">
        <f t="shared" si="1"/>
        <v>23</v>
      </c>
      <c r="H18" s="65">
        <f>VLOOKUP($A18,'Return Data'!$B$7:$R$2292,12,0)</f>
        <v>21.7654</v>
      </c>
      <c r="I18" s="66">
        <f t="shared" si="2"/>
        <v>28</v>
      </c>
      <c r="J18" s="65">
        <f>VLOOKUP($A18,'Return Data'!$B$7:$R$2292,13,0)</f>
        <v>41.7395</v>
      </c>
      <c r="K18" s="66">
        <f t="shared" si="3"/>
        <v>27</v>
      </c>
      <c r="L18" s="65"/>
      <c r="M18" s="66"/>
      <c r="N18" s="65"/>
      <c r="O18" s="66"/>
      <c r="P18" s="65"/>
      <c r="Q18" s="66"/>
      <c r="R18" s="65">
        <f>VLOOKUP($A18,'Return Data'!$B$7:$R$2292,16,0)</f>
        <v>19.857299999999999</v>
      </c>
      <c r="S18" s="67">
        <f t="shared" si="5"/>
        <v>2</v>
      </c>
    </row>
    <row r="19" spans="1:19" x14ac:dyDescent="0.3">
      <c r="A19" s="63" t="s">
        <v>499</v>
      </c>
      <c r="B19" s="64">
        <f>VLOOKUP($A19,'Return Data'!$B$7:$R$2292,3,0)</f>
        <v>44483</v>
      </c>
      <c r="C19" s="65">
        <f>VLOOKUP($A19,'Return Data'!$B$7:$R$2292,4,0)</f>
        <v>242.1</v>
      </c>
      <c r="D19" s="65">
        <f>VLOOKUP($A19,'Return Data'!$B$7:$R$2292,10,0)</f>
        <v>17.741499999999998</v>
      </c>
      <c r="E19" s="66">
        <f t="shared" si="0"/>
        <v>1</v>
      </c>
      <c r="F19" s="65">
        <f>VLOOKUP($A19,'Return Data'!$B$7:$R$2292,11,0)</f>
        <v>32.512300000000003</v>
      </c>
      <c r="G19" s="66">
        <f t="shared" si="1"/>
        <v>2</v>
      </c>
      <c r="H19" s="65">
        <f>VLOOKUP($A19,'Return Data'!$B$7:$R$2292,12,0)</f>
        <v>37.682000000000002</v>
      </c>
      <c r="I19" s="66">
        <f t="shared" si="2"/>
        <v>3</v>
      </c>
      <c r="J19" s="65">
        <f>VLOOKUP($A19,'Return Data'!$B$7:$R$2292,13,0)</f>
        <v>79.719399999999993</v>
      </c>
      <c r="K19" s="66">
        <f t="shared" si="3"/>
        <v>1</v>
      </c>
      <c r="L19" s="65">
        <f>VLOOKUP($A19,'Return Data'!$B$7:$R$2292,17,0)</f>
        <v>31.317299999999999</v>
      </c>
      <c r="M19" s="66">
        <f>RANK(L19,L$8:L$40,0)</f>
        <v>4</v>
      </c>
      <c r="N19" s="65">
        <f>VLOOKUP($A19,'Return Data'!$B$7:$R$2292,14,0)</f>
        <v>22.247299999999999</v>
      </c>
      <c r="O19" s="66">
        <f>RANK(N19,N$8:N$40,0)</f>
        <v>6</v>
      </c>
      <c r="P19" s="65">
        <f>VLOOKUP($A19,'Return Data'!$B$7:$R$2292,15,0)</f>
        <v>17.161100000000001</v>
      </c>
      <c r="Q19" s="66">
        <f>RANK(P19,P$8:P$40,0)</f>
        <v>2</v>
      </c>
      <c r="R19" s="65">
        <f>VLOOKUP($A19,'Return Data'!$B$7:$R$2292,16,0)</f>
        <v>18.084</v>
      </c>
      <c r="S19" s="67">
        <f t="shared" si="5"/>
        <v>7</v>
      </c>
    </row>
    <row r="20" spans="1:19" x14ac:dyDescent="0.3">
      <c r="A20" s="63" t="s">
        <v>501</v>
      </c>
      <c r="B20" s="64">
        <f>VLOOKUP($A20,'Return Data'!$B$7:$R$2292,3,0)</f>
        <v>44483</v>
      </c>
      <c r="C20" s="65">
        <f>VLOOKUP($A20,'Return Data'!$B$7:$R$2292,4,0)</f>
        <v>18.0718</v>
      </c>
      <c r="D20" s="65">
        <f>VLOOKUP($A20,'Return Data'!$B$7:$R$2292,10,0)</f>
        <v>14.3843</v>
      </c>
      <c r="E20" s="66">
        <f t="shared" si="0"/>
        <v>5</v>
      </c>
      <c r="F20" s="65">
        <f>VLOOKUP($A20,'Return Data'!$B$7:$R$2292,11,0)</f>
        <v>24.288499999999999</v>
      </c>
      <c r="G20" s="66">
        <f t="shared" si="1"/>
        <v>13</v>
      </c>
      <c r="H20" s="65">
        <f>VLOOKUP($A20,'Return Data'!$B$7:$R$2292,12,0)</f>
        <v>23.658300000000001</v>
      </c>
      <c r="I20" s="66">
        <f t="shared" si="2"/>
        <v>23</v>
      </c>
      <c r="J20" s="65">
        <f>VLOOKUP($A20,'Return Data'!$B$7:$R$2292,13,0)</f>
        <v>42.6312</v>
      </c>
      <c r="K20" s="66">
        <f t="shared" si="3"/>
        <v>26</v>
      </c>
      <c r="L20" s="65">
        <f>VLOOKUP($A20,'Return Data'!$B$7:$R$2292,17,0)</f>
        <v>23.967500000000001</v>
      </c>
      <c r="M20" s="66">
        <f>RANK(L20,L$8:L$40,0)</f>
        <v>22</v>
      </c>
      <c r="N20" s="65">
        <f>VLOOKUP($A20,'Return Data'!$B$7:$R$2292,14,0)</f>
        <v>16.245200000000001</v>
      </c>
      <c r="O20" s="66">
        <f>RANK(N20,N$8:N$40,0)</f>
        <v>25</v>
      </c>
      <c r="P20" s="65"/>
      <c r="Q20" s="66"/>
      <c r="R20" s="65">
        <f>VLOOKUP($A20,'Return Data'!$B$7:$R$2292,16,0)</f>
        <v>12.6302</v>
      </c>
      <c r="S20" s="67">
        <f t="shared" si="5"/>
        <v>32</v>
      </c>
    </row>
    <row r="21" spans="1:19" x14ac:dyDescent="0.3">
      <c r="A21" s="63" t="s">
        <v>502</v>
      </c>
      <c r="B21" s="64">
        <f>VLOOKUP($A21,'Return Data'!$B$7:$R$2292,3,0)</f>
        <v>44483</v>
      </c>
      <c r="C21" s="65">
        <f>VLOOKUP($A21,'Return Data'!$B$7:$R$2292,4,0)</f>
        <v>19.260000000000002</v>
      </c>
      <c r="D21" s="65">
        <f>VLOOKUP($A21,'Return Data'!$B$7:$R$2292,10,0)</f>
        <v>12.9619</v>
      </c>
      <c r="E21" s="66">
        <f t="shared" si="0"/>
        <v>7</v>
      </c>
      <c r="F21" s="65">
        <f>VLOOKUP($A21,'Return Data'!$B$7:$R$2292,11,0)</f>
        <v>27.296800000000001</v>
      </c>
      <c r="G21" s="66">
        <f t="shared" si="1"/>
        <v>6</v>
      </c>
      <c r="H21" s="65">
        <f>VLOOKUP($A21,'Return Data'!$B$7:$R$2292,12,0)</f>
        <v>29.784400000000002</v>
      </c>
      <c r="I21" s="66">
        <f t="shared" si="2"/>
        <v>5</v>
      </c>
      <c r="J21" s="65">
        <f>VLOOKUP($A21,'Return Data'!$B$7:$R$2292,13,0)</f>
        <v>53.711100000000002</v>
      </c>
      <c r="K21" s="66">
        <f t="shared" si="3"/>
        <v>6</v>
      </c>
      <c r="L21" s="65">
        <f>VLOOKUP($A21,'Return Data'!$B$7:$R$2292,17,0)</f>
        <v>28.094899999999999</v>
      </c>
      <c r="M21" s="66">
        <f>RANK(L21,L$8:L$40,0)</f>
        <v>8</v>
      </c>
      <c r="N21" s="65">
        <f>VLOOKUP($A21,'Return Data'!$B$7:$R$2292,14,0)</f>
        <v>19.889600000000002</v>
      </c>
      <c r="O21" s="66">
        <f>RANK(N21,N$8:N$40,0)</f>
        <v>10</v>
      </c>
      <c r="P21" s="65"/>
      <c r="Q21" s="66"/>
      <c r="R21" s="65">
        <f>VLOOKUP($A21,'Return Data'!$B$7:$R$2292,16,0)</f>
        <v>14.658200000000001</v>
      </c>
      <c r="S21" s="67">
        <f t="shared" si="5"/>
        <v>21</v>
      </c>
    </row>
    <row r="22" spans="1:19" x14ac:dyDescent="0.3">
      <c r="A22" s="63" t="s">
        <v>504</v>
      </c>
      <c r="B22" s="64">
        <f>VLOOKUP($A22,'Return Data'!$B$7:$R$2292,3,0)</f>
        <v>44483</v>
      </c>
      <c r="C22" s="65">
        <f>VLOOKUP($A22,'Return Data'!$B$7:$R$2292,4,0)</f>
        <v>16.431899999999999</v>
      </c>
      <c r="D22" s="65">
        <f>VLOOKUP($A22,'Return Data'!$B$7:$R$2292,10,0)</f>
        <v>14.7896</v>
      </c>
      <c r="E22" s="66">
        <f t="shared" si="0"/>
        <v>3</v>
      </c>
      <c r="F22" s="65">
        <f>VLOOKUP($A22,'Return Data'!$B$7:$R$2292,11,0)</f>
        <v>21.944500000000001</v>
      </c>
      <c r="G22" s="66">
        <f t="shared" si="1"/>
        <v>25</v>
      </c>
      <c r="H22" s="65">
        <f>VLOOKUP($A22,'Return Data'!$B$7:$R$2292,12,0)</f>
        <v>23.7883</v>
      </c>
      <c r="I22" s="66">
        <f t="shared" si="2"/>
        <v>22</v>
      </c>
      <c r="J22" s="65">
        <f>VLOOKUP($A22,'Return Data'!$B$7:$R$2292,13,0)</f>
        <v>44.416899999999998</v>
      </c>
      <c r="K22" s="66">
        <f t="shared" si="3"/>
        <v>24</v>
      </c>
      <c r="L22" s="65"/>
      <c r="M22" s="66"/>
      <c r="N22" s="65"/>
      <c r="O22" s="66"/>
      <c r="P22" s="65"/>
      <c r="Q22" s="66"/>
      <c r="R22" s="65">
        <f>VLOOKUP($A22,'Return Data'!$B$7:$R$2292,16,0)</f>
        <v>19.121600000000001</v>
      </c>
      <c r="S22" s="67">
        <f t="shared" si="5"/>
        <v>3</v>
      </c>
    </row>
    <row r="23" spans="1:19" x14ac:dyDescent="0.3">
      <c r="A23" s="63" t="s">
        <v>506</v>
      </c>
      <c r="B23" s="64">
        <f>VLOOKUP($A23,'Return Data'!$B$7:$R$2292,3,0)</f>
        <v>44483</v>
      </c>
      <c r="C23" s="65">
        <f>VLOOKUP($A23,'Return Data'!$B$7:$R$2292,4,0)</f>
        <v>15.750999999999999</v>
      </c>
      <c r="D23" s="65">
        <f>VLOOKUP($A23,'Return Data'!$B$7:$R$2292,10,0)</f>
        <v>8.8536000000000001</v>
      </c>
      <c r="E23" s="66">
        <f t="shared" si="0"/>
        <v>30</v>
      </c>
      <c r="F23" s="65">
        <f>VLOOKUP($A23,'Return Data'!$B$7:$R$2292,11,0)</f>
        <v>21.02</v>
      </c>
      <c r="G23" s="66">
        <f t="shared" si="1"/>
        <v>27</v>
      </c>
      <c r="H23" s="65">
        <f>VLOOKUP($A23,'Return Data'!$B$7:$R$2292,12,0)</f>
        <v>20.4831</v>
      </c>
      <c r="I23" s="66">
        <f t="shared" si="2"/>
        <v>30</v>
      </c>
      <c r="J23" s="65">
        <f>VLOOKUP($A23,'Return Data'!$B$7:$R$2292,13,0)</f>
        <v>37.499699999999997</v>
      </c>
      <c r="K23" s="66">
        <f t="shared" si="3"/>
        <v>31</v>
      </c>
      <c r="L23" s="65">
        <f>VLOOKUP($A23,'Return Data'!$B$7:$R$2292,17,0)</f>
        <v>20.754200000000001</v>
      </c>
      <c r="M23" s="66">
        <f>RANK(L23,L$8:L$40,0)</f>
        <v>26</v>
      </c>
      <c r="N23" s="65"/>
      <c r="O23" s="66"/>
      <c r="P23" s="65"/>
      <c r="Q23" s="66"/>
      <c r="R23" s="65">
        <f>VLOOKUP($A23,'Return Data'!$B$7:$R$2292,16,0)</f>
        <v>14.7928</v>
      </c>
      <c r="S23" s="67">
        <f t="shared" si="5"/>
        <v>20</v>
      </c>
    </row>
    <row r="24" spans="1:19" x14ac:dyDescent="0.3">
      <c r="A24" s="63" t="s">
        <v>509</v>
      </c>
      <c r="B24" s="64">
        <f>VLOOKUP($A24,'Return Data'!$B$7:$R$2292,3,0)</f>
        <v>44483</v>
      </c>
      <c r="C24" s="65">
        <f>VLOOKUP($A24,'Return Data'!$B$7:$R$2292,4,0)</f>
        <v>77.706199999999995</v>
      </c>
      <c r="D24" s="65">
        <f>VLOOKUP($A24,'Return Data'!$B$7:$R$2292,10,0)</f>
        <v>12.2165</v>
      </c>
      <c r="E24" s="66">
        <f t="shared" si="0"/>
        <v>9</v>
      </c>
      <c r="F24" s="65">
        <f>VLOOKUP($A24,'Return Data'!$B$7:$R$2292,11,0)</f>
        <v>24.0045</v>
      </c>
      <c r="G24" s="66">
        <f t="shared" si="1"/>
        <v>14</v>
      </c>
      <c r="H24" s="65">
        <f>VLOOKUP($A24,'Return Data'!$B$7:$R$2292,12,0)</f>
        <v>25.4495</v>
      </c>
      <c r="I24" s="66">
        <f t="shared" si="2"/>
        <v>15</v>
      </c>
      <c r="J24" s="65">
        <f>VLOOKUP($A24,'Return Data'!$B$7:$R$2292,13,0)</f>
        <v>53.672499999999999</v>
      </c>
      <c r="K24" s="66">
        <f t="shared" si="3"/>
        <v>7</v>
      </c>
      <c r="L24" s="65">
        <f>VLOOKUP($A24,'Return Data'!$B$7:$R$2292,17,0)</f>
        <v>35.171199999999999</v>
      </c>
      <c r="M24" s="66">
        <f>RANK(L24,L$8:L$40,0)</f>
        <v>3</v>
      </c>
      <c r="N24" s="65">
        <f>VLOOKUP($A24,'Return Data'!$B$7:$R$2292,14,0)</f>
        <v>17.8871</v>
      </c>
      <c r="O24" s="66">
        <f>RANK(N24,N$8:N$40,0)</f>
        <v>20</v>
      </c>
      <c r="P24" s="65">
        <f>VLOOKUP($A24,'Return Data'!$B$7:$R$2292,15,0)</f>
        <v>13.7118</v>
      </c>
      <c r="Q24" s="66">
        <f>RANK(P24,P$8:P$40,0)</f>
        <v>14</v>
      </c>
      <c r="R24" s="65">
        <f>VLOOKUP($A24,'Return Data'!$B$7:$R$2292,16,0)</f>
        <v>13.7713</v>
      </c>
      <c r="S24" s="67">
        <f t="shared" si="5"/>
        <v>26</v>
      </c>
    </row>
    <row r="25" spans="1:19" x14ac:dyDescent="0.3">
      <c r="A25" s="63" t="s">
        <v>1834</v>
      </c>
      <c r="B25" s="64">
        <f>VLOOKUP($A25,'Return Data'!$B$7:$R$2292,3,0)</f>
        <v>44483</v>
      </c>
      <c r="C25" s="65">
        <f>VLOOKUP($A25,'Return Data'!$B$7:$R$2292,4,0)</f>
        <v>45.012</v>
      </c>
      <c r="D25" s="65">
        <f>VLOOKUP($A25,'Return Data'!$B$7:$R$2292,10,0)</f>
        <v>9.7050999999999998</v>
      </c>
      <c r="E25" s="66">
        <f t="shared" si="0"/>
        <v>26</v>
      </c>
      <c r="F25" s="65">
        <f>VLOOKUP($A25,'Return Data'!$B$7:$R$2292,11,0)</f>
        <v>20.730599999999999</v>
      </c>
      <c r="G25" s="66">
        <f t="shared" si="1"/>
        <v>28</v>
      </c>
      <c r="H25" s="65">
        <f>VLOOKUP($A25,'Return Data'!$B$7:$R$2292,12,0)</f>
        <v>26.4986</v>
      </c>
      <c r="I25" s="66">
        <f t="shared" si="2"/>
        <v>10</v>
      </c>
      <c r="J25" s="65">
        <f>VLOOKUP($A25,'Return Data'!$B$7:$R$2292,13,0)</f>
        <v>51.97</v>
      </c>
      <c r="K25" s="66">
        <f t="shared" si="3"/>
        <v>10</v>
      </c>
      <c r="L25" s="65">
        <f>VLOOKUP($A25,'Return Data'!$B$7:$R$2292,17,0)</f>
        <v>28.7102</v>
      </c>
      <c r="M25" s="66">
        <f>RANK(L25,L$8:L$40,0)</f>
        <v>6</v>
      </c>
      <c r="N25" s="65">
        <f>VLOOKUP($A25,'Return Data'!$B$7:$R$2292,14,0)</f>
        <v>23.1844</v>
      </c>
      <c r="O25" s="66">
        <f>RANK(N25,N$8:N$40,0)</f>
        <v>4</v>
      </c>
      <c r="P25" s="65">
        <f>VLOOKUP($A25,'Return Data'!$B$7:$R$2292,15,0)</f>
        <v>15.2371</v>
      </c>
      <c r="Q25" s="66">
        <f>RANK(P25,P$8:P$40,0)</f>
        <v>8</v>
      </c>
      <c r="R25" s="65">
        <f>VLOOKUP($A25,'Return Data'!$B$7:$R$2292,16,0)</f>
        <v>14.155799999999999</v>
      </c>
      <c r="S25" s="67">
        <f t="shared" si="5"/>
        <v>23</v>
      </c>
    </row>
    <row r="26" spans="1:19" x14ac:dyDescent="0.3">
      <c r="A26" s="63" t="s">
        <v>510</v>
      </c>
      <c r="B26" s="64">
        <f>VLOOKUP($A26,'Return Data'!$B$7:$R$2292,3,0)</f>
        <v>44483</v>
      </c>
      <c r="C26" s="65">
        <f>VLOOKUP($A26,'Return Data'!$B$7:$R$2292,4,0)</f>
        <v>42.151000000000003</v>
      </c>
      <c r="D26" s="65">
        <f>VLOOKUP($A26,'Return Data'!$B$7:$R$2292,10,0)</f>
        <v>10.121</v>
      </c>
      <c r="E26" s="66">
        <f t="shared" si="0"/>
        <v>24</v>
      </c>
      <c r="F26" s="65">
        <f>VLOOKUP($A26,'Return Data'!$B$7:$R$2292,11,0)</f>
        <v>20.071200000000001</v>
      </c>
      <c r="G26" s="66">
        <f t="shared" si="1"/>
        <v>30</v>
      </c>
      <c r="H26" s="65">
        <f>VLOOKUP($A26,'Return Data'!$B$7:$R$2292,12,0)</f>
        <v>21.9224</v>
      </c>
      <c r="I26" s="66">
        <f t="shared" si="2"/>
        <v>27</v>
      </c>
      <c r="J26" s="65">
        <f>VLOOKUP($A26,'Return Data'!$B$7:$R$2292,13,0)</f>
        <v>41.133699999999997</v>
      </c>
      <c r="K26" s="66">
        <f t="shared" si="3"/>
        <v>28</v>
      </c>
      <c r="L26" s="65">
        <f>VLOOKUP($A26,'Return Data'!$B$7:$R$2292,17,0)</f>
        <v>23.674399999999999</v>
      </c>
      <c r="M26" s="66">
        <f>RANK(L26,L$8:L$40,0)</f>
        <v>23</v>
      </c>
      <c r="N26" s="65">
        <f>VLOOKUP($A26,'Return Data'!$B$7:$R$2292,14,0)</f>
        <v>17.361699999999999</v>
      </c>
      <c r="O26" s="66">
        <f>RANK(N26,N$8:N$40,0)</f>
        <v>21</v>
      </c>
      <c r="P26" s="65">
        <f>VLOOKUP($A26,'Return Data'!$B$7:$R$2292,15,0)</f>
        <v>13.354100000000001</v>
      </c>
      <c r="Q26" s="66">
        <f>RANK(P26,P$8:P$40,0)</f>
        <v>15</v>
      </c>
      <c r="R26" s="65">
        <f>VLOOKUP($A26,'Return Data'!$B$7:$R$2292,16,0)</f>
        <v>15.8843</v>
      </c>
      <c r="S26" s="67">
        <f t="shared" si="5"/>
        <v>16</v>
      </c>
    </row>
    <row r="27" spans="1:19" x14ac:dyDescent="0.3">
      <c r="A27" s="63" t="s">
        <v>513</v>
      </c>
      <c r="B27" s="64">
        <f>VLOOKUP($A27,'Return Data'!$B$7:$R$2292,3,0)</f>
        <v>44483</v>
      </c>
      <c r="C27" s="65">
        <f>VLOOKUP($A27,'Return Data'!$B$7:$R$2292,4,0)</f>
        <v>153.33580000000001</v>
      </c>
      <c r="D27" s="65">
        <f>VLOOKUP($A27,'Return Data'!$B$7:$R$2292,10,0)</f>
        <v>7.8752000000000004</v>
      </c>
      <c r="E27" s="66">
        <f t="shared" si="0"/>
        <v>33</v>
      </c>
      <c r="F27" s="65">
        <f>VLOOKUP($A27,'Return Data'!$B$7:$R$2292,11,0)</f>
        <v>16.850999999999999</v>
      </c>
      <c r="G27" s="66">
        <f t="shared" si="1"/>
        <v>32</v>
      </c>
      <c r="H27" s="65">
        <f>VLOOKUP($A27,'Return Data'!$B$7:$R$2292,12,0)</f>
        <v>14.690099999999999</v>
      </c>
      <c r="I27" s="66">
        <f t="shared" si="2"/>
        <v>33</v>
      </c>
      <c r="J27" s="65">
        <f>VLOOKUP($A27,'Return Data'!$B$7:$R$2292,13,0)</f>
        <v>34.282299999999999</v>
      </c>
      <c r="K27" s="66">
        <f t="shared" si="3"/>
        <v>33</v>
      </c>
      <c r="L27" s="65">
        <f>VLOOKUP($A27,'Return Data'!$B$7:$R$2292,17,0)</f>
        <v>17.7285</v>
      </c>
      <c r="M27" s="66">
        <f>RANK(L27,L$8:L$40,0)</f>
        <v>28</v>
      </c>
      <c r="N27" s="65">
        <f>VLOOKUP($A27,'Return Data'!$B$7:$R$2292,14,0)</f>
        <v>16.644200000000001</v>
      </c>
      <c r="O27" s="66">
        <f>RANK(N27,N$8:N$40,0)</f>
        <v>24</v>
      </c>
      <c r="P27" s="65">
        <f>VLOOKUP($A27,'Return Data'!$B$7:$R$2292,15,0)</f>
        <v>11.067500000000001</v>
      </c>
      <c r="Q27" s="66">
        <f>RANK(P27,P$8:P$40,0)</f>
        <v>21</v>
      </c>
      <c r="R27" s="65">
        <f>VLOOKUP($A27,'Return Data'!$B$7:$R$2292,16,0)</f>
        <v>11.291</v>
      </c>
      <c r="S27" s="67">
        <f t="shared" si="5"/>
        <v>33</v>
      </c>
    </row>
    <row r="28" spans="1:19" x14ac:dyDescent="0.3">
      <c r="A28" s="63" t="s">
        <v>514</v>
      </c>
      <c r="B28" s="64">
        <f>VLOOKUP($A28,'Return Data'!$B$7:$R$2292,3,0)</f>
        <v>44483</v>
      </c>
      <c r="C28" s="65">
        <f>VLOOKUP($A28,'Return Data'!$B$7:$R$2292,4,0)</f>
        <v>17.9724</v>
      </c>
      <c r="D28" s="65">
        <f>VLOOKUP($A28,'Return Data'!$B$7:$R$2292,10,0)</f>
        <v>11.3566</v>
      </c>
      <c r="E28" s="66">
        <f t="shared" si="0"/>
        <v>15</v>
      </c>
      <c r="F28" s="65">
        <f>VLOOKUP($A28,'Return Data'!$B$7:$R$2292,11,0)</f>
        <v>25.623999999999999</v>
      </c>
      <c r="G28" s="66">
        <f t="shared" si="1"/>
        <v>10</v>
      </c>
      <c r="H28" s="65">
        <f>VLOOKUP($A28,'Return Data'!$B$7:$R$2292,12,0)</f>
        <v>30.8111</v>
      </c>
      <c r="I28" s="66">
        <f t="shared" si="2"/>
        <v>4</v>
      </c>
      <c r="J28" s="65">
        <f>VLOOKUP($A28,'Return Data'!$B$7:$R$2292,13,0)</f>
        <v>55.625399999999999</v>
      </c>
      <c r="K28" s="66">
        <f t="shared" si="3"/>
        <v>5</v>
      </c>
      <c r="L28" s="65"/>
      <c r="M28" s="66"/>
      <c r="N28" s="65"/>
      <c r="O28" s="66"/>
      <c r="P28" s="65"/>
      <c r="Q28" s="66"/>
      <c r="R28" s="65">
        <f>VLOOKUP($A28,'Return Data'!$B$7:$R$2292,16,0)</f>
        <v>29.8996</v>
      </c>
      <c r="S28" s="67">
        <f t="shared" si="5"/>
        <v>1</v>
      </c>
    </row>
    <row r="29" spans="1:19" x14ac:dyDescent="0.3">
      <c r="A29" s="63" t="s">
        <v>517</v>
      </c>
      <c r="B29" s="64">
        <f>VLOOKUP($A29,'Return Data'!$B$7:$R$2292,3,0)</f>
        <v>44483</v>
      </c>
      <c r="C29" s="65">
        <f>VLOOKUP($A29,'Return Data'!$B$7:$R$2292,4,0)</f>
        <v>25.152000000000001</v>
      </c>
      <c r="D29" s="65">
        <f>VLOOKUP($A29,'Return Data'!$B$7:$R$2292,10,0)</f>
        <v>10.4611</v>
      </c>
      <c r="E29" s="66">
        <f t="shared" si="0"/>
        <v>21</v>
      </c>
      <c r="F29" s="65">
        <f>VLOOKUP($A29,'Return Data'!$B$7:$R$2292,11,0)</f>
        <v>23.076899999999998</v>
      </c>
      <c r="G29" s="66">
        <f t="shared" si="1"/>
        <v>20</v>
      </c>
      <c r="H29" s="65">
        <f>VLOOKUP($A29,'Return Data'!$B$7:$R$2292,12,0)</f>
        <v>23.572800000000001</v>
      </c>
      <c r="I29" s="66">
        <f t="shared" si="2"/>
        <v>24</v>
      </c>
      <c r="J29" s="65">
        <f>VLOOKUP($A29,'Return Data'!$B$7:$R$2292,13,0)</f>
        <v>45.639800000000001</v>
      </c>
      <c r="K29" s="66">
        <f t="shared" si="3"/>
        <v>23</v>
      </c>
      <c r="L29" s="65">
        <f>VLOOKUP($A29,'Return Data'!$B$7:$R$2292,17,0)</f>
        <v>26.607399999999998</v>
      </c>
      <c r="M29" s="66">
        <f>RANK(L29,L$8:L$40,0)</f>
        <v>12</v>
      </c>
      <c r="N29" s="65">
        <f>VLOOKUP($A29,'Return Data'!$B$7:$R$2292,14,0)</f>
        <v>20.938800000000001</v>
      </c>
      <c r="O29" s="66">
        <f>RANK(N29,N$8:N$40,0)</f>
        <v>9</v>
      </c>
      <c r="P29" s="65">
        <f>VLOOKUP($A29,'Return Data'!$B$7:$R$2292,15,0)</f>
        <v>17.030999999999999</v>
      </c>
      <c r="Q29" s="66">
        <f>RANK(P29,P$8:P$40,0)</f>
        <v>3</v>
      </c>
      <c r="R29" s="65">
        <f>VLOOKUP($A29,'Return Data'!$B$7:$R$2292,16,0)</f>
        <v>15.9946</v>
      </c>
      <c r="S29" s="67">
        <f t="shared" si="5"/>
        <v>14</v>
      </c>
    </row>
    <row r="30" spans="1:19" x14ac:dyDescent="0.3">
      <c r="A30" s="63" t="s">
        <v>519</v>
      </c>
      <c r="B30" s="64">
        <f>VLOOKUP($A30,'Return Data'!$B$7:$R$2292,3,0)</f>
        <v>44483</v>
      </c>
      <c r="C30" s="65">
        <f>VLOOKUP($A30,'Return Data'!$B$7:$R$2292,4,0)</f>
        <v>16.497399999999999</v>
      </c>
      <c r="D30" s="65">
        <f>VLOOKUP($A30,'Return Data'!$B$7:$R$2292,10,0)</f>
        <v>8.6835000000000004</v>
      </c>
      <c r="E30" s="66">
        <f t="shared" si="0"/>
        <v>32</v>
      </c>
      <c r="F30" s="65">
        <f>VLOOKUP($A30,'Return Data'!$B$7:$R$2292,11,0)</f>
        <v>16.261600000000001</v>
      </c>
      <c r="G30" s="66">
        <f t="shared" si="1"/>
        <v>33</v>
      </c>
      <c r="H30" s="65">
        <f>VLOOKUP($A30,'Return Data'!$B$7:$R$2292,12,0)</f>
        <v>15.4496</v>
      </c>
      <c r="I30" s="66">
        <f t="shared" si="2"/>
        <v>32</v>
      </c>
      <c r="J30" s="65">
        <f>VLOOKUP($A30,'Return Data'!$B$7:$R$2292,13,0)</f>
        <v>34.369900000000001</v>
      </c>
      <c r="K30" s="66">
        <f t="shared" si="3"/>
        <v>32</v>
      </c>
      <c r="L30" s="65"/>
      <c r="M30" s="66"/>
      <c r="N30" s="65"/>
      <c r="O30" s="66"/>
      <c r="P30" s="65"/>
      <c r="Q30" s="66"/>
      <c r="R30" s="65">
        <f>VLOOKUP($A30,'Return Data'!$B$7:$R$2292,16,0)</f>
        <v>17.6188</v>
      </c>
      <c r="S30" s="67">
        <f t="shared" si="5"/>
        <v>8</v>
      </c>
    </row>
    <row r="31" spans="1:19" x14ac:dyDescent="0.3">
      <c r="A31" s="63" t="s">
        <v>2007</v>
      </c>
      <c r="B31" s="64">
        <f>VLOOKUP($A31,'Return Data'!$B$7:$R$2292,3,0)</f>
        <v>44483</v>
      </c>
      <c r="C31" s="65">
        <f>VLOOKUP($A31,'Return Data'!$B$7:$R$2292,4,0)</f>
        <v>15.568899999999999</v>
      </c>
      <c r="D31" s="65">
        <f>VLOOKUP($A31,'Return Data'!$B$7:$R$2292,10,0)</f>
        <v>11.6883</v>
      </c>
      <c r="E31" s="66">
        <f t="shared" si="0"/>
        <v>11</v>
      </c>
      <c r="F31" s="65">
        <f>VLOOKUP($A31,'Return Data'!$B$7:$R$2292,11,0)</f>
        <v>23.032499999999999</v>
      </c>
      <c r="G31" s="66">
        <f t="shared" si="1"/>
        <v>21</v>
      </c>
      <c r="H31" s="65">
        <f>VLOOKUP($A31,'Return Data'!$B$7:$R$2292,12,0)</f>
        <v>21.308900000000001</v>
      </c>
      <c r="I31" s="66">
        <f t="shared" si="2"/>
        <v>29</v>
      </c>
      <c r="J31" s="65">
        <f>VLOOKUP($A31,'Return Data'!$B$7:$R$2292,13,0)</f>
        <v>39.651400000000002</v>
      </c>
      <c r="K31" s="66">
        <f t="shared" si="3"/>
        <v>29</v>
      </c>
      <c r="L31" s="65">
        <f>VLOOKUP($A31,'Return Data'!$B$7:$R$2292,17,0)</f>
        <v>20.446300000000001</v>
      </c>
      <c r="M31" s="66">
        <f t="shared" ref="M31:M40" si="7">RANK(L31,L$8:L$40,0)</f>
        <v>27</v>
      </c>
      <c r="N31" s="65"/>
      <c r="O31" s="66"/>
      <c r="P31" s="65"/>
      <c r="Q31" s="66"/>
      <c r="R31" s="65">
        <f>VLOOKUP($A31,'Return Data'!$B$7:$R$2292,16,0)</f>
        <v>13.6479</v>
      </c>
      <c r="S31" s="67">
        <f t="shared" si="5"/>
        <v>27</v>
      </c>
    </row>
    <row r="32" spans="1:19" x14ac:dyDescent="0.3">
      <c r="A32" s="63" t="s">
        <v>522</v>
      </c>
      <c r="B32" s="64">
        <f>VLOOKUP($A32,'Return Data'!$B$7:$R$2292,3,0)</f>
        <v>44483</v>
      </c>
      <c r="C32" s="65">
        <f>VLOOKUP($A32,'Return Data'!$B$7:$R$2292,4,0)</f>
        <v>74.242800000000003</v>
      </c>
      <c r="D32" s="65">
        <f>VLOOKUP($A32,'Return Data'!$B$7:$R$2292,10,0)</f>
        <v>9.0661000000000005</v>
      </c>
      <c r="E32" s="66">
        <f t="shared" si="0"/>
        <v>29</v>
      </c>
      <c r="F32" s="65">
        <f>VLOOKUP($A32,'Return Data'!$B$7:$R$2292,11,0)</f>
        <v>20.5184</v>
      </c>
      <c r="G32" s="66">
        <f t="shared" si="1"/>
        <v>29</v>
      </c>
      <c r="H32" s="65">
        <f>VLOOKUP($A32,'Return Data'!$B$7:$R$2292,12,0)</f>
        <v>26.771599999999999</v>
      </c>
      <c r="I32" s="66">
        <f t="shared" si="2"/>
        <v>9</v>
      </c>
      <c r="J32" s="65">
        <f>VLOOKUP($A32,'Return Data'!$B$7:$R$2292,13,0)</f>
        <v>52.139400000000002</v>
      </c>
      <c r="K32" s="66">
        <f t="shared" si="3"/>
        <v>9</v>
      </c>
      <c r="L32" s="65">
        <f>VLOOKUP($A32,'Return Data'!$B$7:$R$2292,17,0)</f>
        <v>15.3772</v>
      </c>
      <c r="M32" s="66">
        <f t="shared" si="7"/>
        <v>29</v>
      </c>
      <c r="N32" s="65">
        <f>VLOOKUP($A32,'Return Data'!$B$7:$R$2292,14,0)</f>
        <v>10.1942</v>
      </c>
      <c r="O32" s="66">
        <f t="shared" ref="O32:O40" si="8">RANK(N32,N$8:N$40,0)</f>
        <v>26</v>
      </c>
      <c r="P32" s="65">
        <f>VLOOKUP($A32,'Return Data'!$B$7:$R$2292,15,0)</f>
        <v>9.7802000000000007</v>
      </c>
      <c r="Q32" s="66">
        <f t="shared" ref="Q32:Q40" si="9">RANK(P32,P$8:P$40,0)</f>
        <v>22</v>
      </c>
      <c r="R32" s="65">
        <f>VLOOKUP($A32,'Return Data'!$B$7:$R$2292,16,0)</f>
        <v>12.7857</v>
      </c>
      <c r="S32" s="67">
        <f t="shared" si="5"/>
        <v>31</v>
      </c>
    </row>
    <row r="33" spans="1:19" x14ac:dyDescent="0.3">
      <c r="A33" s="63" t="s">
        <v>528</v>
      </c>
      <c r="B33" s="64">
        <f>VLOOKUP($A33,'Return Data'!$B$7:$R$2292,3,0)</f>
        <v>44483</v>
      </c>
      <c r="C33" s="65">
        <f>VLOOKUP($A33,'Return Data'!$B$7:$R$2292,4,0)</f>
        <v>114.78</v>
      </c>
      <c r="D33" s="65">
        <f>VLOOKUP($A33,'Return Data'!$B$7:$R$2292,10,0)</f>
        <v>10.375999999999999</v>
      </c>
      <c r="E33" s="66">
        <f t="shared" si="0"/>
        <v>23</v>
      </c>
      <c r="F33" s="65">
        <f>VLOOKUP($A33,'Return Data'!$B$7:$R$2292,11,0)</f>
        <v>24.395800000000001</v>
      </c>
      <c r="G33" s="66">
        <f t="shared" si="1"/>
        <v>12</v>
      </c>
      <c r="H33" s="65">
        <f>VLOOKUP($A33,'Return Data'!$B$7:$R$2292,12,0)</f>
        <v>25.717400000000001</v>
      </c>
      <c r="I33" s="66">
        <f t="shared" si="2"/>
        <v>12</v>
      </c>
      <c r="J33" s="65">
        <f>VLOOKUP($A33,'Return Data'!$B$7:$R$2292,13,0)</f>
        <v>46.384399999999999</v>
      </c>
      <c r="K33" s="66">
        <f t="shared" si="3"/>
        <v>22</v>
      </c>
      <c r="L33" s="65">
        <f>VLOOKUP($A33,'Return Data'!$B$7:$R$2292,17,0)</f>
        <v>24.978200000000001</v>
      </c>
      <c r="M33" s="66">
        <f t="shared" si="7"/>
        <v>17</v>
      </c>
      <c r="N33" s="65">
        <f>VLOOKUP($A33,'Return Data'!$B$7:$R$2292,14,0)</f>
        <v>18.655899999999999</v>
      </c>
      <c r="O33" s="66">
        <f t="shared" si="8"/>
        <v>16</v>
      </c>
      <c r="P33" s="65">
        <f>VLOOKUP($A33,'Return Data'!$B$7:$R$2292,15,0)</f>
        <v>13.0244</v>
      </c>
      <c r="Q33" s="66">
        <f t="shared" si="9"/>
        <v>17</v>
      </c>
      <c r="R33" s="65">
        <f>VLOOKUP($A33,'Return Data'!$B$7:$R$2292,16,0)</f>
        <v>13.7927</v>
      </c>
      <c r="S33" s="67">
        <f t="shared" si="5"/>
        <v>25</v>
      </c>
    </row>
    <row r="34" spans="1:19" x14ac:dyDescent="0.3">
      <c r="A34" s="63" t="s">
        <v>530</v>
      </c>
      <c r="B34" s="64">
        <f>VLOOKUP($A34,'Return Data'!$B$7:$R$2292,3,0)</f>
        <v>44483</v>
      </c>
      <c r="C34" s="65">
        <f>VLOOKUP($A34,'Return Data'!$B$7:$R$2292,4,0)</f>
        <v>128.03</v>
      </c>
      <c r="D34" s="65">
        <f>VLOOKUP($A34,'Return Data'!$B$7:$R$2292,10,0)</f>
        <v>14.384</v>
      </c>
      <c r="E34" s="66">
        <f t="shared" si="0"/>
        <v>6</v>
      </c>
      <c r="F34" s="65">
        <f>VLOOKUP($A34,'Return Data'!$B$7:$R$2292,11,0)</f>
        <v>26.088200000000001</v>
      </c>
      <c r="G34" s="66">
        <f t="shared" si="1"/>
        <v>8</v>
      </c>
      <c r="H34" s="65">
        <f>VLOOKUP($A34,'Return Data'!$B$7:$R$2292,12,0)</f>
        <v>27.431100000000001</v>
      </c>
      <c r="I34" s="66">
        <f t="shared" si="2"/>
        <v>8</v>
      </c>
      <c r="J34" s="65">
        <f>VLOOKUP($A34,'Return Data'!$B$7:$R$2292,13,0)</f>
        <v>49.988300000000002</v>
      </c>
      <c r="K34" s="66">
        <f t="shared" si="3"/>
        <v>16</v>
      </c>
      <c r="L34" s="65">
        <f>VLOOKUP($A34,'Return Data'!$B$7:$R$2292,17,0)</f>
        <v>27.698599999999999</v>
      </c>
      <c r="M34" s="66">
        <f t="shared" si="7"/>
        <v>9</v>
      </c>
      <c r="N34" s="65">
        <f>VLOOKUP($A34,'Return Data'!$B$7:$R$2292,14,0)</f>
        <v>18.322900000000001</v>
      </c>
      <c r="O34" s="66">
        <f t="shared" si="8"/>
        <v>17</v>
      </c>
      <c r="P34" s="65">
        <f>VLOOKUP($A34,'Return Data'!$B$7:$R$2292,15,0)</f>
        <v>16.0808</v>
      </c>
      <c r="Q34" s="66">
        <f t="shared" si="9"/>
        <v>5</v>
      </c>
      <c r="R34" s="65">
        <f>VLOOKUP($A34,'Return Data'!$B$7:$R$2292,16,0)</f>
        <v>16.117100000000001</v>
      </c>
      <c r="S34" s="67">
        <f t="shared" si="5"/>
        <v>13</v>
      </c>
    </row>
    <row r="35" spans="1:19" x14ac:dyDescent="0.3">
      <c r="A35" s="63" t="s">
        <v>532</v>
      </c>
      <c r="B35" s="64">
        <f>VLOOKUP($A35,'Return Data'!$B$7:$R$2292,3,0)</f>
        <v>44483</v>
      </c>
      <c r="C35" s="65">
        <f>VLOOKUP($A35,'Return Data'!$B$7:$R$2292,4,0)</f>
        <v>290.83690000000001</v>
      </c>
      <c r="D35" s="65">
        <f>VLOOKUP($A35,'Return Data'!$B$7:$R$2292,10,0)</f>
        <v>11.085599999999999</v>
      </c>
      <c r="E35" s="66">
        <f t="shared" si="0"/>
        <v>19</v>
      </c>
      <c r="F35" s="65">
        <f>VLOOKUP($A35,'Return Data'!$B$7:$R$2292,11,0)</f>
        <v>30.6129</v>
      </c>
      <c r="G35" s="66">
        <f t="shared" si="1"/>
        <v>3</v>
      </c>
      <c r="H35" s="65">
        <f>VLOOKUP($A35,'Return Data'!$B$7:$R$2292,12,0)</f>
        <v>39.096699999999998</v>
      </c>
      <c r="I35" s="66">
        <f t="shared" si="2"/>
        <v>2</v>
      </c>
      <c r="J35" s="65">
        <f>VLOOKUP($A35,'Return Data'!$B$7:$R$2292,13,0)</f>
        <v>75.692599999999999</v>
      </c>
      <c r="K35" s="66">
        <f t="shared" si="3"/>
        <v>2</v>
      </c>
      <c r="L35" s="65">
        <f>VLOOKUP($A35,'Return Data'!$B$7:$R$2292,17,0)</f>
        <v>45.933399999999999</v>
      </c>
      <c r="M35" s="66">
        <f t="shared" si="7"/>
        <v>1</v>
      </c>
      <c r="N35" s="65">
        <f>VLOOKUP($A35,'Return Data'!$B$7:$R$2292,14,0)</f>
        <v>32.546999999999997</v>
      </c>
      <c r="O35" s="66">
        <f t="shared" si="8"/>
        <v>1</v>
      </c>
      <c r="P35" s="65">
        <f>VLOOKUP($A35,'Return Data'!$B$7:$R$2292,15,0)</f>
        <v>20.609100000000002</v>
      </c>
      <c r="Q35" s="66">
        <f t="shared" si="9"/>
        <v>1</v>
      </c>
      <c r="R35" s="65">
        <f>VLOOKUP($A35,'Return Data'!$B$7:$R$2292,16,0)</f>
        <v>18.941600000000001</v>
      </c>
      <c r="S35" s="67">
        <f t="shared" si="5"/>
        <v>5</v>
      </c>
    </row>
    <row r="36" spans="1:19" x14ac:dyDescent="0.3">
      <c r="A36" s="63" t="s">
        <v>1838</v>
      </c>
      <c r="B36" s="64">
        <f>VLOOKUP($A36,'Return Data'!$B$7:$R$2292,3,0)</f>
        <v>44483</v>
      </c>
      <c r="C36" s="65">
        <f>VLOOKUP($A36,'Return Data'!$B$7:$R$2292,4,0)</f>
        <v>226.7731</v>
      </c>
      <c r="D36" s="65">
        <f>VLOOKUP($A36,'Return Data'!$B$7:$R$2292,10,0)</f>
        <v>12.416499999999999</v>
      </c>
      <c r="E36" s="66">
        <f t="shared" si="0"/>
        <v>8</v>
      </c>
      <c r="F36" s="65">
        <f>VLOOKUP($A36,'Return Data'!$B$7:$R$2292,11,0)</f>
        <v>23.4602</v>
      </c>
      <c r="G36" s="66">
        <f t="shared" si="1"/>
        <v>18</v>
      </c>
      <c r="H36" s="65">
        <f>VLOOKUP($A36,'Return Data'!$B$7:$R$2292,12,0)</f>
        <v>24.356100000000001</v>
      </c>
      <c r="I36" s="66">
        <f t="shared" si="2"/>
        <v>20</v>
      </c>
      <c r="J36" s="65">
        <f>VLOOKUP($A36,'Return Data'!$B$7:$R$2292,13,0)</f>
        <v>48.905799999999999</v>
      </c>
      <c r="K36" s="66">
        <f t="shared" si="3"/>
        <v>17</v>
      </c>
      <c r="L36" s="65">
        <f>VLOOKUP($A36,'Return Data'!$B$7:$R$2292,17,0)</f>
        <v>24.082000000000001</v>
      </c>
      <c r="M36" s="66">
        <f t="shared" si="7"/>
        <v>21</v>
      </c>
      <c r="N36" s="65">
        <f>VLOOKUP($A36,'Return Data'!$B$7:$R$2292,14,0)</f>
        <v>20.956199999999999</v>
      </c>
      <c r="O36" s="66">
        <f t="shared" si="8"/>
        <v>8</v>
      </c>
      <c r="P36" s="65">
        <f>VLOOKUP($A36,'Return Data'!$B$7:$R$2292,15,0)</f>
        <v>15.545400000000001</v>
      </c>
      <c r="Q36" s="66">
        <f t="shared" si="9"/>
        <v>6</v>
      </c>
      <c r="R36" s="65">
        <f>VLOOKUP($A36,'Return Data'!$B$7:$R$2292,16,0)</f>
        <v>17.078700000000001</v>
      </c>
      <c r="S36" s="67">
        <f t="shared" si="5"/>
        <v>10</v>
      </c>
    </row>
    <row r="37" spans="1:19" x14ac:dyDescent="0.3">
      <c r="A37" s="63" t="s">
        <v>533</v>
      </c>
      <c r="B37" s="64">
        <f>VLOOKUP($A37,'Return Data'!$B$7:$R$2292,3,0)</f>
        <v>44483</v>
      </c>
      <c r="C37" s="65">
        <f>VLOOKUP($A37,'Return Data'!$B$7:$R$2292,4,0)</f>
        <v>25.762</v>
      </c>
      <c r="D37" s="65">
        <f>VLOOKUP($A37,'Return Data'!$B$7:$R$2292,10,0)</f>
        <v>11.2791</v>
      </c>
      <c r="E37" s="66">
        <f t="shared" si="0"/>
        <v>17</v>
      </c>
      <c r="F37" s="65">
        <f>VLOOKUP($A37,'Return Data'!$B$7:$R$2292,11,0)</f>
        <v>19.261299999999999</v>
      </c>
      <c r="G37" s="66">
        <f t="shared" si="1"/>
        <v>31</v>
      </c>
      <c r="H37" s="65">
        <f>VLOOKUP($A37,'Return Data'!$B$7:$R$2292,12,0)</f>
        <v>17.520399999999999</v>
      </c>
      <c r="I37" s="66">
        <f t="shared" si="2"/>
        <v>31</v>
      </c>
      <c r="J37" s="65">
        <f>VLOOKUP($A37,'Return Data'!$B$7:$R$2292,13,0)</f>
        <v>37.609400000000001</v>
      </c>
      <c r="K37" s="66">
        <f t="shared" si="3"/>
        <v>30</v>
      </c>
      <c r="L37" s="65">
        <f>VLOOKUP($A37,'Return Data'!$B$7:$R$2292,17,0)</f>
        <v>20.8249</v>
      </c>
      <c r="M37" s="66">
        <f t="shared" si="7"/>
        <v>25</v>
      </c>
      <c r="N37" s="65">
        <f>VLOOKUP($A37,'Return Data'!$B$7:$R$2292,14,0)</f>
        <v>16.810500000000001</v>
      </c>
      <c r="O37" s="66">
        <f t="shared" si="8"/>
        <v>23</v>
      </c>
      <c r="P37" s="65">
        <f>VLOOKUP($A37,'Return Data'!$B$7:$R$2292,15,0)</f>
        <v>12.428800000000001</v>
      </c>
      <c r="Q37" s="66">
        <f t="shared" si="9"/>
        <v>19</v>
      </c>
      <c r="R37" s="65">
        <f>VLOOKUP($A37,'Return Data'!$B$7:$R$2292,16,0)</f>
        <v>12.802099999999999</v>
      </c>
      <c r="S37" s="67">
        <f t="shared" si="5"/>
        <v>30</v>
      </c>
    </row>
    <row r="38" spans="1:19" x14ac:dyDescent="0.3">
      <c r="A38" s="63" t="s">
        <v>536</v>
      </c>
      <c r="B38" s="64">
        <f>VLOOKUP($A38,'Return Data'!$B$7:$R$2292,3,0)</f>
        <v>44483</v>
      </c>
      <c r="C38" s="65">
        <f>VLOOKUP($A38,'Return Data'!$B$7:$R$2292,4,0)</f>
        <v>149.1885</v>
      </c>
      <c r="D38" s="65">
        <f>VLOOKUP($A38,'Return Data'!$B$7:$R$2292,10,0)</f>
        <v>11.325200000000001</v>
      </c>
      <c r="E38" s="66">
        <f t="shared" si="0"/>
        <v>16</v>
      </c>
      <c r="F38" s="65">
        <f>VLOOKUP($A38,'Return Data'!$B$7:$R$2292,11,0)</f>
        <v>25.7133</v>
      </c>
      <c r="G38" s="66">
        <f t="shared" si="1"/>
        <v>9</v>
      </c>
      <c r="H38" s="65">
        <f>VLOOKUP($A38,'Return Data'!$B$7:$R$2292,12,0)</f>
        <v>25.687000000000001</v>
      </c>
      <c r="I38" s="66">
        <f t="shared" si="2"/>
        <v>13</v>
      </c>
      <c r="J38" s="65">
        <f>VLOOKUP($A38,'Return Data'!$B$7:$R$2292,13,0)</f>
        <v>48.396500000000003</v>
      </c>
      <c r="K38" s="66">
        <f t="shared" si="3"/>
        <v>18</v>
      </c>
      <c r="L38" s="65">
        <f>VLOOKUP($A38,'Return Data'!$B$7:$R$2292,17,0)</f>
        <v>24.3507</v>
      </c>
      <c r="M38" s="66">
        <f t="shared" si="7"/>
        <v>19</v>
      </c>
      <c r="N38" s="65">
        <f>VLOOKUP($A38,'Return Data'!$B$7:$R$2292,14,0)</f>
        <v>19.418800000000001</v>
      </c>
      <c r="O38" s="66">
        <f t="shared" si="8"/>
        <v>13</v>
      </c>
      <c r="P38" s="65">
        <f>VLOOKUP($A38,'Return Data'!$B$7:$R$2292,15,0)</f>
        <v>15.142200000000001</v>
      </c>
      <c r="Q38" s="66">
        <f t="shared" si="9"/>
        <v>9</v>
      </c>
      <c r="R38" s="65">
        <f>VLOOKUP($A38,'Return Data'!$B$7:$R$2292,16,0)</f>
        <v>13.1762</v>
      </c>
      <c r="S38" s="67">
        <f t="shared" si="5"/>
        <v>29</v>
      </c>
    </row>
    <row r="39" spans="1:19" x14ac:dyDescent="0.3">
      <c r="A39" s="63" t="s">
        <v>537</v>
      </c>
      <c r="B39" s="64">
        <f>VLOOKUP($A39,'Return Data'!$B$7:$R$2292,3,0)</f>
        <v>44483</v>
      </c>
      <c r="C39" s="65">
        <f>VLOOKUP($A39,'Return Data'!$B$7:$R$2292,4,0)</f>
        <v>337.56760000000003</v>
      </c>
      <c r="D39" s="65">
        <f>VLOOKUP($A39,'Return Data'!$B$7:$R$2292,10,0)</f>
        <v>11.4712</v>
      </c>
      <c r="E39" s="66">
        <f t="shared" si="0"/>
        <v>14</v>
      </c>
      <c r="F39" s="65">
        <f>VLOOKUP($A39,'Return Data'!$B$7:$R$2292,11,0)</f>
        <v>22.503799999999998</v>
      </c>
      <c r="G39" s="66">
        <f t="shared" si="1"/>
        <v>22</v>
      </c>
      <c r="H39" s="65">
        <f>VLOOKUP($A39,'Return Data'!$B$7:$R$2292,12,0)</f>
        <v>24.7865</v>
      </c>
      <c r="I39" s="66">
        <f t="shared" si="2"/>
        <v>19</v>
      </c>
      <c r="J39" s="65">
        <f>VLOOKUP($A39,'Return Data'!$B$7:$R$2292,13,0)</f>
        <v>46.467100000000002</v>
      </c>
      <c r="K39" s="66">
        <f t="shared" si="3"/>
        <v>21</v>
      </c>
      <c r="L39" s="65">
        <f>VLOOKUP($A39,'Return Data'!$B$7:$R$2292,17,0)</f>
        <v>23.381900000000002</v>
      </c>
      <c r="M39" s="66">
        <f t="shared" si="7"/>
        <v>24</v>
      </c>
      <c r="N39" s="65">
        <f>VLOOKUP($A39,'Return Data'!$B$7:$R$2292,14,0)</f>
        <v>18.077000000000002</v>
      </c>
      <c r="O39" s="66">
        <f t="shared" si="8"/>
        <v>19</v>
      </c>
      <c r="P39" s="65">
        <f>VLOOKUP($A39,'Return Data'!$B$7:$R$2292,15,0)</f>
        <v>12.073600000000001</v>
      </c>
      <c r="Q39" s="66">
        <f t="shared" si="9"/>
        <v>20</v>
      </c>
      <c r="R39" s="65">
        <f>VLOOKUP($A39,'Return Data'!$B$7:$R$2292,16,0)</f>
        <v>14.9503</v>
      </c>
      <c r="S39" s="67">
        <f t="shared" si="5"/>
        <v>19</v>
      </c>
    </row>
    <row r="40" spans="1:19" x14ac:dyDescent="0.3">
      <c r="A40" s="63" t="s">
        <v>539</v>
      </c>
      <c r="B40" s="64">
        <f>VLOOKUP($A40,'Return Data'!$B$7:$R$2292,3,0)</f>
        <v>44483</v>
      </c>
      <c r="C40" s="65">
        <f>VLOOKUP($A40,'Return Data'!$B$7:$R$2292,4,0)</f>
        <v>271.28649999999999</v>
      </c>
      <c r="D40" s="65">
        <f>VLOOKUP($A40,'Return Data'!$B$7:$R$2292,10,0)</f>
        <v>12.0085</v>
      </c>
      <c r="E40" s="66">
        <f t="shared" si="0"/>
        <v>10</v>
      </c>
      <c r="F40" s="65">
        <f>VLOOKUP($A40,'Return Data'!$B$7:$R$2292,11,0)</f>
        <v>26.699400000000001</v>
      </c>
      <c r="G40" s="66">
        <f t="shared" si="1"/>
        <v>7</v>
      </c>
      <c r="H40" s="65">
        <f>VLOOKUP($A40,'Return Data'!$B$7:$R$2292,12,0)</f>
        <v>29.5349</v>
      </c>
      <c r="I40" s="66">
        <f t="shared" si="2"/>
        <v>6</v>
      </c>
      <c r="J40" s="65">
        <f>VLOOKUP($A40,'Return Data'!$B$7:$R$2292,13,0)</f>
        <v>57.1327</v>
      </c>
      <c r="K40" s="66">
        <f t="shared" si="3"/>
        <v>4</v>
      </c>
      <c r="L40" s="65">
        <f>VLOOKUP($A40,'Return Data'!$B$7:$R$2292,17,0)</f>
        <v>28.259499999999999</v>
      </c>
      <c r="M40" s="66">
        <f t="shared" si="7"/>
        <v>7</v>
      </c>
      <c r="N40" s="65">
        <f>VLOOKUP($A40,'Return Data'!$B$7:$R$2292,14,0)</f>
        <v>18.1541</v>
      </c>
      <c r="O40" s="66">
        <f t="shared" si="8"/>
        <v>18</v>
      </c>
      <c r="P40" s="65">
        <f>VLOOKUP($A40,'Return Data'!$B$7:$R$2292,15,0)</f>
        <v>13.2925</v>
      </c>
      <c r="Q40" s="66">
        <f t="shared" si="9"/>
        <v>16</v>
      </c>
      <c r="R40" s="65">
        <f>VLOOKUP($A40,'Return Data'!$B$7:$R$2292,16,0)</f>
        <v>13.6427</v>
      </c>
      <c r="S40" s="67">
        <f t="shared" si="5"/>
        <v>28</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11.470457575757576</v>
      </c>
      <c r="E42" s="74"/>
      <c r="F42" s="75">
        <f>AVERAGE(F8:F40)</f>
        <v>24.159081818181821</v>
      </c>
      <c r="G42" s="74"/>
      <c r="H42" s="75">
        <f>AVERAGE(H8:H40)</f>
        <v>25.815839393939395</v>
      </c>
      <c r="I42" s="74"/>
      <c r="J42" s="75">
        <f>AVERAGE(J8:J40)</f>
        <v>49.63329393939393</v>
      </c>
      <c r="K42" s="74"/>
      <c r="L42" s="75">
        <f>AVERAGE(L8:L40)</f>
        <v>26.572962068965513</v>
      </c>
      <c r="M42" s="74"/>
      <c r="N42" s="75">
        <f>AVERAGE(N8:N40)</f>
        <v>19.841088461538462</v>
      </c>
      <c r="O42" s="74"/>
      <c r="P42" s="75">
        <f>AVERAGE(P8:P40)</f>
        <v>14.376640909090913</v>
      </c>
      <c r="Q42" s="74"/>
      <c r="R42" s="75">
        <f>AVERAGE(R8:R40)</f>
        <v>16.004796969696972</v>
      </c>
      <c r="S42" s="76"/>
    </row>
    <row r="43" spans="1:19" x14ac:dyDescent="0.3">
      <c r="A43" s="73" t="s">
        <v>28</v>
      </c>
      <c r="B43" s="74"/>
      <c r="C43" s="74"/>
      <c r="D43" s="75">
        <f>MIN(D8:D40)</f>
        <v>7.8752000000000004</v>
      </c>
      <c r="E43" s="74"/>
      <c r="F43" s="75">
        <f>MIN(F8:F40)</f>
        <v>16.261600000000001</v>
      </c>
      <c r="G43" s="74"/>
      <c r="H43" s="75">
        <f>MIN(H8:H40)</f>
        <v>14.690099999999999</v>
      </c>
      <c r="I43" s="74"/>
      <c r="J43" s="75">
        <f>MIN(J8:J40)</f>
        <v>34.282299999999999</v>
      </c>
      <c r="K43" s="74"/>
      <c r="L43" s="75">
        <f>MIN(L8:L40)</f>
        <v>15.3772</v>
      </c>
      <c r="M43" s="74"/>
      <c r="N43" s="75">
        <f>MIN(N8:N40)</f>
        <v>10.1942</v>
      </c>
      <c r="O43" s="74"/>
      <c r="P43" s="75">
        <f>MIN(P8:P40)</f>
        <v>9.7802000000000007</v>
      </c>
      <c r="Q43" s="74"/>
      <c r="R43" s="75">
        <f>MIN(R8:R40)</f>
        <v>11.291</v>
      </c>
      <c r="S43" s="76"/>
    </row>
    <row r="44" spans="1:19" ht="15" thickBot="1" x14ac:dyDescent="0.35">
      <c r="A44" s="77" t="s">
        <v>29</v>
      </c>
      <c r="B44" s="78"/>
      <c r="C44" s="78"/>
      <c r="D44" s="79">
        <f>MAX(D8:D40)</f>
        <v>17.741499999999998</v>
      </c>
      <c r="E44" s="78"/>
      <c r="F44" s="79">
        <f>MAX(F8:F40)</f>
        <v>39.431100000000001</v>
      </c>
      <c r="G44" s="78"/>
      <c r="H44" s="79">
        <f>MAX(H8:H40)</f>
        <v>48.28</v>
      </c>
      <c r="I44" s="78"/>
      <c r="J44" s="79">
        <f>MAX(J8:J40)</f>
        <v>79.719399999999993</v>
      </c>
      <c r="K44" s="78"/>
      <c r="L44" s="79">
        <f>MAX(L8:L40)</f>
        <v>45.933399999999999</v>
      </c>
      <c r="M44" s="78"/>
      <c r="N44" s="79">
        <f>MAX(N8:N40)</f>
        <v>32.546999999999997</v>
      </c>
      <c r="O44" s="78"/>
      <c r="P44" s="79">
        <f>MAX(P8:P40)</f>
        <v>20.609100000000002</v>
      </c>
      <c r="Q44" s="78"/>
      <c r="R44" s="79">
        <f>MAX(R8:R40)</f>
        <v>29.8996</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44483</v>
      </c>
      <c r="C8" s="65">
        <f>VLOOKUP($A8,'Return Data'!$B$7:$R$2292,4,0)</f>
        <v>1116.48</v>
      </c>
      <c r="D8" s="65">
        <f>VLOOKUP($A8,'Return Data'!$B$7:$R$2292,10,0)</f>
        <v>11.276300000000001</v>
      </c>
      <c r="E8" s="66">
        <f t="shared" ref="E8:E40" si="0">RANK(D8,D$8:D$40,0)</f>
        <v>12</v>
      </c>
      <c r="F8" s="65">
        <f>VLOOKUP($A8,'Return Data'!$B$7:$R$2292,11,0)</f>
        <v>23.278099999999998</v>
      </c>
      <c r="G8" s="66">
        <f t="shared" ref="G8:G40" si="1">RANK(F8,F$8:F$40,0)</f>
        <v>15</v>
      </c>
      <c r="H8" s="65">
        <f>VLOOKUP($A8,'Return Data'!$B$7:$R$2292,12,0)</f>
        <v>25.502199999999998</v>
      </c>
      <c r="I8" s="66">
        <f t="shared" ref="I8:I40" si="2">RANK(H8,H$8:H$40,0)</f>
        <v>10</v>
      </c>
      <c r="J8" s="65">
        <f>VLOOKUP($A8,'Return Data'!$B$7:$R$2292,13,0)</f>
        <v>49.044800000000002</v>
      </c>
      <c r="K8" s="66">
        <f t="shared" ref="K8:K40" si="3">RANK(J8,J$8:J$40,0)</f>
        <v>14</v>
      </c>
      <c r="L8" s="65">
        <f>VLOOKUP($A8,'Return Data'!$B$7:$R$2292,17,0)</f>
        <v>23.242599999999999</v>
      </c>
      <c r="M8" s="66">
        <f t="shared" ref="M8:M17" si="4">RANK(L8,L$8:L$40,0)</f>
        <v>19</v>
      </c>
      <c r="N8" s="65">
        <f>VLOOKUP($A8,'Return Data'!$B$7:$R$2292,14,0)</f>
        <v>16.3066</v>
      </c>
      <c r="O8" s="66">
        <f>RANK(N8,N$8:N$40,0)</f>
        <v>21</v>
      </c>
      <c r="P8" s="65">
        <f>VLOOKUP($A8,'Return Data'!$B$7:$R$2292,15,0)</f>
        <v>11.5382</v>
      </c>
      <c r="Q8" s="66">
        <f>RANK(P8,P$8:P$40,0)</f>
        <v>17</v>
      </c>
      <c r="R8" s="65">
        <f>VLOOKUP($A8,'Return Data'!$B$7:$R$2292,16,0)</f>
        <v>19.321400000000001</v>
      </c>
      <c r="S8" s="67">
        <f t="shared" ref="S8:S40" si="5">RANK(R8,R$8:R$40,0)</f>
        <v>2</v>
      </c>
    </row>
    <row r="9" spans="1:20" x14ac:dyDescent="0.3">
      <c r="A9" s="63" t="s">
        <v>481</v>
      </c>
      <c r="B9" s="64">
        <f>VLOOKUP($A9,'Return Data'!$B$7:$R$2292,3,0)</f>
        <v>44483</v>
      </c>
      <c r="C9" s="65">
        <f>VLOOKUP($A9,'Return Data'!$B$7:$R$2292,4,0)</f>
        <v>16.34</v>
      </c>
      <c r="D9" s="65">
        <f>VLOOKUP($A9,'Return Data'!$B$7:$R$2292,10,0)</f>
        <v>14.265700000000001</v>
      </c>
      <c r="E9" s="66">
        <f t="shared" si="0"/>
        <v>3</v>
      </c>
      <c r="F9" s="65">
        <f>VLOOKUP($A9,'Return Data'!$B$7:$R$2292,11,0)</f>
        <v>26.666699999999999</v>
      </c>
      <c r="G9" s="66">
        <f t="shared" si="1"/>
        <v>5</v>
      </c>
      <c r="H9" s="65">
        <f>VLOOKUP($A9,'Return Data'!$B$7:$R$2292,12,0)</f>
        <v>24.353100000000001</v>
      </c>
      <c r="I9" s="66">
        <f t="shared" si="2"/>
        <v>16</v>
      </c>
      <c r="J9" s="65">
        <f>VLOOKUP($A9,'Return Data'!$B$7:$R$2292,13,0)</f>
        <v>45.244399999999999</v>
      </c>
      <c r="K9" s="66">
        <f t="shared" si="3"/>
        <v>19</v>
      </c>
      <c r="L9" s="65">
        <f>VLOOKUP($A9,'Return Data'!$B$7:$R$2292,17,0)</f>
        <v>23.310300000000002</v>
      </c>
      <c r="M9" s="66">
        <f t="shared" si="4"/>
        <v>17</v>
      </c>
      <c r="N9" s="65"/>
      <c r="O9" s="66"/>
      <c r="P9" s="65"/>
      <c r="Q9" s="66"/>
      <c r="R9" s="65">
        <f>VLOOKUP($A9,'Return Data'!$B$7:$R$2292,16,0)</f>
        <v>16.677</v>
      </c>
      <c r="S9" s="67">
        <f t="shared" si="5"/>
        <v>7</v>
      </c>
    </row>
    <row r="10" spans="1:20" x14ac:dyDescent="0.3">
      <c r="A10" s="63" t="s">
        <v>482</v>
      </c>
      <c r="B10" s="64">
        <f>VLOOKUP($A10,'Return Data'!$B$7:$R$2292,3,0)</f>
        <v>44483</v>
      </c>
      <c r="C10" s="65">
        <f>VLOOKUP($A10,'Return Data'!$B$7:$R$2292,4,0)</f>
        <v>87.12</v>
      </c>
      <c r="D10" s="65">
        <f>VLOOKUP($A10,'Return Data'!$B$7:$R$2292,10,0)</f>
        <v>16.0517</v>
      </c>
      <c r="E10" s="66">
        <f t="shared" si="0"/>
        <v>2</v>
      </c>
      <c r="F10" s="65">
        <f>VLOOKUP($A10,'Return Data'!$B$7:$R$2292,11,0)</f>
        <v>28.2119</v>
      </c>
      <c r="G10" s="66">
        <f t="shared" si="1"/>
        <v>4</v>
      </c>
      <c r="H10" s="65">
        <f>VLOOKUP($A10,'Return Data'!$B$7:$R$2292,12,0)</f>
        <v>28.023499999999999</v>
      </c>
      <c r="I10" s="66">
        <f t="shared" si="2"/>
        <v>7</v>
      </c>
      <c r="J10" s="65">
        <f>VLOOKUP($A10,'Return Data'!$B$7:$R$2292,13,0)</f>
        <v>51.856400000000001</v>
      </c>
      <c r="K10" s="66">
        <f t="shared" si="3"/>
        <v>7</v>
      </c>
      <c r="L10" s="65">
        <f>VLOOKUP($A10,'Return Data'!$B$7:$R$2292,17,0)</f>
        <v>27.949400000000001</v>
      </c>
      <c r="M10" s="66">
        <f t="shared" si="4"/>
        <v>5</v>
      </c>
      <c r="N10" s="65">
        <f>VLOOKUP($A10,'Return Data'!$B$7:$R$2292,14,0)</f>
        <v>18.600100000000001</v>
      </c>
      <c r="O10" s="66">
        <f t="shared" ref="O10:O17" si="6">RANK(N10,N$8:N$40,0)</f>
        <v>10</v>
      </c>
      <c r="P10" s="65">
        <f>VLOOKUP($A10,'Return Data'!$B$7:$R$2292,15,0)</f>
        <v>12.602600000000001</v>
      </c>
      <c r="Q10" s="66">
        <f>RANK(P10,P$8:P$40,0)</f>
        <v>12</v>
      </c>
      <c r="R10" s="65">
        <f>VLOOKUP($A10,'Return Data'!$B$7:$R$2292,16,0)</f>
        <v>12.703200000000001</v>
      </c>
      <c r="S10" s="67">
        <f t="shared" si="5"/>
        <v>23</v>
      </c>
    </row>
    <row r="11" spans="1:20" x14ac:dyDescent="0.3">
      <c r="A11" s="63" t="s">
        <v>1777</v>
      </c>
      <c r="B11" s="64">
        <f>VLOOKUP($A11,'Return Data'!$B$7:$R$2292,3,0)</f>
        <v>44483</v>
      </c>
      <c r="C11" s="65">
        <f>VLOOKUP($A11,'Return Data'!$B$7:$R$2292,4,0)</f>
        <v>19.115200000000002</v>
      </c>
      <c r="D11" s="65">
        <f>VLOOKUP($A11,'Return Data'!$B$7:$R$2292,10,0)</f>
        <v>8.2720000000000002</v>
      </c>
      <c r="E11" s="66">
        <f t="shared" si="0"/>
        <v>31</v>
      </c>
      <c r="F11" s="65">
        <f>VLOOKUP($A11,'Return Data'!$B$7:$R$2292,11,0)</f>
        <v>23.378</v>
      </c>
      <c r="G11" s="66">
        <f t="shared" si="1"/>
        <v>13</v>
      </c>
      <c r="H11" s="65">
        <f>VLOOKUP($A11,'Return Data'!$B$7:$R$2292,12,0)</f>
        <v>22.365500000000001</v>
      </c>
      <c r="I11" s="66">
        <f t="shared" si="2"/>
        <v>22</v>
      </c>
      <c r="J11" s="65">
        <f>VLOOKUP($A11,'Return Data'!$B$7:$R$2292,13,0)</f>
        <v>44.681699999999999</v>
      </c>
      <c r="K11" s="66">
        <f t="shared" si="3"/>
        <v>21</v>
      </c>
      <c r="L11" s="65">
        <f>VLOOKUP($A11,'Return Data'!$B$7:$R$2292,17,0)</f>
        <v>24.5166</v>
      </c>
      <c r="M11" s="66">
        <f t="shared" si="4"/>
        <v>13</v>
      </c>
      <c r="N11" s="65">
        <f>VLOOKUP($A11,'Return Data'!$B$7:$R$2292,14,0)</f>
        <v>21.5959</v>
      </c>
      <c r="O11" s="66">
        <f t="shared" si="6"/>
        <v>4</v>
      </c>
      <c r="P11" s="65"/>
      <c r="Q11" s="66"/>
      <c r="R11" s="65">
        <f>VLOOKUP($A11,'Return Data'!$B$7:$R$2292,16,0)</f>
        <v>15.4002</v>
      </c>
      <c r="S11" s="67">
        <f t="shared" si="5"/>
        <v>11</v>
      </c>
    </row>
    <row r="12" spans="1:20" x14ac:dyDescent="0.3">
      <c r="A12" s="63" t="s">
        <v>485</v>
      </c>
      <c r="B12" s="64">
        <f>VLOOKUP($A12,'Return Data'!$B$7:$R$2292,3,0)</f>
        <v>44483</v>
      </c>
      <c r="C12" s="65">
        <f>VLOOKUP($A12,'Return Data'!$B$7:$R$2292,4,0)</f>
        <v>23.9</v>
      </c>
      <c r="D12" s="65">
        <f>VLOOKUP($A12,'Return Data'!$B$7:$R$2292,10,0)</f>
        <v>11.318099999999999</v>
      </c>
      <c r="E12" s="66">
        <f t="shared" si="0"/>
        <v>11</v>
      </c>
      <c r="F12" s="65">
        <f>VLOOKUP($A12,'Return Data'!$B$7:$R$2292,11,0)</f>
        <v>38.872700000000002</v>
      </c>
      <c r="G12" s="66">
        <f t="shared" si="1"/>
        <v>1</v>
      </c>
      <c r="H12" s="65">
        <f>VLOOKUP($A12,'Return Data'!$B$7:$R$2292,12,0)</f>
        <v>47.348999999999997</v>
      </c>
      <c r="I12" s="66">
        <f t="shared" si="2"/>
        <v>1</v>
      </c>
      <c r="J12" s="65">
        <f>VLOOKUP($A12,'Return Data'!$B$7:$R$2292,13,0)</f>
        <v>72.812700000000007</v>
      </c>
      <c r="K12" s="66">
        <f t="shared" si="3"/>
        <v>3</v>
      </c>
      <c r="L12" s="65">
        <f>VLOOKUP($A12,'Return Data'!$B$7:$R$2292,17,0)</f>
        <v>43.84</v>
      </c>
      <c r="M12" s="66">
        <f t="shared" si="4"/>
        <v>2</v>
      </c>
      <c r="N12" s="65">
        <f>VLOOKUP($A12,'Return Data'!$B$7:$R$2292,14,0)</f>
        <v>24.508500000000002</v>
      </c>
      <c r="O12" s="66">
        <f t="shared" si="6"/>
        <v>2</v>
      </c>
      <c r="P12" s="65"/>
      <c r="Q12" s="66"/>
      <c r="R12" s="65">
        <f>VLOOKUP($A12,'Return Data'!$B$7:$R$2292,16,0)</f>
        <v>18.0962</v>
      </c>
      <c r="S12" s="67">
        <f t="shared" si="5"/>
        <v>4</v>
      </c>
    </row>
    <row r="13" spans="1:20" x14ac:dyDescent="0.3">
      <c r="A13" s="63" t="s">
        <v>487</v>
      </c>
      <c r="B13" s="64">
        <f>VLOOKUP($A13,'Return Data'!$B$7:$R$2292,3,0)</f>
        <v>44483</v>
      </c>
      <c r="C13" s="65">
        <f>VLOOKUP($A13,'Return Data'!$B$7:$R$2292,4,0)</f>
        <v>253.39</v>
      </c>
      <c r="D13" s="65">
        <f>VLOOKUP($A13,'Return Data'!$B$7:$R$2292,10,0)</f>
        <v>10.0786</v>
      </c>
      <c r="E13" s="66">
        <f t="shared" si="0"/>
        <v>21</v>
      </c>
      <c r="F13" s="65">
        <f>VLOOKUP($A13,'Return Data'!$B$7:$R$2292,11,0)</f>
        <v>21.5183</v>
      </c>
      <c r="G13" s="66">
        <f t="shared" si="1"/>
        <v>23</v>
      </c>
      <c r="H13" s="65">
        <f>VLOOKUP($A13,'Return Data'!$B$7:$R$2292,12,0)</f>
        <v>22.1569</v>
      </c>
      <c r="I13" s="66">
        <f t="shared" si="2"/>
        <v>24</v>
      </c>
      <c r="J13" s="65">
        <f>VLOOKUP($A13,'Return Data'!$B$7:$R$2292,13,0)</f>
        <v>41.054299999999998</v>
      </c>
      <c r="K13" s="66">
        <f t="shared" si="3"/>
        <v>26</v>
      </c>
      <c r="L13" s="65">
        <f>VLOOKUP($A13,'Return Data'!$B$7:$R$2292,17,0)</f>
        <v>25.934799999999999</v>
      </c>
      <c r="M13" s="66">
        <f t="shared" si="4"/>
        <v>10</v>
      </c>
      <c r="N13" s="65">
        <f>VLOOKUP($A13,'Return Data'!$B$7:$R$2292,14,0)</f>
        <v>20.5411</v>
      </c>
      <c r="O13" s="66">
        <f t="shared" si="6"/>
        <v>7</v>
      </c>
      <c r="P13" s="65">
        <f>VLOOKUP($A13,'Return Data'!$B$7:$R$2292,15,0)</f>
        <v>14.9529</v>
      </c>
      <c r="Q13" s="66">
        <f>RANK(P13,P$8:P$40,0)</f>
        <v>4</v>
      </c>
      <c r="R13" s="65">
        <f>VLOOKUP($A13,'Return Data'!$B$7:$R$2292,16,0)</f>
        <v>11.913399999999999</v>
      </c>
      <c r="S13" s="67">
        <f t="shared" si="5"/>
        <v>28</v>
      </c>
    </row>
    <row r="14" spans="1:20" x14ac:dyDescent="0.3">
      <c r="A14" s="63" t="s">
        <v>489</v>
      </c>
      <c r="B14" s="64">
        <f>VLOOKUP($A14,'Return Data'!$B$7:$R$2292,3,0)</f>
        <v>44483</v>
      </c>
      <c r="C14" s="65">
        <f>VLOOKUP($A14,'Return Data'!$B$7:$R$2292,4,0)</f>
        <v>246.131</v>
      </c>
      <c r="D14" s="65">
        <f>VLOOKUP($A14,'Return Data'!$B$7:$R$2292,10,0)</f>
        <v>9.7119</v>
      </c>
      <c r="E14" s="66">
        <f t="shared" si="0"/>
        <v>25</v>
      </c>
      <c r="F14" s="65">
        <f>VLOOKUP($A14,'Return Data'!$B$7:$R$2292,11,0)</f>
        <v>22.987400000000001</v>
      </c>
      <c r="G14" s="66">
        <f t="shared" si="1"/>
        <v>17</v>
      </c>
      <c r="H14" s="65">
        <f>VLOOKUP($A14,'Return Data'!$B$7:$R$2292,12,0)</f>
        <v>24.383299999999998</v>
      </c>
      <c r="I14" s="66">
        <f t="shared" si="2"/>
        <v>15</v>
      </c>
      <c r="J14" s="65">
        <f>VLOOKUP($A14,'Return Data'!$B$7:$R$2292,13,0)</f>
        <v>49.525500000000001</v>
      </c>
      <c r="K14" s="66">
        <f t="shared" si="3"/>
        <v>13</v>
      </c>
      <c r="L14" s="65">
        <f>VLOOKUP($A14,'Return Data'!$B$7:$R$2292,17,0)</f>
        <v>25.453499999999998</v>
      </c>
      <c r="M14" s="66">
        <f t="shared" si="4"/>
        <v>11</v>
      </c>
      <c r="N14" s="65">
        <f>VLOOKUP($A14,'Return Data'!$B$7:$R$2292,14,0)</f>
        <v>21.435199999999998</v>
      </c>
      <c r="O14" s="66">
        <f t="shared" si="6"/>
        <v>6</v>
      </c>
      <c r="P14" s="65">
        <f>VLOOKUP($A14,'Return Data'!$B$7:$R$2292,15,0)</f>
        <v>14.0512</v>
      </c>
      <c r="Q14" s="66">
        <f>RANK(P14,P$8:P$40,0)</f>
        <v>7</v>
      </c>
      <c r="R14" s="65">
        <f>VLOOKUP($A14,'Return Data'!$B$7:$R$2292,16,0)</f>
        <v>15.3734</v>
      </c>
      <c r="S14" s="67">
        <f t="shared" si="5"/>
        <v>12</v>
      </c>
    </row>
    <row r="15" spans="1:20" x14ac:dyDescent="0.3">
      <c r="A15" s="63" t="s">
        <v>491</v>
      </c>
      <c r="B15" s="64">
        <f>VLOOKUP($A15,'Return Data'!$B$7:$R$2292,3,0)</f>
        <v>44483</v>
      </c>
      <c r="C15" s="65">
        <f>VLOOKUP($A15,'Return Data'!$B$7:$R$2292,4,0)</f>
        <v>38.89</v>
      </c>
      <c r="D15" s="65">
        <f>VLOOKUP($A15,'Return Data'!$B$7:$R$2292,10,0)</f>
        <v>10.2324</v>
      </c>
      <c r="E15" s="66">
        <f t="shared" si="0"/>
        <v>20</v>
      </c>
      <c r="F15" s="65">
        <f>VLOOKUP($A15,'Return Data'!$B$7:$R$2292,11,0)</f>
        <v>22.8752</v>
      </c>
      <c r="G15" s="66">
        <f t="shared" si="1"/>
        <v>18</v>
      </c>
      <c r="H15" s="65">
        <f>VLOOKUP($A15,'Return Data'!$B$7:$R$2292,12,0)</f>
        <v>23.656600000000001</v>
      </c>
      <c r="I15" s="66">
        <f t="shared" si="2"/>
        <v>20</v>
      </c>
      <c r="J15" s="65">
        <f>VLOOKUP($A15,'Return Data'!$B$7:$R$2292,13,0)</f>
        <v>47.814500000000002</v>
      </c>
      <c r="K15" s="66">
        <f t="shared" si="3"/>
        <v>17</v>
      </c>
      <c r="L15" s="65">
        <f>VLOOKUP($A15,'Return Data'!$B$7:$R$2292,17,0)</f>
        <v>23.3385</v>
      </c>
      <c r="M15" s="66">
        <f t="shared" si="4"/>
        <v>16</v>
      </c>
      <c r="N15" s="65">
        <f>VLOOKUP($A15,'Return Data'!$B$7:$R$2292,14,0)</f>
        <v>17.780899999999999</v>
      </c>
      <c r="O15" s="66">
        <f t="shared" si="6"/>
        <v>15</v>
      </c>
      <c r="P15" s="65">
        <f>VLOOKUP($A15,'Return Data'!$B$7:$R$2292,15,0)</f>
        <v>12.9688</v>
      </c>
      <c r="Q15" s="66">
        <f>RANK(P15,P$8:P$40,0)</f>
        <v>10</v>
      </c>
      <c r="R15" s="65">
        <f>VLOOKUP($A15,'Return Data'!$B$7:$R$2292,16,0)</f>
        <v>11.7925</v>
      </c>
      <c r="S15" s="67">
        <f t="shared" si="5"/>
        <v>29</v>
      </c>
    </row>
    <row r="16" spans="1:20" x14ac:dyDescent="0.3">
      <c r="A16" s="63" t="s">
        <v>492</v>
      </c>
      <c r="B16" s="64">
        <f>VLOOKUP($A16,'Return Data'!$B$7:$R$2292,3,0)</f>
        <v>44483</v>
      </c>
      <c r="C16" s="65">
        <f>VLOOKUP($A16,'Return Data'!$B$7:$R$2292,4,0)</f>
        <v>182.3725</v>
      </c>
      <c r="D16" s="65">
        <f>VLOOKUP($A16,'Return Data'!$B$7:$R$2292,10,0)</f>
        <v>9.3503000000000007</v>
      </c>
      <c r="E16" s="66">
        <f t="shared" si="0"/>
        <v>26</v>
      </c>
      <c r="F16" s="65">
        <f>VLOOKUP($A16,'Return Data'!$B$7:$R$2292,11,0)</f>
        <v>21.324400000000001</v>
      </c>
      <c r="G16" s="66">
        <f t="shared" si="1"/>
        <v>25</v>
      </c>
      <c r="H16" s="65">
        <f>VLOOKUP($A16,'Return Data'!$B$7:$R$2292,12,0)</f>
        <v>21.4056</v>
      </c>
      <c r="I16" s="66">
        <f t="shared" si="2"/>
        <v>26</v>
      </c>
      <c r="J16" s="65">
        <f>VLOOKUP($A16,'Return Data'!$B$7:$R$2292,13,0)</f>
        <v>50.432299999999998</v>
      </c>
      <c r="K16" s="66">
        <f t="shared" si="3"/>
        <v>10</v>
      </c>
      <c r="L16" s="65">
        <f>VLOOKUP($A16,'Return Data'!$B$7:$R$2292,17,0)</f>
        <v>23.572199999999999</v>
      </c>
      <c r="M16" s="66">
        <f t="shared" si="4"/>
        <v>15</v>
      </c>
      <c r="N16" s="65">
        <f>VLOOKUP($A16,'Return Data'!$B$7:$R$2292,14,0)</f>
        <v>17.823399999999999</v>
      </c>
      <c r="O16" s="66">
        <f t="shared" si="6"/>
        <v>14</v>
      </c>
      <c r="P16" s="65">
        <f>VLOOKUP($A16,'Return Data'!$B$7:$R$2292,15,0)</f>
        <v>12.475899999999999</v>
      </c>
      <c r="Q16" s="66">
        <f>RANK(P16,P$8:P$40,0)</f>
        <v>14</v>
      </c>
      <c r="R16" s="65">
        <f>VLOOKUP($A16,'Return Data'!$B$7:$R$2292,16,0)</f>
        <v>14.2044</v>
      </c>
      <c r="S16" s="67">
        <f t="shared" si="5"/>
        <v>14</v>
      </c>
    </row>
    <row r="17" spans="1:19" x14ac:dyDescent="0.3">
      <c r="A17" s="63" t="s">
        <v>494</v>
      </c>
      <c r="B17" s="64">
        <f>VLOOKUP($A17,'Return Data'!$B$7:$R$2292,3,0)</f>
        <v>44483</v>
      </c>
      <c r="C17" s="65">
        <f>VLOOKUP($A17,'Return Data'!$B$7:$R$2292,4,0)</f>
        <v>81.373000000000005</v>
      </c>
      <c r="D17" s="65">
        <f>VLOOKUP($A17,'Return Data'!$B$7:$R$2292,10,0)</f>
        <v>9.3444000000000003</v>
      </c>
      <c r="E17" s="66">
        <f t="shared" si="0"/>
        <v>27</v>
      </c>
      <c r="F17" s="65">
        <f>VLOOKUP($A17,'Return Data'!$B$7:$R$2292,11,0)</f>
        <v>22.7364</v>
      </c>
      <c r="G17" s="66">
        <f t="shared" si="1"/>
        <v>19</v>
      </c>
      <c r="H17" s="65">
        <f>VLOOKUP($A17,'Return Data'!$B$7:$R$2292,12,0)</f>
        <v>24.494</v>
      </c>
      <c r="I17" s="66">
        <f t="shared" si="2"/>
        <v>13</v>
      </c>
      <c r="J17" s="65">
        <f>VLOOKUP($A17,'Return Data'!$B$7:$R$2292,13,0)</f>
        <v>50.159599999999998</v>
      </c>
      <c r="K17" s="66">
        <f t="shared" si="3"/>
        <v>11</v>
      </c>
      <c r="L17" s="65">
        <f>VLOOKUP($A17,'Return Data'!$B$7:$R$2292,17,0)</f>
        <v>24.403400000000001</v>
      </c>
      <c r="M17" s="66">
        <f t="shared" si="4"/>
        <v>14</v>
      </c>
      <c r="N17" s="65">
        <f>VLOOKUP($A17,'Return Data'!$B$7:$R$2292,14,0)</f>
        <v>18.3477</v>
      </c>
      <c r="O17" s="66">
        <f t="shared" si="6"/>
        <v>11</v>
      </c>
      <c r="P17" s="65">
        <f>VLOOKUP($A17,'Return Data'!$B$7:$R$2292,15,0)</f>
        <v>12.3604</v>
      </c>
      <c r="Q17" s="66">
        <f>RANK(P17,P$8:P$40,0)</f>
        <v>15</v>
      </c>
      <c r="R17" s="65">
        <f>VLOOKUP($A17,'Return Data'!$B$7:$R$2292,16,0)</f>
        <v>13.5184</v>
      </c>
      <c r="S17" s="67">
        <f t="shared" si="5"/>
        <v>17</v>
      </c>
    </row>
    <row r="18" spans="1:19" x14ac:dyDescent="0.3">
      <c r="A18" s="63" t="s">
        <v>497</v>
      </c>
      <c r="B18" s="64">
        <f>VLOOKUP($A18,'Return Data'!$B$7:$R$2292,3,0)</f>
        <v>44483</v>
      </c>
      <c r="C18" s="65">
        <f>VLOOKUP($A18,'Return Data'!$B$7:$R$2292,4,0)</f>
        <v>16.445399999999999</v>
      </c>
      <c r="D18" s="65">
        <f>VLOOKUP($A18,'Return Data'!$B$7:$R$2292,10,0)</f>
        <v>10.8322</v>
      </c>
      <c r="E18" s="66">
        <f t="shared" si="0"/>
        <v>18</v>
      </c>
      <c r="F18" s="65">
        <f>VLOOKUP($A18,'Return Data'!$B$7:$R$2292,11,0)</f>
        <v>21.447099999999999</v>
      </c>
      <c r="G18" s="66">
        <f t="shared" si="1"/>
        <v>24</v>
      </c>
      <c r="H18" s="65">
        <f>VLOOKUP($A18,'Return Data'!$B$7:$R$2292,12,0)</f>
        <v>20.424399999999999</v>
      </c>
      <c r="I18" s="66">
        <f t="shared" si="2"/>
        <v>28</v>
      </c>
      <c r="J18" s="65">
        <f>VLOOKUP($A18,'Return Data'!$B$7:$R$2292,13,0)</f>
        <v>39.6554</v>
      </c>
      <c r="K18" s="66">
        <f t="shared" si="3"/>
        <v>28</v>
      </c>
      <c r="L18" s="65"/>
      <c r="M18" s="66"/>
      <c r="N18" s="65"/>
      <c r="O18" s="66"/>
      <c r="P18" s="65"/>
      <c r="Q18" s="66"/>
      <c r="R18" s="65">
        <f>VLOOKUP($A18,'Return Data'!$B$7:$R$2292,16,0)</f>
        <v>18.162099999999999</v>
      </c>
      <c r="S18" s="67">
        <f t="shared" si="5"/>
        <v>3</v>
      </c>
    </row>
    <row r="19" spans="1:19" x14ac:dyDescent="0.3">
      <c r="A19" s="63" t="s">
        <v>498</v>
      </c>
      <c r="B19" s="64">
        <f>VLOOKUP($A19,'Return Data'!$B$7:$R$2292,3,0)</f>
        <v>44483</v>
      </c>
      <c r="C19" s="65">
        <f>VLOOKUP($A19,'Return Data'!$B$7:$R$2292,4,0)</f>
        <v>222.99</v>
      </c>
      <c r="D19" s="65">
        <f>VLOOKUP($A19,'Return Data'!$B$7:$R$2292,10,0)</f>
        <v>17.604600000000001</v>
      </c>
      <c r="E19" s="66">
        <f t="shared" si="0"/>
        <v>1</v>
      </c>
      <c r="F19" s="65">
        <f>VLOOKUP($A19,'Return Data'!$B$7:$R$2292,11,0)</f>
        <v>32.197099999999999</v>
      </c>
      <c r="G19" s="66">
        <f t="shared" si="1"/>
        <v>2</v>
      </c>
      <c r="H19" s="65">
        <f>VLOOKUP($A19,'Return Data'!$B$7:$R$2292,12,0)</f>
        <v>37.199300000000001</v>
      </c>
      <c r="I19" s="66">
        <f t="shared" si="2"/>
        <v>3</v>
      </c>
      <c r="J19" s="65">
        <f>VLOOKUP($A19,'Return Data'!$B$7:$R$2292,13,0)</f>
        <v>78.878500000000003</v>
      </c>
      <c r="K19" s="66">
        <f t="shared" si="3"/>
        <v>1</v>
      </c>
      <c r="L19" s="65">
        <f>VLOOKUP($A19,'Return Data'!$B$7:$R$2292,17,0)</f>
        <v>30.6707</v>
      </c>
      <c r="M19" s="66">
        <f>RANK(L19,L$8:L$40,0)</f>
        <v>4</v>
      </c>
      <c r="N19" s="65">
        <f>VLOOKUP($A19,'Return Data'!$B$7:$R$2292,14,0)</f>
        <v>21.537600000000001</v>
      </c>
      <c r="O19" s="66">
        <f>RANK(N19,N$8:N$40,0)</f>
        <v>5</v>
      </c>
      <c r="P19" s="65">
        <f>VLOOKUP($A19,'Return Data'!$B$7:$R$2292,15,0)</f>
        <v>16.119499999999999</v>
      </c>
      <c r="Q19" s="66">
        <f>RANK(P19,P$8:P$40,0)</f>
        <v>2</v>
      </c>
      <c r="R19" s="65">
        <f>VLOOKUP($A19,'Return Data'!$B$7:$R$2292,16,0)</f>
        <v>15.184200000000001</v>
      </c>
      <c r="S19" s="67">
        <f t="shared" si="5"/>
        <v>13</v>
      </c>
    </row>
    <row r="20" spans="1:19" x14ac:dyDescent="0.3">
      <c r="A20" s="63" t="s">
        <v>500</v>
      </c>
      <c r="B20" s="64">
        <f>VLOOKUP($A20,'Return Data'!$B$7:$R$2292,3,0)</f>
        <v>44483</v>
      </c>
      <c r="C20" s="65">
        <f>VLOOKUP($A20,'Return Data'!$B$7:$R$2292,4,0)</f>
        <v>16.840499999999999</v>
      </c>
      <c r="D20" s="65">
        <f>VLOOKUP($A20,'Return Data'!$B$7:$R$2292,10,0)</f>
        <v>14.1218</v>
      </c>
      <c r="E20" s="66">
        <f t="shared" si="0"/>
        <v>5</v>
      </c>
      <c r="F20" s="65">
        <f>VLOOKUP($A20,'Return Data'!$B$7:$R$2292,11,0)</f>
        <v>23.7226</v>
      </c>
      <c r="G20" s="66">
        <f t="shared" si="1"/>
        <v>11</v>
      </c>
      <c r="H20" s="65">
        <f>VLOOKUP($A20,'Return Data'!$B$7:$R$2292,12,0)</f>
        <v>22.891999999999999</v>
      </c>
      <c r="I20" s="66">
        <f t="shared" si="2"/>
        <v>21</v>
      </c>
      <c r="J20" s="65">
        <f>VLOOKUP($A20,'Return Data'!$B$7:$R$2292,13,0)</f>
        <v>41.4467</v>
      </c>
      <c r="K20" s="66">
        <f t="shared" si="3"/>
        <v>25</v>
      </c>
      <c r="L20" s="65">
        <f>VLOOKUP($A20,'Return Data'!$B$7:$R$2292,17,0)</f>
        <v>22.945699999999999</v>
      </c>
      <c r="M20" s="66">
        <f>RANK(L20,L$8:L$40,0)</f>
        <v>22</v>
      </c>
      <c r="N20" s="65">
        <f>VLOOKUP($A20,'Return Data'!$B$7:$R$2292,14,0)</f>
        <v>15.025600000000001</v>
      </c>
      <c r="O20" s="66">
        <f>RANK(N20,N$8:N$40,0)</f>
        <v>25</v>
      </c>
      <c r="P20" s="65"/>
      <c r="Q20" s="66"/>
      <c r="R20" s="65">
        <f>VLOOKUP($A20,'Return Data'!$B$7:$R$2292,16,0)</f>
        <v>11.0441</v>
      </c>
      <c r="S20" s="67">
        <f t="shared" si="5"/>
        <v>32</v>
      </c>
    </row>
    <row r="21" spans="1:19" x14ac:dyDescent="0.3">
      <c r="A21" s="63" t="s">
        <v>503</v>
      </c>
      <c r="B21" s="64">
        <f>VLOOKUP($A21,'Return Data'!$B$7:$R$2292,3,0)</f>
        <v>44483</v>
      </c>
      <c r="C21" s="65">
        <f>VLOOKUP($A21,'Return Data'!$B$7:$R$2292,4,0)</f>
        <v>17.899999999999999</v>
      </c>
      <c r="D21" s="65">
        <f>VLOOKUP($A21,'Return Data'!$B$7:$R$2292,10,0)</f>
        <v>12.6495</v>
      </c>
      <c r="E21" s="66">
        <f t="shared" si="0"/>
        <v>7</v>
      </c>
      <c r="F21" s="65">
        <f>VLOOKUP($A21,'Return Data'!$B$7:$R$2292,11,0)</f>
        <v>26.501799999999999</v>
      </c>
      <c r="G21" s="66">
        <f t="shared" si="1"/>
        <v>6</v>
      </c>
      <c r="H21" s="65">
        <f>VLOOKUP($A21,'Return Data'!$B$7:$R$2292,12,0)</f>
        <v>28.591999999999999</v>
      </c>
      <c r="I21" s="66">
        <f t="shared" si="2"/>
        <v>6</v>
      </c>
      <c r="J21" s="65">
        <f>VLOOKUP($A21,'Return Data'!$B$7:$R$2292,13,0)</f>
        <v>51.823599999999999</v>
      </c>
      <c r="K21" s="66">
        <f t="shared" si="3"/>
        <v>8</v>
      </c>
      <c r="L21" s="65">
        <f>VLOOKUP($A21,'Return Data'!$B$7:$R$2292,17,0)</f>
        <v>26.436299999999999</v>
      </c>
      <c r="M21" s="66">
        <f>RANK(L21,L$8:L$40,0)</f>
        <v>8</v>
      </c>
      <c r="N21" s="65">
        <f>VLOOKUP($A21,'Return Data'!$B$7:$R$2292,14,0)</f>
        <v>18.288699999999999</v>
      </c>
      <c r="O21" s="66">
        <f>RANK(N21,N$8:N$40,0)</f>
        <v>12</v>
      </c>
      <c r="P21" s="65"/>
      <c r="Q21" s="66"/>
      <c r="R21" s="65">
        <f>VLOOKUP($A21,'Return Data'!$B$7:$R$2292,16,0)</f>
        <v>12.9193</v>
      </c>
      <c r="S21" s="67">
        <f t="shared" si="5"/>
        <v>22</v>
      </c>
    </row>
    <row r="22" spans="1:19" x14ac:dyDescent="0.3">
      <c r="A22" s="63" t="s">
        <v>505</v>
      </c>
      <c r="B22" s="64">
        <f>VLOOKUP($A22,'Return Data'!$B$7:$R$2292,3,0)</f>
        <v>44483</v>
      </c>
      <c r="C22" s="65">
        <f>VLOOKUP($A22,'Return Data'!$B$7:$R$2292,4,0)</f>
        <v>15.515599999999999</v>
      </c>
      <c r="D22" s="65">
        <f>VLOOKUP($A22,'Return Data'!$B$7:$R$2292,10,0)</f>
        <v>14.222200000000001</v>
      </c>
      <c r="E22" s="66">
        <f t="shared" si="0"/>
        <v>4</v>
      </c>
      <c r="F22" s="65">
        <f>VLOOKUP($A22,'Return Data'!$B$7:$R$2292,11,0)</f>
        <v>20.742999999999999</v>
      </c>
      <c r="G22" s="66">
        <f t="shared" si="1"/>
        <v>26</v>
      </c>
      <c r="H22" s="65">
        <f>VLOOKUP($A22,'Return Data'!$B$7:$R$2292,12,0)</f>
        <v>21.970300000000002</v>
      </c>
      <c r="I22" s="66">
        <f t="shared" si="2"/>
        <v>25</v>
      </c>
      <c r="J22" s="65">
        <f>VLOOKUP($A22,'Return Data'!$B$7:$R$2292,13,0)</f>
        <v>41.585099999999997</v>
      </c>
      <c r="K22" s="66">
        <f t="shared" si="3"/>
        <v>24</v>
      </c>
      <c r="L22" s="65"/>
      <c r="M22" s="66"/>
      <c r="N22" s="65"/>
      <c r="O22" s="66"/>
      <c r="P22" s="65"/>
      <c r="Q22" s="66"/>
      <c r="R22" s="65">
        <f>VLOOKUP($A22,'Return Data'!$B$7:$R$2292,16,0)</f>
        <v>16.7376</v>
      </c>
      <c r="S22" s="67">
        <f t="shared" si="5"/>
        <v>6</v>
      </c>
    </row>
    <row r="23" spans="1:19" x14ac:dyDescent="0.3">
      <c r="A23" s="63" t="s">
        <v>507</v>
      </c>
      <c r="B23" s="64">
        <f>VLOOKUP($A23,'Return Data'!$B$7:$R$2292,3,0)</f>
        <v>44483</v>
      </c>
      <c r="C23" s="65">
        <f>VLOOKUP($A23,'Return Data'!$B$7:$R$2292,4,0)</f>
        <v>14.9778</v>
      </c>
      <c r="D23" s="65">
        <f>VLOOKUP($A23,'Return Data'!$B$7:$R$2292,10,0)</f>
        <v>8.4154</v>
      </c>
      <c r="E23" s="66">
        <f t="shared" si="0"/>
        <v>30</v>
      </c>
      <c r="F23" s="65">
        <f>VLOOKUP($A23,'Return Data'!$B$7:$R$2292,11,0)</f>
        <v>20.0337</v>
      </c>
      <c r="G23" s="66">
        <f t="shared" si="1"/>
        <v>28</v>
      </c>
      <c r="H23" s="65">
        <f>VLOOKUP($A23,'Return Data'!$B$7:$R$2292,12,0)</f>
        <v>19.003699999999998</v>
      </c>
      <c r="I23" s="66">
        <f t="shared" si="2"/>
        <v>30</v>
      </c>
      <c r="J23" s="65">
        <f>VLOOKUP($A23,'Return Data'!$B$7:$R$2292,13,0)</f>
        <v>35.245800000000003</v>
      </c>
      <c r="K23" s="66">
        <f t="shared" si="3"/>
        <v>31</v>
      </c>
      <c r="L23" s="65">
        <f>VLOOKUP($A23,'Return Data'!$B$7:$R$2292,17,0)</f>
        <v>18.898199999999999</v>
      </c>
      <c r="M23" s="66">
        <f>RANK(L23,L$8:L$40,0)</f>
        <v>26</v>
      </c>
      <c r="N23" s="65"/>
      <c r="O23" s="66"/>
      <c r="P23" s="65"/>
      <c r="Q23" s="66"/>
      <c r="R23" s="65">
        <f>VLOOKUP($A23,'Return Data'!$B$7:$R$2292,16,0)</f>
        <v>13.051600000000001</v>
      </c>
      <c r="S23" s="67">
        <f t="shared" si="5"/>
        <v>20</v>
      </c>
    </row>
    <row r="24" spans="1:19" x14ac:dyDescent="0.3">
      <c r="A24" s="63" t="s">
        <v>508</v>
      </c>
      <c r="B24" s="64">
        <f>VLOOKUP($A24,'Return Data'!$B$7:$R$2292,3,0)</f>
        <v>44483</v>
      </c>
      <c r="C24" s="65">
        <f>VLOOKUP($A24,'Return Data'!$B$7:$R$2292,4,0)</f>
        <v>212.93540831809301</v>
      </c>
      <c r="D24" s="65">
        <f>VLOOKUP($A24,'Return Data'!$B$7:$R$2292,10,0)</f>
        <v>11.996</v>
      </c>
      <c r="E24" s="66">
        <f t="shared" si="0"/>
        <v>9</v>
      </c>
      <c r="F24" s="65">
        <f>VLOOKUP($A24,'Return Data'!$B$7:$R$2292,11,0)</f>
        <v>23.517900000000001</v>
      </c>
      <c r="G24" s="66">
        <f t="shared" si="1"/>
        <v>12</v>
      </c>
      <c r="H24" s="65">
        <f>VLOOKUP($A24,'Return Data'!$B$7:$R$2292,12,0)</f>
        <v>24.720400000000001</v>
      </c>
      <c r="I24" s="66">
        <f t="shared" si="2"/>
        <v>12</v>
      </c>
      <c r="J24" s="65">
        <f>VLOOKUP($A24,'Return Data'!$B$7:$R$2292,13,0)</f>
        <v>52.479700000000001</v>
      </c>
      <c r="K24" s="66">
        <f t="shared" si="3"/>
        <v>6</v>
      </c>
      <c r="L24" s="65">
        <f>VLOOKUP($A24,'Return Data'!$B$7:$R$2292,17,0)</f>
        <v>34.115400000000001</v>
      </c>
      <c r="M24" s="66">
        <f>RANK(L24,L$8:L$40,0)</f>
        <v>3</v>
      </c>
      <c r="N24" s="65">
        <f>VLOOKUP($A24,'Return Data'!$B$7:$R$2292,14,0)</f>
        <v>16.726299999999998</v>
      </c>
      <c r="O24" s="66">
        <f>RANK(N24,N$8:N$40,0)</f>
        <v>20</v>
      </c>
      <c r="P24" s="65">
        <f>VLOOKUP($A24,'Return Data'!$B$7:$R$2292,15,0)</f>
        <v>12.8598</v>
      </c>
      <c r="Q24" s="66">
        <f>RANK(P24,P$8:P$40,0)</f>
        <v>11</v>
      </c>
      <c r="R24" s="65">
        <f>VLOOKUP($A24,'Return Data'!$B$7:$R$2292,16,0)</f>
        <v>12.206099999999999</v>
      </c>
      <c r="S24" s="67">
        <f t="shared" si="5"/>
        <v>26</v>
      </c>
    </row>
    <row r="25" spans="1:19" x14ac:dyDescent="0.3">
      <c r="A25" s="63" t="s">
        <v>1833</v>
      </c>
      <c r="B25" s="64">
        <f>VLOOKUP($A25,'Return Data'!$B$7:$R$2292,3,0)</f>
        <v>44483</v>
      </c>
      <c r="C25" s="65">
        <f>VLOOKUP($A25,'Return Data'!$B$7:$R$2292,4,0)</f>
        <v>40.347999999999999</v>
      </c>
      <c r="D25" s="65">
        <f>VLOOKUP($A25,'Return Data'!$B$7:$R$2292,10,0)</f>
        <v>9.3145000000000007</v>
      </c>
      <c r="E25" s="66">
        <f t="shared" si="0"/>
        <v>28</v>
      </c>
      <c r="F25" s="65">
        <f>VLOOKUP($A25,'Return Data'!$B$7:$R$2292,11,0)</f>
        <v>19.890699999999999</v>
      </c>
      <c r="G25" s="66">
        <f t="shared" si="1"/>
        <v>29</v>
      </c>
      <c r="H25" s="65">
        <f>VLOOKUP($A25,'Return Data'!$B$7:$R$2292,12,0)</f>
        <v>25.218800000000002</v>
      </c>
      <c r="I25" s="66">
        <f t="shared" si="2"/>
        <v>11</v>
      </c>
      <c r="J25" s="65">
        <f>VLOOKUP($A25,'Return Data'!$B$7:$R$2292,13,0)</f>
        <v>49.948</v>
      </c>
      <c r="K25" s="66">
        <f t="shared" si="3"/>
        <v>12</v>
      </c>
      <c r="L25" s="65">
        <f>VLOOKUP($A25,'Return Data'!$B$7:$R$2292,17,0)</f>
        <v>27.031600000000001</v>
      </c>
      <c r="M25" s="66">
        <f>RANK(L25,L$8:L$40,0)</f>
        <v>7</v>
      </c>
      <c r="N25" s="65">
        <f>VLOOKUP($A25,'Return Data'!$B$7:$R$2292,14,0)</f>
        <v>21.616</v>
      </c>
      <c r="O25" s="66">
        <f>RANK(N25,N$8:N$40,0)</f>
        <v>3</v>
      </c>
      <c r="P25" s="65">
        <f>VLOOKUP($A25,'Return Data'!$B$7:$R$2292,15,0)</f>
        <v>13.701000000000001</v>
      </c>
      <c r="Q25" s="66">
        <f>RANK(P25,P$8:P$40,0)</f>
        <v>9</v>
      </c>
      <c r="R25" s="65">
        <f>VLOOKUP($A25,'Return Data'!$B$7:$R$2292,16,0)</f>
        <v>12.603300000000001</v>
      </c>
      <c r="S25" s="67">
        <f t="shared" si="5"/>
        <v>24</v>
      </c>
    </row>
    <row r="26" spans="1:19" x14ac:dyDescent="0.3">
      <c r="A26" s="63" t="s">
        <v>511</v>
      </c>
      <c r="B26" s="64">
        <f>VLOOKUP($A26,'Return Data'!$B$7:$R$2292,3,0)</f>
        <v>44483</v>
      </c>
      <c r="C26" s="65">
        <f>VLOOKUP($A26,'Return Data'!$B$7:$R$2292,4,0)</f>
        <v>38.564</v>
      </c>
      <c r="D26" s="65">
        <f>VLOOKUP($A26,'Return Data'!$B$7:$R$2292,10,0)</f>
        <v>9.8407999999999998</v>
      </c>
      <c r="E26" s="66">
        <f t="shared" si="0"/>
        <v>24</v>
      </c>
      <c r="F26" s="65">
        <f>VLOOKUP($A26,'Return Data'!$B$7:$R$2292,11,0)</f>
        <v>19.456099999999999</v>
      </c>
      <c r="G26" s="66">
        <f t="shared" si="1"/>
        <v>30</v>
      </c>
      <c r="H26" s="65">
        <f>VLOOKUP($A26,'Return Data'!$B$7:$R$2292,12,0)</f>
        <v>21.011700000000001</v>
      </c>
      <c r="I26" s="66">
        <f t="shared" si="2"/>
        <v>27</v>
      </c>
      <c r="J26" s="65">
        <f>VLOOKUP($A26,'Return Data'!$B$7:$R$2292,13,0)</f>
        <v>39.709499999999998</v>
      </c>
      <c r="K26" s="66">
        <f t="shared" si="3"/>
        <v>27</v>
      </c>
      <c r="L26" s="65">
        <f>VLOOKUP($A26,'Return Data'!$B$7:$R$2292,17,0)</f>
        <v>22.37</v>
      </c>
      <c r="M26" s="66">
        <f>RANK(L26,L$8:L$40,0)</f>
        <v>23</v>
      </c>
      <c r="N26" s="65">
        <f>VLOOKUP($A26,'Return Data'!$B$7:$R$2292,14,0)</f>
        <v>16.1586</v>
      </c>
      <c r="O26" s="66">
        <f>RANK(N26,N$8:N$40,0)</f>
        <v>22</v>
      </c>
      <c r="P26" s="65">
        <f>VLOOKUP($A26,'Return Data'!$B$7:$R$2292,15,0)</f>
        <v>12.174200000000001</v>
      </c>
      <c r="Q26" s="66">
        <f>RANK(P26,P$8:P$40,0)</f>
        <v>16</v>
      </c>
      <c r="R26" s="65">
        <f>VLOOKUP($A26,'Return Data'!$B$7:$R$2292,16,0)</f>
        <v>13.4573</v>
      </c>
      <c r="S26" s="67">
        <f t="shared" si="5"/>
        <v>18</v>
      </c>
    </row>
    <row r="27" spans="1:19" x14ac:dyDescent="0.3">
      <c r="A27" s="63" t="s">
        <v>512</v>
      </c>
      <c r="B27" s="64">
        <f>VLOOKUP($A27,'Return Data'!$B$7:$R$2292,3,0)</f>
        <v>44483</v>
      </c>
      <c r="C27" s="65">
        <f>VLOOKUP($A27,'Return Data'!$B$7:$R$2292,4,0)</f>
        <v>140.72550000000001</v>
      </c>
      <c r="D27" s="65">
        <f>VLOOKUP($A27,'Return Data'!$B$7:$R$2292,10,0)</f>
        <v>7.5423</v>
      </c>
      <c r="E27" s="66">
        <f t="shared" si="0"/>
        <v>33</v>
      </c>
      <c r="F27" s="65">
        <f>VLOOKUP($A27,'Return Data'!$B$7:$R$2292,11,0)</f>
        <v>16.131399999999999</v>
      </c>
      <c r="G27" s="66">
        <f t="shared" si="1"/>
        <v>32</v>
      </c>
      <c r="H27" s="65">
        <f>VLOOKUP($A27,'Return Data'!$B$7:$R$2292,12,0)</f>
        <v>13.6463</v>
      </c>
      <c r="I27" s="66">
        <f t="shared" si="2"/>
        <v>33</v>
      </c>
      <c r="J27" s="65">
        <f>VLOOKUP($A27,'Return Data'!$B$7:$R$2292,13,0)</f>
        <v>32.673000000000002</v>
      </c>
      <c r="K27" s="66">
        <f t="shared" si="3"/>
        <v>32</v>
      </c>
      <c r="L27" s="65">
        <f>VLOOKUP($A27,'Return Data'!$B$7:$R$2292,17,0)</f>
        <v>16.365100000000002</v>
      </c>
      <c r="M27" s="66">
        <f>RANK(L27,L$8:L$40,0)</f>
        <v>28</v>
      </c>
      <c r="N27" s="65">
        <f>VLOOKUP($A27,'Return Data'!$B$7:$R$2292,14,0)</f>
        <v>15.3935</v>
      </c>
      <c r="O27" s="66">
        <f>RANK(N27,N$8:N$40,0)</f>
        <v>23</v>
      </c>
      <c r="P27" s="65">
        <f>VLOOKUP($A27,'Return Data'!$B$7:$R$2292,15,0)</f>
        <v>9.7325999999999997</v>
      </c>
      <c r="Q27" s="66">
        <f>RANK(P27,P$8:P$40,0)</f>
        <v>21</v>
      </c>
      <c r="R27" s="65">
        <f>VLOOKUP($A27,'Return Data'!$B$7:$R$2292,16,0)</f>
        <v>8.9627999999999997</v>
      </c>
      <c r="S27" s="67">
        <f t="shared" si="5"/>
        <v>33</v>
      </c>
    </row>
    <row r="28" spans="1:19" x14ac:dyDescent="0.3">
      <c r="A28" s="63" t="s">
        <v>515</v>
      </c>
      <c r="B28" s="64">
        <f>VLOOKUP($A28,'Return Data'!$B$7:$R$2292,3,0)</f>
        <v>44483</v>
      </c>
      <c r="C28" s="65">
        <f>VLOOKUP($A28,'Return Data'!$B$7:$R$2292,4,0)</f>
        <v>17.237100000000002</v>
      </c>
      <c r="D28" s="65">
        <f>VLOOKUP($A28,'Return Data'!$B$7:$R$2292,10,0)</f>
        <v>10.8025</v>
      </c>
      <c r="E28" s="66">
        <f t="shared" si="0"/>
        <v>19</v>
      </c>
      <c r="F28" s="65">
        <f>VLOOKUP($A28,'Return Data'!$B$7:$R$2292,11,0)</f>
        <v>24.395399999999999</v>
      </c>
      <c r="G28" s="66">
        <f t="shared" si="1"/>
        <v>10</v>
      </c>
      <c r="H28" s="65">
        <f>VLOOKUP($A28,'Return Data'!$B$7:$R$2292,12,0)</f>
        <v>28.944900000000001</v>
      </c>
      <c r="I28" s="66">
        <f t="shared" si="2"/>
        <v>4</v>
      </c>
      <c r="J28" s="65">
        <f>VLOOKUP($A28,'Return Data'!$B$7:$R$2292,13,0)</f>
        <v>52.709600000000002</v>
      </c>
      <c r="K28" s="66">
        <f t="shared" si="3"/>
        <v>5</v>
      </c>
      <c r="L28" s="65"/>
      <c r="M28" s="66"/>
      <c r="N28" s="65"/>
      <c r="O28" s="66"/>
      <c r="P28" s="65"/>
      <c r="Q28" s="66"/>
      <c r="R28" s="65">
        <f>VLOOKUP($A28,'Return Data'!$B$7:$R$2292,16,0)</f>
        <v>27.500800000000002</v>
      </c>
      <c r="S28" s="67">
        <f t="shared" si="5"/>
        <v>1</v>
      </c>
    </row>
    <row r="29" spans="1:19" x14ac:dyDescent="0.3">
      <c r="A29" s="63" t="s">
        <v>518</v>
      </c>
      <c r="B29" s="64">
        <f>VLOOKUP($A29,'Return Data'!$B$7:$R$2292,3,0)</f>
        <v>44483</v>
      </c>
      <c r="C29" s="65">
        <f>VLOOKUP($A29,'Return Data'!$B$7:$R$2292,4,0)</f>
        <v>22.687999999999999</v>
      </c>
      <c r="D29" s="65">
        <f>VLOOKUP($A29,'Return Data'!$B$7:$R$2292,10,0)</f>
        <v>10.0665</v>
      </c>
      <c r="E29" s="66">
        <f t="shared" si="0"/>
        <v>22</v>
      </c>
      <c r="F29" s="65">
        <f>VLOOKUP($A29,'Return Data'!$B$7:$R$2292,11,0)</f>
        <v>22.201899999999998</v>
      </c>
      <c r="G29" s="66">
        <f t="shared" si="1"/>
        <v>20</v>
      </c>
      <c r="H29" s="65">
        <f>VLOOKUP($A29,'Return Data'!$B$7:$R$2292,12,0)</f>
        <v>22.248000000000001</v>
      </c>
      <c r="I29" s="66">
        <f t="shared" si="2"/>
        <v>23</v>
      </c>
      <c r="J29" s="65">
        <f>VLOOKUP($A29,'Return Data'!$B$7:$R$2292,13,0)</f>
        <v>43.540399999999998</v>
      </c>
      <c r="K29" s="66">
        <f t="shared" si="3"/>
        <v>23</v>
      </c>
      <c r="L29" s="65">
        <f>VLOOKUP($A29,'Return Data'!$B$7:$R$2292,17,0)</f>
        <v>24.748899999999999</v>
      </c>
      <c r="M29" s="66">
        <f>RANK(L29,L$8:L$40,0)</f>
        <v>12</v>
      </c>
      <c r="N29" s="65">
        <f>VLOOKUP($A29,'Return Data'!$B$7:$R$2292,14,0)</f>
        <v>19.077100000000002</v>
      </c>
      <c r="O29" s="66">
        <f>RANK(N29,N$8:N$40,0)</f>
        <v>9</v>
      </c>
      <c r="P29" s="65">
        <f>VLOOKUP($A29,'Return Data'!$B$7:$R$2292,15,0)</f>
        <v>15.1363</v>
      </c>
      <c r="Q29" s="66">
        <f>RANK(P29,P$8:P$40,0)</f>
        <v>3</v>
      </c>
      <c r="R29" s="65">
        <f>VLOOKUP($A29,'Return Data'!$B$7:$R$2292,16,0)</f>
        <v>14.086600000000001</v>
      </c>
      <c r="S29" s="67">
        <f t="shared" si="5"/>
        <v>15</v>
      </c>
    </row>
    <row r="30" spans="1:19" x14ac:dyDescent="0.3">
      <c r="A30" s="63" t="s">
        <v>520</v>
      </c>
      <c r="B30" s="64">
        <f>VLOOKUP($A30,'Return Data'!$B$7:$R$2292,3,0)</f>
        <v>44483</v>
      </c>
      <c r="C30" s="65">
        <f>VLOOKUP($A30,'Return Data'!$B$7:$R$2292,4,0)</f>
        <v>15.7003</v>
      </c>
      <c r="D30" s="65">
        <f>VLOOKUP($A30,'Return Data'!$B$7:$R$2292,10,0)</f>
        <v>8.2517999999999994</v>
      </c>
      <c r="E30" s="66">
        <f t="shared" si="0"/>
        <v>32</v>
      </c>
      <c r="F30" s="65">
        <f>VLOOKUP($A30,'Return Data'!$B$7:$R$2292,11,0)</f>
        <v>15.3399</v>
      </c>
      <c r="G30" s="66">
        <f t="shared" si="1"/>
        <v>33</v>
      </c>
      <c r="H30" s="65">
        <f>VLOOKUP($A30,'Return Data'!$B$7:$R$2292,12,0)</f>
        <v>14.0869</v>
      </c>
      <c r="I30" s="66">
        <f t="shared" si="2"/>
        <v>32</v>
      </c>
      <c r="J30" s="65">
        <f>VLOOKUP($A30,'Return Data'!$B$7:$R$2292,13,0)</f>
        <v>32.2498</v>
      </c>
      <c r="K30" s="66">
        <f t="shared" si="3"/>
        <v>33</v>
      </c>
      <c r="L30" s="65"/>
      <c r="M30" s="66"/>
      <c r="N30" s="65"/>
      <c r="O30" s="66"/>
      <c r="P30" s="65"/>
      <c r="Q30" s="66"/>
      <c r="R30" s="65">
        <f>VLOOKUP($A30,'Return Data'!$B$7:$R$2292,16,0)</f>
        <v>15.745699999999999</v>
      </c>
      <c r="S30" s="67">
        <f t="shared" si="5"/>
        <v>9</v>
      </c>
    </row>
    <row r="31" spans="1:19" x14ac:dyDescent="0.3">
      <c r="A31" s="63" t="s">
        <v>2008</v>
      </c>
      <c r="B31" s="64">
        <f>VLOOKUP($A31,'Return Data'!$B$7:$R$2292,3,0)</f>
        <v>44483</v>
      </c>
      <c r="C31" s="65">
        <f>VLOOKUP($A31,'Return Data'!$B$7:$R$2292,4,0)</f>
        <v>14.656499999999999</v>
      </c>
      <c r="D31" s="65">
        <f>VLOOKUP($A31,'Return Data'!$B$7:$R$2292,10,0)</f>
        <v>11.185700000000001</v>
      </c>
      <c r="E31" s="66">
        <f t="shared" si="0"/>
        <v>14</v>
      </c>
      <c r="F31" s="65">
        <f>VLOOKUP($A31,'Return Data'!$B$7:$R$2292,11,0)</f>
        <v>21.892700000000001</v>
      </c>
      <c r="G31" s="66">
        <f t="shared" si="1"/>
        <v>22</v>
      </c>
      <c r="H31" s="65">
        <f>VLOOKUP($A31,'Return Data'!$B$7:$R$2292,12,0)</f>
        <v>19.6449</v>
      </c>
      <c r="I31" s="66">
        <f t="shared" si="2"/>
        <v>29</v>
      </c>
      <c r="J31" s="65">
        <f>VLOOKUP($A31,'Return Data'!$B$7:$R$2292,13,0)</f>
        <v>37.077800000000003</v>
      </c>
      <c r="K31" s="66">
        <f t="shared" si="3"/>
        <v>29</v>
      </c>
      <c r="L31" s="65">
        <f>VLOOKUP($A31,'Return Data'!$B$7:$R$2292,17,0)</f>
        <v>18.335699999999999</v>
      </c>
      <c r="M31" s="66">
        <f t="shared" ref="M31:M40" si="7">RANK(L31,L$8:L$40,0)</f>
        <v>27</v>
      </c>
      <c r="N31" s="65"/>
      <c r="O31" s="66"/>
      <c r="P31" s="65"/>
      <c r="Q31" s="66"/>
      <c r="R31" s="65">
        <f>VLOOKUP($A31,'Return Data'!$B$7:$R$2292,16,0)</f>
        <v>11.681699999999999</v>
      </c>
      <c r="S31" s="67">
        <f t="shared" si="5"/>
        <v>31</v>
      </c>
    </row>
    <row r="32" spans="1:19" x14ac:dyDescent="0.3">
      <c r="A32" s="63" t="s">
        <v>521</v>
      </c>
      <c r="B32" s="64">
        <f>VLOOKUP($A32,'Return Data'!$B$7:$R$2292,3,0)</f>
        <v>44483</v>
      </c>
      <c r="C32" s="65">
        <f>VLOOKUP($A32,'Return Data'!$B$7:$R$2292,4,0)</f>
        <v>67.866500000000002</v>
      </c>
      <c r="D32" s="65">
        <f>VLOOKUP($A32,'Return Data'!$B$7:$R$2292,10,0)</f>
        <v>8.8652999999999995</v>
      </c>
      <c r="E32" s="66">
        <f t="shared" si="0"/>
        <v>29</v>
      </c>
      <c r="F32" s="65">
        <f>VLOOKUP($A32,'Return Data'!$B$7:$R$2292,11,0)</f>
        <v>20.057099999999998</v>
      </c>
      <c r="G32" s="66">
        <f t="shared" si="1"/>
        <v>27</v>
      </c>
      <c r="H32" s="65">
        <f>VLOOKUP($A32,'Return Data'!$B$7:$R$2292,12,0)</f>
        <v>26.023900000000001</v>
      </c>
      <c r="I32" s="66">
        <f t="shared" si="2"/>
        <v>9</v>
      </c>
      <c r="J32" s="65">
        <f>VLOOKUP($A32,'Return Data'!$B$7:$R$2292,13,0)</f>
        <v>50.951300000000003</v>
      </c>
      <c r="K32" s="66">
        <f t="shared" si="3"/>
        <v>9</v>
      </c>
      <c r="L32" s="65">
        <f>VLOOKUP($A32,'Return Data'!$B$7:$R$2292,17,0)</f>
        <v>14.4808</v>
      </c>
      <c r="M32" s="66">
        <f t="shared" si="7"/>
        <v>29</v>
      </c>
      <c r="N32" s="65">
        <f>VLOOKUP($A32,'Return Data'!$B$7:$R$2292,14,0)</f>
        <v>9.3193999999999999</v>
      </c>
      <c r="O32" s="66">
        <f t="shared" ref="O32:O40" si="8">RANK(N32,N$8:N$40,0)</f>
        <v>26</v>
      </c>
      <c r="P32" s="65">
        <f>VLOOKUP($A32,'Return Data'!$B$7:$R$2292,15,0)</f>
        <v>8.6105</v>
      </c>
      <c r="Q32" s="66">
        <f t="shared" ref="Q32:Q40" si="9">RANK(P32,P$8:P$40,0)</f>
        <v>22</v>
      </c>
      <c r="R32" s="65">
        <f>VLOOKUP($A32,'Return Data'!$B$7:$R$2292,16,0)</f>
        <v>12.4208</v>
      </c>
      <c r="S32" s="67">
        <f t="shared" si="5"/>
        <v>25</v>
      </c>
    </row>
    <row r="33" spans="1:19" x14ac:dyDescent="0.3">
      <c r="A33" s="63" t="s">
        <v>527</v>
      </c>
      <c r="B33" s="64">
        <f>VLOOKUP($A33,'Return Data'!$B$7:$R$2292,3,0)</f>
        <v>44483</v>
      </c>
      <c r="C33" s="65">
        <f>VLOOKUP($A33,'Return Data'!$B$7:$R$2292,4,0)</f>
        <v>102.12</v>
      </c>
      <c r="D33" s="65">
        <f>VLOOKUP($A33,'Return Data'!$B$7:$R$2292,10,0)</f>
        <v>9.8892000000000007</v>
      </c>
      <c r="E33" s="66">
        <f t="shared" si="0"/>
        <v>23</v>
      </c>
      <c r="F33" s="65">
        <f>VLOOKUP($A33,'Return Data'!$B$7:$R$2292,11,0)</f>
        <v>23.3184</v>
      </c>
      <c r="G33" s="66">
        <f t="shared" si="1"/>
        <v>14</v>
      </c>
      <c r="H33" s="65">
        <f>VLOOKUP($A33,'Return Data'!$B$7:$R$2292,12,0)</f>
        <v>24.143000000000001</v>
      </c>
      <c r="I33" s="66">
        <f t="shared" si="2"/>
        <v>17</v>
      </c>
      <c r="J33" s="65">
        <f>VLOOKUP($A33,'Return Data'!$B$7:$R$2292,13,0)</f>
        <v>43.952599999999997</v>
      </c>
      <c r="K33" s="66">
        <f t="shared" si="3"/>
        <v>22</v>
      </c>
      <c r="L33" s="65">
        <f>VLOOKUP($A33,'Return Data'!$B$7:$R$2292,17,0)</f>
        <v>22.9465</v>
      </c>
      <c r="M33" s="66">
        <f t="shared" si="7"/>
        <v>21</v>
      </c>
      <c r="N33" s="65">
        <f>VLOOKUP($A33,'Return Data'!$B$7:$R$2292,14,0)</f>
        <v>16.798200000000001</v>
      </c>
      <c r="O33" s="66">
        <f t="shared" si="8"/>
        <v>19</v>
      </c>
      <c r="P33" s="65">
        <f>VLOOKUP($A33,'Return Data'!$B$7:$R$2292,15,0)</f>
        <v>11.323600000000001</v>
      </c>
      <c r="Q33" s="66">
        <f t="shared" si="9"/>
        <v>18</v>
      </c>
      <c r="R33" s="65">
        <f>VLOOKUP($A33,'Return Data'!$B$7:$R$2292,16,0)</f>
        <v>14.026899999999999</v>
      </c>
      <c r="S33" s="67">
        <f t="shared" si="5"/>
        <v>16</v>
      </c>
    </row>
    <row r="34" spans="1:19" x14ac:dyDescent="0.3">
      <c r="A34" s="63" t="s">
        <v>529</v>
      </c>
      <c r="B34" s="64">
        <f>VLOOKUP($A34,'Return Data'!$B$7:$R$2292,3,0)</f>
        <v>44483</v>
      </c>
      <c r="C34" s="65">
        <f>VLOOKUP($A34,'Return Data'!$B$7:$R$2292,4,0)</f>
        <v>116.75</v>
      </c>
      <c r="D34" s="65">
        <f>VLOOKUP($A34,'Return Data'!$B$7:$R$2292,10,0)</f>
        <v>14.024800000000001</v>
      </c>
      <c r="E34" s="66">
        <f t="shared" si="0"/>
        <v>6</v>
      </c>
      <c r="F34" s="65">
        <f>VLOOKUP($A34,'Return Data'!$B$7:$R$2292,11,0)</f>
        <v>25.308599999999998</v>
      </c>
      <c r="G34" s="66">
        <f t="shared" si="1"/>
        <v>8</v>
      </c>
      <c r="H34" s="65">
        <f>VLOOKUP($A34,'Return Data'!$B$7:$R$2292,12,0)</f>
        <v>26.257200000000001</v>
      </c>
      <c r="I34" s="66">
        <f t="shared" si="2"/>
        <v>8</v>
      </c>
      <c r="J34" s="65">
        <f>VLOOKUP($A34,'Return Data'!$B$7:$R$2292,13,0)</f>
        <v>48.141100000000002</v>
      </c>
      <c r="K34" s="66">
        <f t="shared" si="3"/>
        <v>15</v>
      </c>
      <c r="L34" s="65">
        <f>VLOOKUP($A34,'Return Data'!$B$7:$R$2292,17,0)</f>
        <v>26.1218</v>
      </c>
      <c r="M34" s="66">
        <f t="shared" si="7"/>
        <v>9</v>
      </c>
      <c r="N34" s="65">
        <f>VLOOKUP($A34,'Return Data'!$B$7:$R$2292,14,0)</f>
        <v>16.8781</v>
      </c>
      <c r="O34" s="66">
        <f t="shared" si="8"/>
        <v>17</v>
      </c>
      <c r="P34" s="65">
        <f>VLOOKUP($A34,'Return Data'!$B$7:$R$2292,15,0)</f>
        <v>14.663500000000001</v>
      </c>
      <c r="Q34" s="66">
        <f t="shared" si="9"/>
        <v>5</v>
      </c>
      <c r="R34" s="65">
        <f>VLOOKUP($A34,'Return Data'!$B$7:$R$2292,16,0)</f>
        <v>11.9533</v>
      </c>
      <c r="S34" s="67">
        <f t="shared" si="5"/>
        <v>27</v>
      </c>
    </row>
    <row r="35" spans="1:19" x14ac:dyDescent="0.3">
      <c r="A35" s="63" t="s">
        <v>531</v>
      </c>
      <c r="B35" s="64">
        <f>VLOOKUP($A35,'Return Data'!$B$7:$R$2292,3,0)</f>
        <v>44483</v>
      </c>
      <c r="C35" s="65">
        <f>VLOOKUP($A35,'Return Data'!$B$7:$R$2292,4,0)</f>
        <v>281.21609999999998</v>
      </c>
      <c r="D35" s="65">
        <f>VLOOKUP($A35,'Return Data'!$B$7:$R$2292,10,0)</f>
        <v>11.0749</v>
      </c>
      <c r="E35" s="66">
        <f t="shared" si="0"/>
        <v>15</v>
      </c>
      <c r="F35" s="65">
        <f>VLOOKUP($A35,'Return Data'!$B$7:$R$2292,11,0)</f>
        <v>30.604600000000001</v>
      </c>
      <c r="G35" s="66">
        <f t="shared" si="1"/>
        <v>3</v>
      </c>
      <c r="H35" s="65">
        <f>VLOOKUP($A35,'Return Data'!$B$7:$R$2292,12,0)</f>
        <v>39.056600000000003</v>
      </c>
      <c r="I35" s="66">
        <f t="shared" si="2"/>
        <v>2</v>
      </c>
      <c r="J35" s="65">
        <f>VLOOKUP($A35,'Return Data'!$B$7:$R$2292,13,0)</f>
        <v>75.564899999999994</v>
      </c>
      <c r="K35" s="66">
        <f t="shared" si="3"/>
        <v>2</v>
      </c>
      <c r="L35" s="65">
        <f>VLOOKUP($A35,'Return Data'!$B$7:$R$2292,17,0)</f>
        <v>44.883499999999998</v>
      </c>
      <c r="M35" s="66">
        <f t="shared" si="7"/>
        <v>1</v>
      </c>
      <c r="N35" s="65">
        <f>VLOOKUP($A35,'Return Data'!$B$7:$R$2292,14,0)</f>
        <v>31.488499999999998</v>
      </c>
      <c r="O35" s="66">
        <f t="shared" si="8"/>
        <v>1</v>
      </c>
      <c r="P35" s="65">
        <f>VLOOKUP($A35,'Return Data'!$B$7:$R$2292,15,0)</f>
        <v>19.897400000000001</v>
      </c>
      <c r="Q35" s="66">
        <f t="shared" si="9"/>
        <v>1</v>
      </c>
      <c r="R35" s="65">
        <f>VLOOKUP($A35,'Return Data'!$B$7:$R$2292,16,0)</f>
        <v>17.5975</v>
      </c>
      <c r="S35" s="67">
        <f t="shared" si="5"/>
        <v>5</v>
      </c>
    </row>
    <row r="36" spans="1:19" x14ac:dyDescent="0.3">
      <c r="A36" s="63" t="s">
        <v>1839</v>
      </c>
      <c r="B36" s="64">
        <f>VLOOKUP($A36,'Return Data'!$B$7:$R$2292,3,0)</f>
        <v>44483</v>
      </c>
      <c r="C36" s="65">
        <f>VLOOKUP($A36,'Return Data'!$B$7:$R$2292,4,0)</f>
        <v>500.340206029196</v>
      </c>
      <c r="D36" s="65">
        <f>VLOOKUP($A36,'Return Data'!$B$7:$R$2292,10,0)</f>
        <v>12.2149</v>
      </c>
      <c r="E36" s="66">
        <f t="shared" si="0"/>
        <v>8</v>
      </c>
      <c r="F36" s="65">
        <f>VLOOKUP($A36,'Return Data'!$B$7:$R$2292,11,0)</f>
        <v>23.018000000000001</v>
      </c>
      <c r="G36" s="66">
        <f t="shared" si="1"/>
        <v>16</v>
      </c>
      <c r="H36" s="65">
        <f>VLOOKUP($A36,'Return Data'!$B$7:$R$2292,12,0)</f>
        <v>23.692599999999999</v>
      </c>
      <c r="I36" s="66">
        <f t="shared" si="2"/>
        <v>19</v>
      </c>
      <c r="J36" s="65">
        <f>VLOOKUP($A36,'Return Data'!$B$7:$R$2292,13,0)</f>
        <v>47.861899999999999</v>
      </c>
      <c r="K36" s="66">
        <f t="shared" si="3"/>
        <v>16</v>
      </c>
      <c r="L36" s="65">
        <f>VLOOKUP($A36,'Return Data'!$B$7:$R$2292,17,0)</f>
        <v>23.242799999999999</v>
      </c>
      <c r="M36" s="66">
        <f t="shared" si="7"/>
        <v>18</v>
      </c>
      <c r="N36" s="65">
        <f>VLOOKUP($A36,'Return Data'!$B$7:$R$2292,14,0)</f>
        <v>20.138100000000001</v>
      </c>
      <c r="O36" s="66">
        <f t="shared" si="8"/>
        <v>8</v>
      </c>
      <c r="P36" s="65">
        <f>VLOOKUP($A36,'Return Data'!$B$7:$R$2292,15,0)</f>
        <v>14.5913</v>
      </c>
      <c r="Q36" s="66">
        <f t="shared" si="9"/>
        <v>6</v>
      </c>
      <c r="R36" s="65">
        <f>VLOOKUP($A36,'Return Data'!$B$7:$R$2292,16,0)</f>
        <v>16.354800000000001</v>
      </c>
      <c r="S36" s="67">
        <f t="shared" si="5"/>
        <v>8</v>
      </c>
    </row>
    <row r="37" spans="1:19" x14ac:dyDescent="0.3">
      <c r="A37" s="63" t="s">
        <v>534</v>
      </c>
      <c r="B37" s="64">
        <f>VLOOKUP($A37,'Return Data'!$B$7:$R$2292,3,0)</f>
        <v>44483</v>
      </c>
      <c r="C37" s="65">
        <f>VLOOKUP($A37,'Return Data'!$B$7:$R$2292,4,0)</f>
        <v>23.901299999999999</v>
      </c>
      <c r="D37" s="65">
        <f>VLOOKUP($A37,'Return Data'!$B$7:$R$2292,10,0)</f>
        <v>10.856400000000001</v>
      </c>
      <c r="E37" s="66">
        <f t="shared" si="0"/>
        <v>17</v>
      </c>
      <c r="F37" s="65">
        <f>VLOOKUP($A37,'Return Data'!$B$7:$R$2292,11,0)</f>
        <v>18.355499999999999</v>
      </c>
      <c r="G37" s="66">
        <f t="shared" si="1"/>
        <v>31</v>
      </c>
      <c r="H37" s="65">
        <f>VLOOKUP($A37,'Return Data'!$B$7:$R$2292,12,0)</f>
        <v>16.2012</v>
      </c>
      <c r="I37" s="66">
        <f t="shared" si="2"/>
        <v>31</v>
      </c>
      <c r="J37" s="65">
        <f>VLOOKUP($A37,'Return Data'!$B$7:$R$2292,13,0)</f>
        <v>35.550199999999997</v>
      </c>
      <c r="K37" s="66">
        <f t="shared" si="3"/>
        <v>30</v>
      </c>
      <c r="L37" s="65">
        <f>VLOOKUP($A37,'Return Data'!$B$7:$R$2292,17,0)</f>
        <v>19.010300000000001</v>
      </c>
      <c r="M37" s="66">
        <f t="shared" si="7"/>
        <v>25</v>
      </c>
      <c r="N37" s="65">
        <f>VLOOKUP($A37,'Return Data'!$B$7:$R$2292,14,0)</f>
        <v>15.0496</v>
      </c>
      <c r="O37" s="66">
        <f t="shared" si="8"/>
        <v>24</v>
      </c>
      <c r="P37" s="65">
        <f>VLOOKUP($A37,'Return Data'!$B$7:$R$2292,15,0)</f>
        <v>11.123900000000001</v>
      </c>
      <c r="Q37" s="66">
        <f t="shared" si="9"/>
        <v>19</v>
      </c>
      <c r="R37" s="65">
        <f>VLOOKUP($A37,'Return Data'!$B$7:$R$2292,16,0)</f>
        <v>11.732900000000001</v>
      </c>
      <c r="S37" s="67">
        <f t="shared" si="5"/>
        <v>30</v>
      </c>
    </row>
    <row r="38" spans="1:19" x14ac:dyDescent="0.3">
      <c r="A38" s="63" t="s">
        <v>535</v>
      </c>
      <c r="B38" s="64">
        <f>VLOOKUP($A38,'Return Data'!$B$7:$R$2292,3,0)</f>
        <v>44483</v>
      </c>
      <c r="C38" s="65">
        <f>VLOOKUP($A38,'Return Data'!$B$7:$R$2292,4,0)</f>
        <v>138.15450000000001</v>
      </c>
      <c r="D38" s="65">
        <f>VLOOKUP($A38,'Return Data'!$B$7:$R$2292,10,0)</f>
        <v>10.9566</v>
      </c>
      <c r="E38" s="66">
        <f t="shared" si="0"/>
        <v>16</v>
      </c>
      <c r="F38" s="65">
        <f>VLOOKUP($A38,'Return Data'!$B$7:$R$2292,11,0)</f>
        <v>24.889700000000001</v>
      </c>
      <c r="G38" s="66">
        <f t="shared" si="1"/>
        <v>9</v>
      </c>
      <c r="H38" s="65">
        <f>VLOOKUP($A38,'Return Data'!$B$7:$R$2292,12,0)</f>
        <v>24.476299999999998</v>
      </c>
      <c r="I38" s="66">
        <f t="shared" si="2"/>
        <v>14</v>
      </c>
      <c r="J38" s="65">
        <f>VLOOKUP($A38,'Return Data'!$B$7:$R$2292,13,0)</f>
        <v>46.559100000000001</v>
      </c>
      <c r="K38" s="66">
        <f t="shared" si="3"/>
        <v>18</v>
      </c>
      <c r="L38" s="65">
        <f>VLOOKUP($A38,'Return Data'!$B$7:$R$2292,17,0)</f>
        <v>22.964099999999998</v>
      </c>
      <c r="M38" s="66">
        <f t="shared" si="7"/>
        <v>20</v>
      </c>
      <c r="N38" s="65">
        <f>VLOOKUP($A38,'Return Data'!$B$7:$R$2292,14,0)</f>
        <v>18.127099999999999</v>
      </c>
      <c r="O38" s="66">
        <f t="shared" si="8"/>
        <v>13</v>
      </c>
      <c r="P38" s="65">
        <f>VLOOKUP($A38,'Return Data'!$B$7:$R$2292,15,0)</f>
        <v>13.7864</v>
      </c>
      <c r="Q38" s="66">
        <f t="shared" si="9"/>
        <v>8</v>
      </c>
      <c r="R38" s="65">
        <f>VLOOKUP($A38,'Return Data'!$B$7:$R$2292,16,0)</f>
        <v>13.090199999999999</v>
      </c>
      <c r="S38" s="67">
        <f t="shared" si="5"/>
        <v>19</v>
      </c>
    </row>
    <row r="39" spans="1:19" x14ac:dyDescent="0.3">
      <c r="A39" s="63" t="s">
        <v>538</v>
      </c>
      <c r="B39" s="64">
        <f>VLOOKUP($A39,'Return Data'!$B$7:$R$2292,3,0)</f>
        <v>44483</v>
      </c>
      <c r="C39" s="65">
        <f>VLOOKUP($A39,'Return Data'!$B$7:$R$2292,4,0)</f>
        <v>424.59130450718499</v>
      </c>
      <c r="D39" s="65">
        <f>VLOOKUP($A39,'Return Data'!$B$7:$R$2292,10,0)</f>
        <v>11.206200000000001</v>
      </c>
      <c r="E39" s="66">
        <f t="shared" si="0"/>
        <v>13</v>
      </c>
      <c r="F39" s="65">
        <f>VLOOKUP($A39,'Return Data'!$B$7:$R$2292,11,0)</f>
        <v>21.9346</v>
      </c>
      <c r="G39" s="66">
        <f t="shared" si="1"/>
        <v>21</v>
      </c>
      <c r="H39" s="65">
        <f>VLOOKUP($A39,'Return Data'!$B$7:$R$2292,12,0)</f>
        <v>23.895499999999998</v>
      </c>
      <c r="I39" s="66">
        <f t="shared" si="2"/>
        <v>18</v>
      </c>
      <c r="J39" s="65">
        <f>VLOOKUP($A39,'Return Data'!$B$7:$R$2292,13,0)</f>
        <v>45.0381</v>
      </c>
      <c r="K39" s="66">
        <f t="shared" si="3"/>
        <v>20</v>
      </c>
      <c r="L39" s="65">
        <f>VLOOKUP($A39,'Return Data'!$B$7:$R$2292,17,0)</f>
        <v>22.136700000000001</v>
      </c>
      <c r="M39" s="66">
        <f t="shared" si="7"/>
        <v>24</v>
      </c>
      <c r="N39" s="65">
        <f>VLOOKUP($A39,'Return Data'!$B$7:$R$2292,14,0)</f>
        <v>16.798400000000001</v>
      </c>
      <c r="O39" s="66">
        <f t="shared" si="8"/>
        <v>18</v>
      </c>
      <c r="P39" s="65">
        <f>VLOOKUP($A39,'Return Data'!$B$7:$R$2292,15,0)</f>
        <v>10.740500000000001</v>
      </c>
      <c r="Q39" s="66">
        <f t="shared" si="9"/>
        <v>20</v>
      </c>
      <c r="R39" s="65">
        <f>VLOOKUP($A39,'Return Data'!$B$7:$R$2292,16,0)</f>
        <v>15.485799999999999</v>
      </c>
      <c r="S39" s="67">
        <f t="shared" si="5"/>
        <v>10</v>
      </c>
    </row>
    <row r="40" spans="1:19" x14ac:dyDescent="0.3">
      <c r="A40" s="63" t="s">
        <v>540</v>
      </c>
      <c r="B40" s="64">
        <f>VLOOKUP($A40,'Return Data'!$B$7:$R$2292,3,0)</f>
        <v>44483</v>
      </c>
      <c r="C40" s="65">
        <f>VLOOKUP($A40,'Return Data'!$B$7:$R$2292,4,0)</f>
        <v>264.81450567170202</v>
      </c>
      <c r="D40" s="65">
        <f>VLOOKUP($A40,'Return Data'!$B$7:$R$2292,10,0)</f>
        <v>11.831799999999999</v>
      </c>
      <c r="E40" s="66">
        <f t="shared" si="0"/>
        <v>10</v>
      </c>
      <c r="F40" s="65">
        <f>VLOOKUP($A40,'Return Data'!$B$7:$R$2292,11,0)</f>
        <v>26.288699999999999</v>
      </c>
      <c r="G40" s="66">
        <f t="shared" si="1"/>
        <v>7</v>
      </c>
      <c r="H40" s="65">
        <f>VLOOKUP($A40,'Return Data'!$B$7:$R$2292,12,0)</f>
        <v>28.904900000000001</v>
      </c>
      <c r="I40" s="66">
        <f t="shared" si="2"/>
        <v>5</v>
      </c>
      <c r="J40" s="65">
        <f>VLOOKUP($A40,'Return Data'!$B$7:$R$2292,13,0)</f>
        <v>56.106999999999999</v>
      </c>
      <c r="K40" s="66">
        <f t="shared" si="3"/>
        <v>4</v>
      </c>
      <c r="L40" s="65">
        <f>VLOOKUP($A40,'Return Data'!$B$7:$R$2292,17,0)</f>
        <v>27.325500000000002</v>
      </c>
      <c r="M40" s="66">
        <f t="shared" si="7"/>
        <v>6</v>
      </c>
      <c r="N40" s="65">
        <f>VLOOKUP($A40,'Return Data'!$B$7:$R$2292,14,0)</f>
        <v>17.3416</v>
      </c>
      <c r="O40" s="66">
        <f t="shared" si="8"/>
        <v>16</v>
      </c>
      <c r="P40" s="65">
        <f>VLOOKUP($A40,'Return Data'!$B$7:$R$2292,15,0)</f>
        <v>12.490399999999999</v>
      </c>
      <c r="Q40" s="66">
        <f t="shared" si="9"/>
        <v>13</v>
      </c>
      <c r="R40" s="65">
        <f>VLOOKUP($A40,'Return Data'!$B$7:$R$2292,16,0)</f>
        <v>13.004300000000001</v>
      </c>
      <c r="S40" s="67">
        <f t="shared" si="5"/>
        <v>21</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11.141433333333337</v>
      </c>
      <c r="E42" s="74"/>
      <c r="F42" s="75">
        <f>AVERAGE(F8:F40)</f>
        <v>23.427139393939392</v>
      </c>
      <c r="G42" s="74"/>
      <c r="H42" s="75">
        <f>AVERAGE(H8:H40)</f>
        <v>24.725590909090911</v>
      </c>
      <c r="I42" s="74"/>
      <c r="J42" s="75">
        <f>AVERAGE(J8:J40)</f>
        <v>47.920463636363642</v>
      </c>
      <c r="K42" s="74"/>
      <c r="L42" s="75">
        <f>AVERAGE(L8:L40)</f>
        <v>25.192789655172419</v>
      </c>
      <c r="M42" s="74"/>
      <c r="N42" s="75">
        <f>AVERAGE(N8:N40)</f>
        <v>18.565453846153844</v>
      </c>
      <c r="O42" s="74"/>
      <c r="P42" s="75">
        <f>AVERAGE(P8:P40)</f>
        <v>13.086404545454544</v>
      </c>
      <c r="Q42" s="74"/>
      <c r="R42" s="75">
        <f>AVERAGE(R8:R40)</f>
        <v>14.485145454545457</v>
      </c>
      <c r="S42" s="76"/>
    </row>
    <row r="43" spans="1:19" x14ac:dyDescent="0.3">
      <c r="A43" s="73" t="s">
        <v>28</v>
      </c>
      <c r="B43" s="74"/>
      <c r="C43" s="74"/>
      <c r="D43" s="75">
        <f>MIN(D8:D40)</f>
        <v>7.5423</v>
      </c>
      <c r="E43" s="74"/>
      <c r="F43" s="75">
        <f>MIN(F8:F40)</f>
        <v>15.3399</v>
      </c>
      <c r="G43" s="74"/>
      <c r="H43" s="75">
        <f>MIN(H8:H40)</f>
        <v>13.6463</v>
      </c>
      <c r="I43" s="74"/>
      <c r="J43" s="75">
        <f>MIN(J8:J40)</f>
        <v>32.2498</v>
      </c>
      <c r="K43" s="74"/>
      <c r="L43" s="75">
        <f>MIN(L8:L40)</f>
        <v>14.4808</v>
      </c>
      <c r="M43" s="74"/>
      <c r="N43" s="75">
        <f>MIN(N8:N40)</f>
        <v>9.3193999999999999</v>
      </c>
      <c r="O43" s="74"/>
      <c r="P43" s="75">
        <f>MIN(P8:P40)</f>
        <v>8.6105</v>
      </c>
      <c r="Q43" s="74"/>
      <c r="R43" s="75">
        <f>MIN(R8:R40)</f>
        <v>8.9627999999999997</v>
      </c>
      <c r="S43" s="76"/>
    </row>
    <row r="44" spans="1:19" ht="15" thickBot="1" x14ac:dyDescent="0.35">
      <c r="A44" s="77" t="s">
        <v>29</v>
      </c>
      <c r="B44" s="78"/>
      <c r="C44" s="78"/>
      <c r="D44" s="79">
        <f>MAX(D8:D40)</f>
        <v>17.604600000000001</v>
      </c>
      <c r="E44" s="78"/>
      <c r="F44" s="79">
        <f>MAX(F8:F40)</f>
        <v>38.872700000000002</v>
      </c>
      <c r="G44" s="78"/>
      <c r="H44" s="79">
        <f>MAX(H8:H40)</f>
        <v>47.348999999999997</v>
      </c>
      <c r="I44" s="78"/>
      <c r="J44" s="79">
        <f>MAX(J8:J40)</f>
        <v>78.878500000000003</v>
      </c>
      <c r="K44" s="78"/>
      <c r="L44" s="79">
        <f>MAX(L8:L40)</f>
        <v>44.883499999999998</v>
      </c>
      <c r="M44" s="78"/>
      <c r="N44" s="79">
        <f>MAX(N8:N40)</f>
        <v>31.488499999999998</v>
      </c>
      <c r="O44" s="78"/>
      <c r="P44" s="79">
        <f>MAX(P8:P40)</f>
        <v>19.897400000000001</v>
      </c>
      <c r="Q44" s="78"/>
      <c r="R44" s="79">
        <f>MAX(R8:R40)</f>
        <v>27.500800000000002</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Data'!$B$7:$R$2292,3,0)</f>
        <v>44483</v>
      </c>
      <c r="C8" s="65">
        <f>VLOOKUP($A8,'Return Data'!$B$7:$R$2292,4,0)</f>
        <v>54.240600000000001</v>
      </c>
      <c r="D8" s="65">
        <f>VLOOKUP($A8,'Return Data'!$B$7:$R$2292,10,0)</f>
        <v>20.0412</v>
      </c>
      <c r="E8" s="66">
        <f t="shared" ref="E8:E29" si="0">RANK(D8,D$8:D$29,0)</f>
        <v>9</v>
      </c>
      <c r="F8" s="65">
        <f>VLOOKUP($A8,'Return Data'!$B$7:$R$2292,11,0)</f>
        <v>18.713100000000001</v>
      </c>
      <c r="G8" s="66">
        <f t="shared" ref="G8:G29" si="1">RANK(F8,F$8:F$29,0)</f>
        <v>9</v>
      </c>
      <c r="H8" s="65">
        <f>VLOOKUP($A8,'Return Data'!$B$7:$R$2292,12,0)</f>
        <v>15.696899999999999</v>
      </c>
      <c r="I8" s="66">
        <f t="shared" ref="I8:I29" si="2">RANK(H8,H$8:H$29,0)</f>
        <v>6</v>
      </c>
      <c r="J8" s="65">
        <f>VLOOKUP($A8,'Return Data'!$B$7:$R$2292,13,0)</f>
        <v>23.845500000000001</v>
      </c>
      <c r="K8" s="66">
        <f t="shared" ref="K8:K29" si="3">RANK(J8,J$8:J$29,0)</f>
        <v>1</v>
      </c>
      <c r="L8" s="65">
        <f>VLOOKUP($A8,'Return Data'!$B$7:$R$2292,17,0)</f>
        <v>13.3612</v>
      </c>
      <c r="M8" s="66">
        <f t="shared" ref="M8:M27" si="4">RANK(L8,L$8:L$29,0)</f>
        <v>8</v>
      </c>
      <c r="N8" s="65">
        <f>VLOOKUP($A8,'Return Data'!$B$7:$R$2292,14,0)</f>
        <v>11.440899999999999</v>
      </c>
      <c r="O8" s="66">
        <f t="shared" ref="O8:O27" si="5">RANK(N8,N$8:N$29,0)</f>
        <v>8</v>
      </c>
      <c r="P8" s="65">
        <f>VLOOKUP($A8,'Return Data'!$B$7:$R$2292,15,0)</f>
        <v>8.6632999999999996</v>
      </c>
      <c r="Q8" s="66">
        <f t="shared" ref="Q8:Q27" si="6">RANK(P8,P$8:P$29,0)</f>
        <v>10</v>
      </c>
      <c r="R8" s="65">
        <f>VLOOKUP($A8,'Return Data'!$B$7:$R$2292,16,0)</f>
        <v>11.4398</v>
      </c>
      <c r="S8" s="67">
        <f t="shared" ref="S8:S29" si="7">RANK(R8,R$8:R$29,0)</f>
        <v>2</v>
      </c>
    </row>
    <row r="9" spans="1:20" x14ac:dyDescent="0.3">
      <c r="A9" s="63" t="s">
        <v>1612</v>
      </c>
      <c r="B9" s="64">
        <f>VLOOKUP($A9,'Return Data'!$B$7:$R$2292,3,0)</f>
        <v>44483</v>
      </c>
      <c r="C9" s="65">
        <f>VLOOKUP($A9,'Return Data'!$B$7:$R$2292,4,0)</f>
        <v>27.276299999999999</v>
      </c>
      <c r="D9" s="65">
        <f>VLOOKUP($A9,'Return Data'!$B$7:$R$2292,10,0)</f>
        <v>21.361599999999999</v>
      </c>
      <c r="E9" s="66">
        <f t="shared" si="0"/>
        <v>7</v>
      </c>
      <c r="F9" s="65">
        <f>VLOOKUP($A9,'Return Data'!$B$7:$R$2292,11,0)</f>
        <v>20.596499999999999</v>
      </c>
      <c r="G9" s="66">
        <f t="shared" si="1"/>
        <v>6</v>
      </c>
      <c r="H9" s="65">
        <f>VLOOKUP($A9,'Return Data'!$B$7:$R$2292,12,0)</f>
        <v>14.886200000000001</v>
      </c>
      <c r="I9" s="66">
        <f t="shared" si="2"/>
        <v>7</v>
      </c>
      <c r="J9" s="65">
        <f>VLOOKUP($A9,'Return Data'!$B$7:$R$2292,13,0)</f>
        <v>18.771799999999999</v>
      </c>
      <c r="K9" s="66">
        <f t="shared" si="3"/>
        <v>7</v>
      </c>
      <c r="L9" s="65">
        <f>VLOOKUP($A9,'Return Data'!$B$7:$R$2292,17,0)</f>
        <v>14.6005</v>
      </c>
      <c r="M9" s="66">
        <f t="shared" si="4"/>
        <v>5</v>
      </c>
      <c r="N9" s="65">
        <f>VLOOKUP($A9,'Return Data'!$B$7:$R$2292,14,0)</f>
        <v>10.7715</v>
      </c>
      <c r="O9" s="66">
        <f t="shared" si="5"/>
        <v>10</v>
      </c>
      <c r="P9" s="65">
        <f>VLOOKUP($A9,'Return Data'!$B$7:$R$2292,15,0)</f>
        <v>8.8938000000000006</v>
      </c>
      <c r="Q9" s="66">
        <f t="shared" si="6"/>
        <v>9</v>
      </c>
      <c r="R9" s="65">
        <f>VLOOKUP($A9,'Return Data'!$B$7:$R$2292,16,0)</f>
        <v>10.0428</v>
      </c>
      <c r="S9" s="67">
        <f t="shared" si="7"/>
        <v>9</v>
      </c>
    </row>
    <row r="10" spans="1:20" x14ac:dyDescent="0.3">
      <c r="A10" s="63" t="s">
        <v>1613</v>
      </c>
      <c r="B10" s="64">
        <f>VLOOKUP($A10,'Return Data'!$B$7:$R$2292,3,0)</f>
        <v>44483</v>
      </c>
      <c r="C10" s="65">
        <f>VLOOKUP($A10,'Return Data'!$B$7:$R$2292,4,0)</f>
        <v>33.306899999999999</v>
      </c>
      <c r="D10" s="65">
        <f>VLOOKUP($A10,'Return Data'!$B$7:$R$2292,10,0)</f>
        <v>16.165700000000001</v>
      </c>
      <c r="E10" s="66">
        <f t="shared" si="0"/>
        <v>17</v>
      </c>
      <c r="F10" s="65">
        <f>VLOOKUP($A10,'Return Data'!$B$7:$R$2292,11,0)</f>
        <v>14.731999999999999</v>
      </c>
      <c r="G10" s="66">
        <f t="shared" si="1"/>
        <v>16</v>
      </c>
      <c r="H10" s="65">
        <f>VLOOKUP($A10,'Return Data'!$B$7:$R$2292,12,0)</f>
        <v>8.1064000000000007</v>
      </c>
      <c r="I10" s="66">
        <f t="shared" si="2"/>
        <v>20</v>
      </c>
      <c r="J10" s="65">
        <f>VLOOKUP($A10,'Return Data'!$B$7:$R$2292,13,0)</f>
        <v>11.4476</v>
      </c>
      <c r="K10" s="66">
        <f t="shared" si="3"/>
        <v>20</v>
      </c>
      <c r="L10" s="65">
        <f>VLOOKUP($A10,'Return Data'!$B$7:$R$2292,17,0)</f>
        <v>11.617100000000001</v>
      </c>
      <c r="M10" s="66">
        <f t="shared" si="4"/>
        <v>13</v>
      </c>
      <c r="N10" s="65">
        <f>VLOOKUP($A10,'Return Data'!$B$7:$R$2292,14,0)</f>
        <v>12.878399999999999</v>
      </c>
      <c r="O10" s="66">
        <f t="shared" si="5"/>
        <v>4</v>
      </c>
      <c r="P10" s="65">
        <f>VLOOKUP($A10,'Return Data'!$B$7:$R$2292,15,0)</f>
        <v>9.3445</v>
      </c>
      <c r="Q10" s="66">
        <f t="shared" si="6"/>
        <v>5</v>
      </c>
      <c r="R10" s="65">
        <f>VLOOKUP($A10,'Return Data'!$B$7:$R$2292,16,0)</f>
        <v>9.7418999999999993</v>
      </c>
      <c r="S10" s="67">
        <f t="shared" si="7"/>
        <v>10</v>
      </c>
    </row>
    <row r="11" spans="1:20" x14ac:dyDescent="0.3">
      <c r="A11" s="63" t="s">
        <v>1614</v>
      </c>
      <c r="B11" s="64">
        <f>VLOOKUP($A11,'Return Data'!$B$7:$R$2292,3,0)</f>
        <v>44483</v>
      </c>
      <c r="C11" s="65">
        <f>VLOOKUP($A11,'Return Data'!$B$7:$R$2292,4,0)</f>
        <v>40.459699999999998</v>
      </c>
      <c r="D11" s="65">
        <f>VLOOKUP($A11,'Return Data'!$B$7:$R$2292,10,0)</f>
        <v>16.220500000000001</v>
      </c>
      <c r="E11" s="66">
        <f t="shared" si="0"/>
        <v>15</v>
      </c>
      <c r="F11" s="65">
        <f>VLOOKUP($A11,'Return Data'!$B$7:$R$2292,11,0)</f>
        <v>16.796900000000001</v>
      </c>
      <c r="G11" s="66">
        <f t="shared" si="1"/>
        <v>13</v>
      </c>
      <c r="H11" s="65">
        <f>VLOOKUP($A11,'Return Data'!$B$7:$R$2292,12,0)</f>
        <v>10.3253</v>
      </c>
      <c r="I11" s="66">
        <f t="shared" si="2"/>
        <v>16</v>
      </c>
      <c r="J11" s="65">
        <f>VLOOKUP($A11,'Return Data'!$B$7:$R$2292,13,0)</f>
        <v>14.133699999999999</v>
      </c>
      <c r="K11" s="66">
        <f t="shared" si="3"/>
        <v>13</v>
      </c>
      <c r="L11" s="65">
        <f>VLOOKUP($A11,'Return Data'!$B$7:$R$2292,17,0)</f>
        <v>11.1913</v>
      </c>
      <c r="M11" s="66">
        <f t="shared" si="4"/>
        <v>14</v>
      </c>
      <c r="N11" s="65">
        <f>VLOOKUP($A11,'Return Data'!$B$7:$R$2292,14,0)</f>
        <v>10.975899999999999</v>
      </c>
      <c r="O11" s="66">
        <f t="shared" si="5"/>
        <v>9</v>
      </c>
      <c r="P11" s="65">
        <f>VLOOKUP($A11,'Return Data'!$B$7:$R$2292,15,0)</f>
        <v>9.3325999999999993</v>
      </c>
      <c r="Q11" s="66">
        <f t="shared" si="6"/>
        <v>6</v>
      </c>
      <c r="R11" s="65">
        <f>VLOOKUP($A11,'Return Data'!$B$7:$R$2292,16,0)</f>
        <v>10.284800000000001</v>
      </c>
      <c r="S11" s="67">
        <f t="shared" si="7"/>
        <v>7</v>
      </c>
    </row>
    <row r="12" spans="1:20" x14ac:dyDescent="0.3">
      <c r="A12" s="63" t="s">
        <v>1615</v>
      </c>
      <c r="B12" s="64">
        <f>VLOOKUP($A12,'Return Data'!$B$7:$R$2292,3,0)</f>
        <v>44483</v>
      </c>
      <c r="C12" s="65">
        <f>VLOOKUP($A12,'Return Data'!$B$7:$R$2292,4,0)</f>
        <v>24.174499999999998</v>
      </c>
      <c r="D12" s="65">
        <f>VLOOKUP($A12,'Return Data'!$B$7:$R$2292,10,0)</f>
        <v>17.212499999999999</v>
      </c>
      <c r="E12" s="66">
        <f t="shared" si="0"/>
        <v>11</v>
      </c>
      <c r="F12" s="65">
        <f>VLOOKUP($A12,'Return Data'!$B$7:$R$2292,11,0)</f>
        <v>16.8736</v>
      </c>
      <c r="G12" s="66">
        <f t="shared" si="1"/>
        <v>11</v>
      </c>
      <c r="H12" s="65">
        <f>VLOOKUP($A12,'Return Data'!$B$7:$R$2292,12,0)</f>
        <v>11.4742</v>
      </c>
      <c r="I12" s="66">
        <f t="shared" si="2"/>
        <v>14</v>
      </c>
      <c r="J12" s="65">
        <f>VLOOKUP($A12,'Return Data'!$B$7:$R$2292,13,0)</f>
        <v>12.8705</v>
      </c>
      <c r="K12" s="66">
        <f t="shared" si="3"/>
        <v>16</v>
      </c>
      <c r="L12" s="65">
        <f>VLOOKUP($A12,'Return Data'!$B$7:$R$2292,17,0)</f>
        <v>12.412100000000001</v>
      </c>
      <c r="M12" s="66">
        <f t="shared" si="4"/>
        <v>11</v>
      </c>
      <c r="N12" s="65">
        <f>VLOOKUP($A12,'Return Data'!$B$7:$R$2292,14,0)</f>
        <v>5.0891000000000002</v>
      </c>
      <c r="O12" s="66">
        <f t="shared" si="5"/>
        <v>19</v>
      </c>
      <c r="P12" s="65">
        <f>VLOOKUP($A12,'Return Data'!$B$7:$R$2292,15,0)</f>
        <v>5.1246999999999998</v>
      </c>
      <c r="Q12" s="66">
        <f t="shared" si="6"/>
        <v>19</v>
      </c>
      <c r="R12" s="65">
        <f>VLOOKUP($A12,'Return Data'!$B$7:$R$2292,16,0)</f>
        <v>7.2949999999999999</v>
      </c>
      <c r="S12" s="67">
        <f t="shared" si="7"/>
        <v>19</v>
      </c>
    </row>
    <row r="13" spans="1:20" x14ac:dyDescent="0.3">
      <c r="A13" s="63" t="s">
        <v>1616</v>
      </c>
      <c r="B13" s="64">
        <f>VLOOKUP($A13,'Return Data'!$B$7:$R$2292,3,0)</f>
        <v>44483</v>
      </c>
      <c r="C13" s="65">
        <f>VLOOKUP($A13,'Return Data'!$B$7:$R$2292,4,0)</f>
        <v>83.180999999999997</v>
      </c>
      <c r="D13" s="65">
        <f>VLOOKUP($A13,'Return Data'!$B$7:$R$2292,10,0)</f>
        <v>17.448699999999999</v>
      </c>
      <c r="E13" s="66">
        <f t="shared" si="0"/>
        <v>10</v>
      </c>
      <c r="F13" s="65">
        <f>VLOOKUP($A13,'Return Data'!$B$7:$R$2292,11,0)</f>
        <v>19.269200000000001</v>
      </c>
      <c r="G13" s="66">
        <f t="shared" si="1"/>
        <v>8</v>
      </c>
      <c r="H13" s="65">
        <f>VLOOKUP($A13,'Return Data'!$B$7:$R$2292,12,0)</f>
        <v>14.6107</v>
      </c>
      <c r="I13" s="66">
        <f t="shared" si="2"/>
        <v>8</v>
      </c>
      <c r="J13" s="65">
        <f>VLOOKUP($A13,'Return Data'!$B$7:$R$2292,13,0)</f>
        <v>17.4682</v>
      </c>
      <c r="K13" s="66">
        <f t="shared" si="3"/>
        <v>8</v>
      </c>
      <c r="L13" s="65">
        <f>VLOOKUP($A13,'Return Data'!$B$7:$R$2292,17,0)</f>
        <v>15.0556</v>
      </c>
      <c r="M13" s="66">
        <f t="shared" si="4"/>
        <v>2</v>
      </c>
      <c r="N13" s="65">
        <f>VLOOKUP($A13,'Return Data'!$B$7:$R$2292,14,0)</f>
        <v>14.078799999999999</v>
      </c>
      <c r="O13" s="66">
        <f t="shared" si="5"/>
        <v>2</v>
      </c>
      <c r="P13" s="65">
        <f>VLOOKUP($A13,'Return Data'!$B$7:$R$2292,15,0)</f>
        <v>10.255100000000001</v>
      </c>
      <c r="Q13" s="66">
        <f t="shared" si="6"/>
        <v>3</v>
      </c>
      <c r="R13" s="65">
        <f>VLOOKUP($A13,'Return Data'!$B$7:$R$2292,16,0)</f>
        <v>10.696</v>
      </c>
      <c r="S13" s="67">
        <f t="shared" si="7"/>
        <v>4</v>
      </c>
    </row>
    <row r="14" spans="1:20" x14ac:dyDescent="0.3">
      <c r="A14" s="63" t="s">
        <v>1617</v>
      </c>
      <c r="B14" s="64">
        <f>VLOOKUP($A14,'Return Data'!$B$7:$R$2292,3,0)</f>
        <v>44483</v>
      </c>
      <c r="C14" s="65">
        <f>VLOOKUP($A14,'Return Data'!$B$7:$R$2292,4,0)</f>
        <v>48.331200000000003</v>
      </c>
      <c r="D14" s="65">
        <f>VLOOKUP($A14,'Return Data'!$B$7:$R$2292,10,0)</f>
        <v>11.7994</v>
      </c>
      <c r="E14" s="66">
        <f t="shared" si="0"/>
        <v>20</v>
      </c>
      <c r="F14" s="65">
        <f>VLOOKUP($A14,'Return Data'!$B$7:$R$2292,11,0)</f>
        <v>14.8004</v>
      </c>
      <c r="G14" s="66">
        <f t="shared" si="1"/>
        <v>15</v>
      </c>
      <c r="H14" s="65">
        <f>VLOOKUP($A14,'Return Data'!$B$7:$R$2292,12,0)</f>
        <v>12.5351</v>
      </c>
      <c r="I14" s="66">
        <f t="shared" si="2"/>
        <v>10</v>
      </c>
      <c r="J14" s="65">
        <f>VLOOKUP($A14,'Return Data'!$B$7:$R$2292,13,0)</f>
        <v>15.7331</v>
      </c>
      <c r="K14" s="66">
        <f t="shared" si="3"/>
        <v>11</v>
      </c>
      <c r="L14" s="65">
        <f>VLOOKUP($A14,'Return Data'!$B$7:$R$2292,17,0)</f>
        <v>12.1465</v>
      </c>
      <c r="M14" s="66">
        <f t="shared" si="4"/>
        <v>12</v>
      </c>
      <c r="N14" s="65">
        <f>VLOOKUP($A14,'Return Data'!$B$7:$R$2292,14,0)</f>
        <v>10.2437</v>
      </c>
      <c r="O14" s="66">
        <f t="shared" si="5"/>
        <v>14</v>
      </c>
      <c r="P14" s="65">
        <f>VLOOKUP($A14,'Return Data'!$B$7:$R$2292,15,0)</f>
        <v>7.0724999999999998</v>
      </c>
      <c r="Q14" s="66">
        <f t="shared" si="6"/>
        <v>18</v>
      </c>
      <c r="R14" s="65">
        <f>VLOOKUP($A14,'Return Data'!$B$7:$R$2292,16,0)</f>
        <v>8.9627999999999997</v>
      </c>
      <c r="S14" s="67">
        <f t="shared" si="7"/>
        <v>15</v>
      </c>
    </row>
    <row r="15" spans="1:20" x14ac:dyDescent="0.3">
      <c r="A15" s="63" t="s">
        <v>1618</v>
      </c>
      <c r="B15" s="64">
        <f>VLOOKUP($A15,'Return Data'!$B$7:$R$2292,3,0)</f>
        <v>44483</v>
      </c>
      <c r="C15" s="65">
        <f>VLOOKUP($A15,'Return Data'!$B$7:$R$2292,4,0)</f>
        <v>73.255600000000001</v>
      </c>
      <c r="D15" s="65">
        <f>VLOOKUP($A15,'Return Data'!$B$7:$R$2292,10,0)</f>
        <v>14.721</v>
      </c>
      <c r="E15" s="66">
        <f t="shared" si="0"/>
        <v>19</v>
      </c>
      <c r="F15" s="65">
        <f>VLOOKUP($A15,'Return Data'!$B$7:$R$2292,11,0)</f>
        <v>14.6028</v>
      </c>
      <c r="G15" s="66">
        <f t="shared" si="1"/>
        <v>18</v>
      </c>
      <c r="H15" s="65">
        <f>VLOOKUP($A15,'Return Data'!$B$7:$R$2292,12,0)</f>
        <v>10.7402</v>
      </c>
      <c r="I15" s="66">
        <f t="shared" si="2"/>
        <v>15</v>
      </c>
      <c r="J15" s="65">
        <f>VLOOKUP($A15,'Return Data'!$B$7:$R$2292,13,0)</f>
        <v>15.7606</v>
      </c>
      <c r="K15" s="66">
        <f t="shared" si="3"/>
        <v>10</v>
      </c>
      <c r="L15" s="65">
        <f>VLOOKUP($A15,'Return Data'!$B$7:$R$2292,17,0)</f>
        <v>10.322699999999999</v>
      </c>
      <c r="M15" s="66">
        <f t="shared" si="4"/>
        <v>17</v>
      </c>
      <c r="N15" s="65">
        <f>VLOOKUP($A15,'Return Data'!$B$7:$R$2292,14,0)</f>
        <v>10.0021</v>
      </c>
      <c r="O15" s="66">
        <f t="shared" si="5"/>
        <v>15</v>
      </c>
      <c r="P15" s="65">
        <f>VLOOKUP($A15,'Return Data'!$B$7:$R$2292,15,0)</f>
        <v>7.6344000000000003</v>
      </c>
      <c r="Q15" s="66">
        <f t="shared" si="6"/>
        <v>15</v>
      </c>
      <c r="R15" s="65">
        <f>VLOOKUP($A15,'Return Data'!$B$7:$R$2292,16,0)</f>
        <v>9.7034000000000002</v>
      </c>
      <c r="S15" s="67">
        <f t="shared" si="7"/>
        <v>11</v>
      </c>
    </row>
    <row r="16" spans="1:20" x14ac:dyDescent="0.3">
      <c r="A16" s="63" t="s">
        <v>1620</v>
      </c>
      <c r="B16" s="64">
        <f>VLOOKUP($A16,'Return Data'!$B$7:$R$2292,3,0)</f>
        <v>44483</v>
      </c>
      <c r="C16" s="65">
        <f>VLOOKUP($A16,'Return Data'!$B$7:$R$2292,4,0)</f>
        <v>62.4985</v>
      </c>
      <c r="D16" s="65">
        <f>VLOOKUP($A16,'Return Data'!$B$7:$R$2292,10,0)</f>
        <v>20.243099999999998</v>
      </c>
      <c r="E16" s="66">
        <f t="shared" si="0"/>
        <v>8</v>
      </c>
      <c r="F16" s="65">
        <f>VLOOKUP($A16,'Return Data'!$B$7:$R$2292,11,0)</f>
        <v>23.1843</v>
      </c>
      <c r="G16" s="66">
        <f t="shared" si="1"/>
        <v>4</v>
      </c>
      <c r="H16" s="65">
        <f>VLOOKUP($A16,'Return Data'!$B$7:$R$2292,12,0)</f>
        <v>17.032900000000001</v>
      </c>
      <c r="I16" s="66">
        <f t="shared" si="2"/>
        <v>4</v>
      </c>
      <c r="J16" s="65">
        <f>VLOOKUP($A16,'Return Data'!$B$7:$R$2292,13,0)</f>
        <v>23.7758</v>
      </c>
      <c r="K16" s="66">
        <f t="shared" si="3"/>
        <v>2</v>
      </c>
      <c r="L16" s="65">
        <f>VLOOKUP($A16,'Return Data'!$B$7:$R$2292,17,0)</f>
        <v>14.6525</v>
      </c>
      <c r="M16" s="66">
        <f t="shared" si="4"/>
        <v>4</v>
      </c>
      <c r="N16" s="65">
        <f>VLOOKUP($A16,'Return Data'!$B$7:$R$2292,14,0)</f>
        <v>12.2349</v>
      </c>
      <c r="O16" s="66">
        <f t="shared" si="5"/>
        <v>6</v>
      </c>
      <c r="P16" s="65">
        <f>VLOOKUP($A16,'Return Data'!$B$7:$R$2292,15,0)</f>
        <v>8.9332999999999991</v>
      </c>
      <c r="Q16" s="66">
        <f t="shared" si="6"/>
        <v>8</v>
      </c>
      <c r="R16" s="65">
        <f>VLOOKUP($A16,'Return Data'!$B$7:$R$2292,16,0)</f>
        <v>10.2666</v>
      </c>
      <c r="S16" s="67">
        <f t="shared" si="7"/>
        <v>8</v>
      </c>
    </row>
    <row r="17" spans="1:19" x14ac:dyDescent="0.3">
      <c r="A17" s="63" t="s">
        <v>1621</v>
      </c>
      <c r="B17" s="64">
        <f>VLOOKUP($A17,'Return Data'!$B$7:$R$2292,3,0)</f>
        <v>44483</v>
      </c>
      <c r="C17" s="65">
        <f>VLOOKUP($A17,'Return Data'!$B$7:$R$2292,4,0)</f>
        <v>50.204000000000001</v>
      </c>
      <c r="D17" s="65">
        <f>VLOOKUP($A17,'Return Data'!$B$7:$R$2292,10,0)</f>
        <v>22.788</v>
      </c>
      <c r="E17" s="66">
        <f t="shared" si="0"/>
        <v>4</v>
      </c>
      <c r="F17" s="65">
        <f>VLOOKUP($A17,'Return Data'!$B$7:$R$2292,11,0)</f>
        <v>20.019200000000001</v>
      </c>
      <c r="G17" s="66">
        <f t="shared" si="1"/>
        <v>7</v>
      </c>
      <c r="H17" s="65">
        <f>VLOOKUP($A17,'Return Data'!$B$7:$R$2292,12,0)</f>
        <v>12.485900000000001</v>
      </c>
      <c r="I17" s="66">
        <f t="shared" si="2"/>
        <v>11</v>
      </c>
      <c r="J17" s="65">
        <f>VLOOKUP($A17,'Return Data'!$B$7:$R$2292,13,0)</f>
        <v>16.436699999999998</v>
      </c>
      <c r="K17" s="66">
        <f t="shared" si="3"/>
        <v>9</v>
      </c>
      <c r="L17" s="65">
        <f>VLOOKUP($A17,'Return Data'!$B$7:$R$2292,17,0)</f>
        <v>13.252700000000001</v>
      </c>
      <c r="M17" s="66">
        <f t="shared" si="4"/>
        <v>9</v>
      </c>
      <c r="N17" s="65">
        <f>VLOOKUP($A17,'Return Data'!$B$7:$R$2292,14,0)</f>
        <v>12.2943</v>
      </c>
      <c r="O17" s="66">
        <f t="shared" si="5"/>
        <v>5</v>
      </c>
      <c r="P17" s="65">
        <f>VLOOKUP($A17,'Return Data'!$B$7:$R$2292,15,0)</f>
        <v>8.5335000000000001</v>
      </c>
      <c r="Q17" s="66">
        <f t="shared" si="6"/>
        <v>11</v>
      </c>
      <c r="R17" s="65">
        <f>VLOOKUP($A17,'Return Data'!$B$7:$R$2292,16,0)</f>
        <v>9.4600000000000009</v>
      </c>
      <c r="S17" s="67">
        <f t="shared" si="7"/>
        <v>12</v>
      </c>
    </row>
    <row r="18" spans="1:19" x14ac:dyDescent="0.3">
      <c r="A18" s="63" t="s">
        <v>1622</v>
      </c>
      <c r="B18" s="64">
        <f>VLOOKUP($A18,'Return Data'!$B$7:$R$2292,3,0)</f>
        <v>44483</v>
      </c>
      <c r="C18" s="65">
        <f>VLOOKUP($A18,'Return Data'!$B$7:$R$2292,4,0)</f>
        <v>59.167000000000002</v>
      </c>
      <c r="D18" s="65">
        <f>VLOOKUP($A18,'Return Data'!$B$7:$R$2292,10,0)</f>
        <v>21.859200000000001</v>
      </c>
      <c r="E18" s="66">
        <f t="shared" si="0"/>
        <v>5</v>
      </c>
      <c r="F18" s="65">
        <f>VLOOKUP($A18,'Return Data'!$B$7:$R$2292,11,0)</f>
        <v>18.081099999999999</v>
      </c>
      <c r="G18" s="66">
        <f t="shared" si="1"/>
        <v>10</v>
      </c>
      <c r="H18" s="65">
        <f>VLOOKUP($A18,'Return Data'!$B$7:$R$2292,12,0)</f>
        <v>12.9998</v>
      </c>
      <c r="I18" s="66">
        <f t="shared" si="2"/>
        <v>9</v>
      </c>
      <c r="J18" s="65">
        <f>VLOOKUP($A18,'Return Data'!$B$7:$R$2292,13,0)</f>
        <v>15.668799999999999</v>
      </c>
      <c r="K18" s="66">
        <f t="shared" si="3"/>
        <v>12</v>
      </c>
      <c r="L18" s="65">
        <f>VLOOKUP($A18,'Return Data'!$B$7:$R$2292,17,0)</f>
        <v>13.1561</v>
      </c>
      <c r="M18" s="66">
        <f t="shared" si="4"/>
        <v>10</v>
      </c>
      <c r="N18" s="65">
        <f>VLOOKUP($A18,'Return Data'!$B$7:$R$2292,14,0)</f>
        <v>12.0931</v>
      </c>
      <c r="O18" s="66">
        <f t="shared" si="5"/>
        <v>7</v>
      </c>
      <c r="P18" s="65">
        <f>VLOOKUP($A18,'Return Data'!$B$7:$R$2292,15,0)</f>
        <v>10.4221</v>
      </c>
      <c r="Q18" s="66">
        <f t="shared" si="6"/>
        <v>2</v>
      </c>
      <c r="R18" s="65">
        <f>VLOOKUP($A18,'Return Data'!$B$7:$R$2292,16,0)</f>
        <v>11.3445</v>
      </c>
      <c r="S18" s="67">
        <f t="shared" si="7"/>
        <v>3</v>
      </c>
    </row>
    <row r="19" spans="1:19" x14ac:dyDescent="0.3">
      <c r="A19" s="63" t="s">
        <v>1623</v>
      </c>
      <c r="B19" s="64">
        <f>VLOOKUP($A19,'Return Data'!$B$7:$R$2292,3,0)</f>
        <v>44483</v>
      </c>
      <c r="C19" s="65">
        <f>VLOOKUP($A19,'Return Data'!$B$7:$R$2292,4,0)</f>
        <v>28.3445</v>
      </c>
      <c r="D19" s="65">
        <f>VLOOKUP($A19,'Return Data'!$B$7:$R$2292,10,0)</f>
        <v>16.7028</v>
      </c>
      <c r="E19" s="66">
        <f t="shared" si="0"/>
        <v>14</v>
      </c>
      <c r="F19" s="65">
        <f>VLOOKUP($A19,'Return Data'!$B$7:$R$2292,11,0)</f>
        <v>14.674899999999999</v>
      </c>
      <c r="G19" s="66">
        <f t="shared" si="1"/>
        <v>17</v>
      </c>
      <c r="H19" s="65">
        <f>VLOOKUP($A19,'Return Data'!$B$7:$R$2292,12,0)</f>
        <v>9.2142999999999997</v>
      </c>
      <c r="I19" s="66">
        <f t="shared" si="2"/>
        <v>18</v>
      </c>
      <c r="J19" s="65">
        <f>VLOOKUP($A19,'Return Data'!$B$7:$R$2292,13,0)</f>
        <v>11.821899999999999</v>
      </c>
      <c r="K19" s="66">
        <f t="shared" si="3"/>
        <v>18</v>
      </c>
      <c r="L19" s="65">
        <f>VLOOKUP($A19,'Return Data'!$B$7:$R$2292,17,0)</f>
        <v>9.7731999999999992</v>
      </c>
      <c r="M19" s="66">
        <f t="shared" si="4"/>
        <v>18</v>
      </c>
      <c r="N19" s="65">
        <f>VLOOKUP($A19,'Return Data'!$B$7:$R$2292,14,0)</f>
        <v>9.8858999999999995</v>
      </c>
      <c r="O19" s="66">
        <f t="shared" si="5"/>
        <v>16</v>
      </c>
      <c r="P19" s="65">
        <f>VLOOKUP($A19,'Return Data'!$B$7:$R$2292,15,0)</f>
        <v>7.8617999999999997</v>
      </c>
      <c r="Q19" s="66">
        <f t="shared" si="6"/>
        <v>13</v>
      </c>
      <c r="R19" s="65">
        <f>VLOOKUP($A19,'Return Data'!$B$7:$R$2292,16,0)</f>
        <v>9.3588000000000005</v>
      </c>
      <c r="S19" s="67">
        <f t="shared" si="7"/>
        <v>13</v>
      </c>
    </row>
    <row r="20" spans="1:19" x14ac:dyDescent="0.3">
      <c r="A20" s="63" t="s">
        <v>1624</v>
      </c>
      <c r="B20" s="64">
        <f>VLOOKUP($A20,'Return Data'!$B$7:$R$2292,3,0)</f>
        <v>0</v>
      </c>
      <c r="C20" s="65">
        <f>VLOOKUP($A20,'Return Data'!$B$7:$R$2292,4,0)</f>
        <v>0</v>
      </c>
      <c r="D20" s="65">
        <f>VLOOKUP($A20,'Return Data'!$B$7:$R$2292,10,0)</f>
        <v>0</v>
      </c>
      <c r="E20" s="66">
        <f t="shared" si="0"/>
        <v>22</v>
      </c>
      <c r="F20" s="65">
        <f>VLOOKUP($A20,'Return Data'!$B$7:$R$2292,11,0)</f>
        <v>0</v>
      </c>
      <c r="G20" s="66">
        <f t="shared" si="1"/>
        <v>22</v>
      </c>
      <c r="H20" s="65">
        <f>VLOOKUP($A20,'Return Data'!$B$7:$R$2292,12,0)</f>
        <v>0</v>
      </c>
      <c r="I20" s="66">
        <f t="shared" si="2"/>
        <v>21</v>
      </c>
      <c r="J20" s="65">
        <f>VLOOKUP($A20,'Return Data'!$B$7:$R$2292,13,0)</f>
        <v>0</v>
      </c>
      <c r="K20" s="66">
        <f t="shared" si="3"/>
        <v>21</v>
      </c>
      <c r="L20" s="65">
        <f>VLOOKUP($A20,'Return Data'!$B$7:$R$2292,17,0)</f>
        <v>0</v>
      </c>
      <c r="M20" s="66">
        <f t="shared" si="4"/>
        <v>21</v>
      </c>
      <c r="N20" s="65">
        <f>VLOOKUP($A20,'Return Data'!$B$7:$R$2292,14,0)</f>
        <v>0</v>
      </c>
      <c r="O20" s="66">
        <f t="shared" si="5"/>
        <v>21</v>
      </c>
      <c r="P20" s="65">
        <f>VLOOKUP($A20,'Return Data'!$B$7:$R$2292,15,0)</f>
        <v>0</v>
      </c>
      <c r="Q20" s="66">
        <f t="shared" si="6"/>
        <v>21</v>
      </c>
      <c r="R20" s="65">
        <f>VLOOKUP($A20,'Return Data'!$B$7:$R$2292,16,0)</f>
        <v>0</v>
      </c>
      <c r="S20" s="67">
        <f t="shared" si="7"/>
        <v>21</v>
      </c>
    </row>
    <row r="21" spans="1:19" x14ac:dyDescent="0.3">
      <c r="A21" s="63" t="s">
        <v>1625</v>
      </c>
      <c r="B21" s="64">
        <f>VLOOKUP($A21,'Return Data'!$B$7:$R$2292,3,0)</f>
        <v>44483</v>
      </c>
      <c r="C21" s="65">
        <f>VLOOKUP($A21,'Return Data'!$B$7:$R$2292,4,0)</f>
        <v>47.394399999999997</v>
      </c>
      <c r="D21" s="65">
        <f>VLOOKUP($A21,'Return Data'!$B$7:$R$2292,10,0)</f>
        <v>27.967600000000001</v>
      </c>
      <c r="E21" s="66">
        <f t="shared" si="0"/>
        <v>3</v>
      </c>
      <c r="F21" s="65">
        <f>VLOOKUP($A21,'Return Data'!$B$7:$R$2292,11,0)</f>
        <v>24.597100000000001</v>
      </c>
      <c r="G21" s="66">
        <f t="shared" si="1"/>
        <v>3</v>
      </c>
      <c r="H21" s="65">
        <f>VLOOKUP($A21,'Return Data'!$B$7:$R$2292,12,0)</f>
        <v>17.738600000000002</v>
      </c>
      <c r="I21" s="66">
        <f t="shared" si="2"/>
        <v>3</v>
      </c>
      <c r="J21" s="65">
        <f>VLOOKUP($A21,'Return Data'!$B$7:$R$2292,13,0)</f>
        <v>23.300599999999999</v>
      </c>
      <c r="K21" s="66">
        <f t="shared" si="3"/>
        <v>4</v>
      </c>
      <c r="L21" s="65">
        <f>VLOOKUP($A21,'Return Data'!$B$7:$R$2292,17,0)</f>
        <v>17.1983</v>
      </c>
      <c r="M21" s="66">
        <f t="shared" si="4"/>
        <v>1</v>
      </c>
      <c r="N21" s="65">
        <f>VLOOKUP($A21,'Return Data'!$B$7:$R$2292,14,0)</f>
        <v>15.5608</v>
      </c>
      <c r="O21" s="66">
        <f t="shared" si="5"/>
        <v>1</v>
      </c>
      <c r="P21" s="65">
        <f>VLOOKUP($A21,'Return Data'!$B$7:$R$2292,15,0)</f>
        <v>10.8706</v>
      </c>
      <c r="Q21" s="66">
        <f t="shared" si="6"/>
        <v>1</v>
      </c>
      <c r="R21" s="65">
        <f>VLOOKUP($A21,'Return Data'!$B$7:$R$2292,16,0)</f>
        <v>11.4999</v>
      </c>
      <c r="S21" s="67">
        <f t="shared" si="7"/>
        <v>1</v>
      </c>
    </row>
    <row r="22" spans="1:19" x14ac:dyDescent="0.3">
      <c r="A22" s="63" t="s">
        <v>1626</v>
      </c>
      <c r="B22" s="64">
        <f>VLOOKUP($A22,'Return Data'!$B$7:$R$2292,3,0)</f>
        <v>44483</v>
      </c>
      <c r="C22" s="65">
        <f>VLOOKUP($A22,'Return Data'!$B$7:$R$2292,4,0)</f>
        <v>46.048999999999999</v>
      </c>
      <c r="D22" s="65">
        <f>VLOOKUP($A22,'Return Data'!$B$7:$R$2292,10,0)</f>
        <v>16.981300000000001</v>
      </c>
      <c r="E22" s="66">
        <f t="shared" si="0"/>
        <v>12</v>
      </c>
      <c r="F22" s="65">
        <f>VLOOKUP($A22,'Return Data'!$B$7:$R$2292,11,0)</f>
        <v>16.8584</v>
      </c>
      <c r="G22" s="66">
        <f t="shared" si="1"/>
        <v>12</v>
      </c>
      <c r="H22" s="65">
        <f>VLOOKUP($A22,'Return Data'!$B$7:$R$2292,12,0)</f>
        <v>11.962899999999999</v>
      </c>
      <c r="I22" s="66">
        <f t="shared" si="2"/>
        <v>13</v>
      </c>
      <c r="J22" s="65">
        <f>VLOOKUP($A22,'Return Data'!$B$7:$R$2292,13,0)</f>
        <v>14.017099999999999</v>
      </c>
      <c r="K22" s="66">
        <f t="shared" si="3"/>
        <v>14</v>
      </c>
      <c r="L22" s="65">
        <f>VLOOKUP($A22,'Return Data'!$B$7:$R$2292,17,0)</f>
        <v>10.3675</v>
      </c>
      <c r="M22" s="66">
        <f t="shared" si="4"/>
        <v>15</v>
      </c>
      <c r="N22" s="65">
        <f>VLOOKUP($A22,'Return Data'!$B$7:$R$2292,14,0)</f>
        <v>10.384399999999999</v>
      </c>
      <c r="O22" s="66">
        <f t="shared" si="5"/>
        <v>12</v>
      </c>
      <c r="P22" s="65">
        <f>VLOOKUP($A22,'Return Data'!$B$7:$R$2292,15,0)</f>
        <v>7.9221000000000004</v>
      </c>
      <c r="Q22" s="66">
        <f t="shared" si="6"/>
        <v>12</v>
      </c>
      <c r="R22" s="65">
        <f>VLOOKUP($A22,'Return Data'!$B$7:$R$2292,16,0)</f>
        <v>8.5333000000000006</v>
      </c>
      <c r="S22" s="67">
        <f t="shared" si="7"/>
        <v>17</v>
      </c>
    </row>
    <row r="23" spans="1:19" x14ac:dyDescent="0.3">
      <c r="A23" s="63" t="s">
        <v>1627</v>
      </c>
      <c r="B23" s="64">
        <f>VLOOKUP($A23,'Return Data'!$B$7:$R$2292,3,0)</f>
        <v>44483</v>
      </c>
      <c r="C23" s="65">
        <f>VLOOKUP($A23,'Return Data'!$B$7:$R$2292,4,0)</f>
        <v>72.260099999999994</v>
      </c>
      <c r="D23" s="65">
        <f>VLOOKUP($A23,'Return Data'!$B$7:$R$2292,10,0)</f>
        <v>16.8474</v>
      </c>
      <c r="E23" s="66">
        <f t="shared" si="0"/>
        <v>13</v>
      </c>
      <c r="F23" s="65">
        <f>VLOOKUP($A23,'Return Data'!$B$7:$R$2292,11,0)</f>
        <v>13.841100000000001</v>
      </c>
      <c r="G23" s="66">
        <f t="shared" si="1"/>
        <v>20</v>
      </c>
      <c r="H23" s="65">
        <f>VLOOKUP($A23,'Return Data'!$B$7:$R$2292,12,0)</f>
        <v>8.4132999999999996</v>
      </c>
      <c r="I23" s="66">
        <f t="shared" si="2"/>
        <v>19</v>
      </c>
      <c r="J23" s="65">
        <f>VLOOKUP($A23,'Return Data'!$B$7:$R$2292,13,0)</f>
        <v>11.4894</v>
      </c>
      <c r="K23" s="66">
        <f t="shared" si="3"/>
        <v>19</v>
      </c>
      <c r="L23" s="65">
        <f>VLOOKUP($A23,'Return Data'!$B$7:$R$2292,17,0)</f>
        <v>10.361000000000001</v>
      </c>
      <c r="M23" s="66">
        <f t="shared" si="4"/>
        <v>16</v>
      </c>
      <c r="N23" s="65">
        <f>VLOOKUP($A23,'Return Data'!$B$7:$R$2292,14,0)</f>
        <v>10.2677</v>
      </c>
      <c r="O23" s="66">
        <f t="shared" si="5"/>
        <v>13</v>
      </c>
      <c r="P23" s="65">
        <f>VLOOKUP($A23,'Return Data'!$B$7:$R$2292,15,0)</f>
        <v>7.7089999999999996</v>
      </c>
      <c r="Q23" s="66">
        <f t="shared" si="6"/>
        <v>14</v>
      </c>
      <c r="R23" s="65">
        <f>VLOOKUP($A23,'Return Data'!$B$7:$R$2292,16,0)</f>
        <v>8.4946000000000002</v>
      </c>
      <c r="S23" s="67">
        <f t="shared" si="7"/>
        <v>18</v>
      </c>
    </row>
    <row r="24" spans="1:19" x14ac:dyDescent="0.3">
      <c r="A24" s="63" t="s">
        <v>2011</v>
      </c>
      <c r="B24" s="64">
        <f>VLOOKUP($A24,'Return Data'!$B$7:$R$2292,3,0)</f>
        <v>44483</v>
      </c>
      <c r="C24" s="65">
        <f>VLOOKUP($A24,'Return Data'!$B$7:$R$2292,4,0)</f>
        <v>25.4986</v>
      </c>
      <c r="D24" s="65">
        <f>VLOOKUP($A24,'Return Data'!$B$7:$R$2292,10,0)</f>
        <v>16.204499999999999</v>
      </c>
      <c r="E24" s="66">
        <f t="shared" si="0"/>
        <v>16</v>
      </c>
      <c r="F24" s="65">
        <f>VLOOKUP($A24,'Return Data'!$B$7:$R$2292,11,0)</f>
        <v>14.8879</v>
      </c>
      <c r="G24" s="66">
        <f t="shared" si="1"/>
        <v>14</v>
      </c>
      <c r="H24" s="65">
        <f>VLOOKUP($A24,'Return Data'!$B$7:$R$2292,12,0)</f>
        <v>9.7844999999999995</v>
      </c>
      <c r="I24" s="66">
        <f t="shared" si="2"/>
        <v>17</v>
      </c>
      <c r="J24" s="65">
        <f>VLOOKUP($A24,'Return Data'!$B$7:$R$2292,13,0)</f>
        <v>12.4902</v>
      </c>
      <c r="K24" s="66">
        <f t="shared" si="3"/>
        <v>17</v>
      </c>
      <c r="L24" s="65">
        <f>VLOOKUP($A24,'Return Data'!$B$7:$R$2292,17,0)</f>
        <v>8.8927999999999994</v>
      </c>
      <c r="M24" s="66">
        <f t="shared" si="4"/>
        <v>19</v>
      </c>
      <c r="N24" s="65">
        <f>VLOOKUP($A24,'Return Data'!$B$7:$R$2292,14,0)</f>
        <v>8.9141999999999992</v>
      </c>
      <c r="O24" s="66">
        <f t="shared" si="5"/>
        <v>18</v>
      </c>
      <c r="P24" s="65">
        <f>VLOOKUP($A24,'Return Data'!$B$7:$R$2292,15,0)</f>
        <v>7.5731000000000002</v>
      </c>
      <c r="Q24" s="66">
        <f t="shared" si="6"/>
        <v>16</v>
      </c>
      <c r="R24" s="65">
        <f>VLOOKUP($A24,'Return Data'!$B$7:$R$2292,16,0)</f>
        <v>9.0231999999999992</v>
      </c>
      <c r="S24" s="67">
        <f t="shared" si="7"/>
        <v>14</v>
      </c>
    </row>
    <row r="25" spans="1:19" x14ac:dyDescent="0.3">
      <c r="A25" s="63" t="s">
        <v>1628</v>
      </c>
      <c r="B25" s="64">
        <f>VLOOKUP($A25,'Return Data'!$B$7:$R$2292,3,0)</f>
        <v>44483</v>
      </c>
      <c r="C25" s="65">
        <f>VLOOKUP($A25,'Return Data'!$B$7:$R$2292,4,0)</f>
        <v>46.994</v>
      </c>
      <c r="D25" s="65">
        <f>VLOOKUP($A25,'Return Data'!$B$7:$R$2292,10,0)</f>
        <v>15.266299999999999</v>
      </c>
      <c r="E25" s="66">
        <f t="shared" si="0"/>
        <v>18</v>
      </c>
      <c r="F25" s="65">
        <f>VLOOKUP($A25,'Return Data'!$B$7:$R$2292,11,0)</f>
        <v>14.2338</v>
      </c>
      <c r="G25" s="66">
        <f t="shared" si="1"/>
        <v>19</v>
      </c>
      <c r="H25" s="65">
        <f>VLOOKUP($A25,'Return Data'!$B$7:$R$2292,12,0)</f>
        <v>12.0748</v>
      </c>
      <c r="I25" s="66">
        <f t="shared" si="2"/>
        <v>12</v>
      </c>
      <c r="J25" s="65">
        <f>VLOOKUP($A25,'Return Data'!$B$7:$R$2292,13,0)</f>
        <v>13.959899999999999</v>
      </c>
      <c r="K25" s="66">
        <f t="shared" si="3"/>
        <v>15</v>
      </c>
      <c r="L25" s="65">
        <f>VLOOKUP($A25,'Return Data'!$B$7:$R$2292,17,0)</f>
        <v>1.1744000000000001</v>
      </c>
      <c r="M25" s="66">
        <f t="shared" si="4"/>
        <v>20</v>
      </c>
      <c r="N25" s="65">
        <f>VLOOKUP($A25,'Return Data'!$B$7:$R$2292,14,0)</f>
        <v>2.4843000000000002</v>
      </c>
      <c r="O25" s="66">
        <f t="shared" si="5"/>
        <v>20</v>
      </c>
      <c r="P25" s="65">
        <f>VLOOKUP($A25,'Return Data'!$B$7:$R$2292,15,0)</f>
        <v>3.956</v>
      </c>
      <c r="Q25" s="66">
        <f t="shared" si="6"/>
        <v>20</v>
      </c>
      <c r="R25" s="65">
        <f>VLOOKUP($A25,'Return Data'!$B$7:$R$2292,16,0)</f>
        <v>7.2443999999999997</v>
      </c>
      <c r="S25" s="67">
        <f t="shared" si="7"/>
        <v>20</v>
      </c>
    </row>
    <row r="26" spans="1:19" x14ac:dyDescent="0.3">
      <c r="A26" s="63" t="s">
        <v>1630</v>
      </c>
      <c r="B26" s="64">
        <f>VLOOKUP($A26,'Return Data'!$B$7:$R$2292,3,0)</f>
        <v>44483</v>
      </c>
      <c r="C26" s="65">
        <f>VLOOKUP($A26,'Return Data'!$B$7:$R$2292,4,0)</f>
        <v>56.794400000000003</v>
      </c>
      <c r="D26" s="65">
        <f>VLOOKUP($A26,'Return Data'!$B$7:$R$2292,10,0)</f>
        <v>21.4467</v>
      </c>
      <c r="E26" s="66">
        <f t="shared" si="0"/>
        <v>6</v>
      </c>
      <c r="F26" s="65">
        <f>VLOOKUP($A26,'Return Data'!$B$7:$R$2292,11,0)</f>
        <v>22.261500000000002</v>
      </c>
      <c r="G26" s="66">
        <f t="shared" si="1"/>
        <v>5</v>
      </c>
      <c r="H26" s="65">
        <f>VLOOKUP($A26,'Return Data'!$B$7:$R$2292,12,0)</f>
        <v>16.255600000000001</v>
      </c>
      <c r="I26" s="66">
        <f t="shared" si="2"/>
        <v>5</v>
      </c>
      <c r="J26" s="65">
        <f>VLOOKUP($A26,'Return Data'!$B$7:$R$2292,13,0)</f>
        <v>22.300999999999998</v>
      </c>
      <c r="K26" s="66">
        <f t="shared" si="3"/>
        <v>5</v>
      </c>
      <c r="L26" s="65">
        <f>VLOOKUP($A26,'Return Data'!$B$7:$R$2292,17,0)</f>
        <v>14.935</v>
      </c>
      <c r="M26" s="66">
        <f t="shared" si="4"/>
        <v>3</v>
      </c>
      <c r="N26" s="65">
        <f>VLOOKUP($A26,'Return Data'!$B$7:$R$2292,14,0)</f>
        <v>13.434799999999999</v>
      </c>
      <c r="O26" s="66">
        <f t="shared" si="5"/>
        <v>3</v>
      </c>
      <c r="P26" s="65">
        <f>VLOOKUP($A26,'Return Data'!$B$7:$R$2292,15,0)</f>
        <v>9.3659999999999997</v>
      </c>
      <c r="Q26" s="66">
        <f t="shared" si="6"/>
        <v>4</v>
      </c>
      <c r="R26" s="65">
        <f>VLOOKUP($A26,'Return Data'!$B$7:$R$2292,16,0)</f>
        <v>10.395200000000001</v>
      </c>
      <c r="S26" s="67">
        <f t="shared" si="7"/>
        <v>6</v>
      </c>
    </row>
    <row r="27" spans="1:19" x14ac:dyDescent="0.3">
      <c r="A27" s="63" t="s">
        <v>1631</v>
      </c>
      <c r="B27" s="64">
        <f>VLOOKUP($A27,'Return Data'!$B$7:$R$2292,3,0)</f>
        <v>44483</v>
      </c>
      <c r="C27" s="65">
        <f>VLOOKUP($A27,'Return Data'!$B$7:$R$2292,4,0)</f>
        <v>25.339600000000001</v>
      </c>
      <c r="D27" s="65">
        <f>VLOOKUP($A27,'Return Data'!$B$7:$R$2292,10,0)</f>
        <v>38.721200000000003</v>
      </c>
      <c r="E27" s="66">
        <f t="shared" si="0"/>
        <v>1</v>
      </c>
      <c r="F27" s="65">
        <f>VLOOKUP($A27,'Return Data'!$B$7:$R$2292,11,0)</f>
        <v>27.8386</v>
      </c>
      <c r="G27" s="66">
        <f t="shared" si="1"/>
        <v>1</v>
      </c>
      <c r="H27" s="65">
        <f>VLOOKUP($A27,'Return Data'!$B$7:$R$2292,12,0)</f>
        <v>19.046600000000002</v>
      </c>
      <c r="I27" s="66">
        <f t="shared" si="2"/>
        <v>1</v>
      </c>
      <c r="J27" s="65">
        <f>VLOOKUP($A27,'Return Data'!$B$7:$R$2292,13,0)</f>
        <v>20.2576</v>
      </c>
      <c r="K27" s="66">
        <f t="shared" si="3"/>
        <v>6</v>
      </c>
      <c r="L27" s="65">
        <f>VLOOKUP($A27,'Return Data'!$B$7:$R$2292,17,0)</f>
        <v>13.845800000000001</v>
      </c>
      <c r="M27" s="66">
        <f t="shared" si="4"/>
        <v>7</v>
      </c>
      <c r="N27" s="65">
        <f>VLOOKUP($A27,'Return Data'!$B$7:$R$2292,14,0)</f>
        <v>9.4871999999999996</v>
      </c>
      <c r="O27" s="66">
        <f t="shared" si="5"/>
        <v>17</v>
      </c>
      <c r="P27" s="65">
        <f>VLOOKUP($A27,'Return Data'!$B$7:$R$2292,15,0)</f>
        <v>7.4744000000000002</v>
      </c>
      <c r="Q27" s="66">
        <f t="shared" si="6"/>
        <v>17</v>
      </c>
      <c r="R27" s="65">
        <f>VLOOKUP($A27,'Return Data'!$B$7:$R$2292,16,0)</f>
        <v>8.9099000000000004</v>
      </c>
      <c r="S27" s="67">
        <f t="shared" si="7"/>
        <v>16</v>
      </c>
    </row>
    <row r="28" spans="1:19" x14ac:dyDescent="0.3">
      <c r="A28" s="63" t="s">
        <v>1632</v>
      </c>
      <c r="B28" s="64">
        <f>VLOOKUP($A28,'Return Data'!$B$7:$R$2292,3,0)</f>
        <v>44483</v>
      </c>
      <c r="C28" s="65">
        <f>VLOOKUP($A28,'Return Data'!$B$7:$R$2292,4,0)</f>
        <v>1.0055000000000001</v>
      </c>
      <c r="D28" s="65">
        <f>VLOOKUP($A28,'Return Data'!$B$7:$R$2292,10,0)</f>
        <v>10.9057</v>
      </c>
      <c r="E28" s="66">
        <f t="shared" si="0"/>
        <v>21</v>
      </c>
      <c r="F28" s="65">
        <f>VLOOKUP($A28,'Return Data'!$B$7:$R$2292,11,0)</f>
        <v>11.218999999999999</v>
      </c>
      <c r="G28" s="66">
        <f t="shared" si="1"/>
        <v>21</v>
      </c>
      <c r="H28" s="65">
        <f>VLOOKUP($A28,'Return Data'!$B$7:$R$2292,12,0)</f>
        <v>-23.6694</v>
      </c>
      <c r="I28" s="66">
        <f t="shared" si="2"/>
        <v>22</v>
      </c>
      <c r="J28" s="65">
        <f>VLOOKUP($A28,'Return Data'!$B$7:$R$2292,13,0)</f>
        <v>-15.956200000000001</v>
      </c>
      <c r="K28" s="66">
        <f t="shared" si="3"/>
        <v>22</v>
      </c>
      <c r="L28" s="65"/>
      <c r="M28" s="66"/>
      <c r="N28" s="65"/>
      <c r="O28" s="66"/>
      <c r="P28" s="65"/>
      <c r="Q28" s="66"/>
      <c r="R28" s="65">
        <f>VLOOKUP($A28,'Return Data'!$B$7:$R$2292,16,0)</f>
        <v>-6.8251999999999997</v>
      </c>
      <c r="S28" s="67">
        <f t="shared" si="7"/>
        <v>22</v>
      </c>
    </row>
    <row r="29" spans="1:19" x14ac:dyDescent="0.3">
      <c r="A29" s="63" t="s">
        <v>1633</v>
      </c>
      <c r="B29" s="64">
        <f>VLOOKUP($A29,'Return Data'!$B$7:$R$2292,3,0)</f>
        <v>44483</v>
      </c>
      <c r="C29" s="65">
        <f>VLOOKUP($A29,'Return Data'!$B$7:$R$2292,4,0)</f>
        <v>55.421799999999998</v>
      </c>
      <c r="D29" s="65">
        <f>VLOOKUP($A29,'Return Data'!$B$7:$R$2292,10,0)</f>
        <v>35.667299999999997</v>
      </c>
      <c r="E29" s="66">
        <f t="shared" si="0"/>
        <v>2</v>
      </c>
      <c r="F29" s="65">
        <f>VLOOKUP($A29,'Return Data'!$B$7:$R$2292,11,0)</f>
        <v>26.633199999999999</v>
      </c>
      <c r="G29" s="66">
        <f t="shared" si="1"/>
        <v>2</v>
      </c>
      <c r="H29" s="65">
        <f>VLOOKUP($A29,'Return Data'!$B$7:$R$2292,12,0)</f>
        <v>18.229800000000001</v>
      </c>
      <c r="I29" s="66">
        <f t="shared" si="2"/>
        <v>2</v>
      </c>
      <c r="J29" s="65">
        <f>VLOOKUP($A29,'Return Data'!$B$7:$R$2292,13,0)</f>
        <v>23.6754</v>
      </c>
      <c r="K29" s="66">
        <f t="shared" si="3"/>
        <v>3</v>
      </c>
      <c r="L29" s="65">
        <f>VLOOKUP($A29,'Return Data'!$B$7:$R$2292,17,0)</f>
        <v>14.0707</v>
      </c>
      <c r="M29" s="66">
        <f>RANK(L29,L$8:L$29,0)</f>
        <v>6</v>
      </c>
      <c r="N29" s="65">
        <f>VLOOKUP($A29,'Return Data'!$B$7:$R$2292,14,0)</f>
        <v>10.4876</v>
      </c>
      <c r="O29" s="66">
        <f>RANK(N29,N$8:N$29,0)</f>
        <v>11</v>
      </c>
      <c r="P29" s="65">
        <f>VLOOKUP($A29,'Return Data'!$B$7:$R$2292,15,0)</f>
        <v>9.0417000000000005</v>
      </c>
      <c r="Q29" s="66">
        <f>RANK(P29,P$8:P$29,0)</f>
        <v>7</v>
      </c>
      <c r="R29" s="65">
        <f>VLOOKUP($A29,'Return Data'!$B$7:$R$2292,16,0)</f>
        <v>10.4519</v>
      </c>
      <c r="S29" s="67">
        <f t="shared" si="7"/>
        <v>5</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18.935077272727277</v>
      </c>
      <c r="E31" s="74"/>
      <c r="F31" s="75">
        <f>AVERAGE(F8:F29)</f>
        <v>17.487027272727271</v>
      </c>
      <c r="G31" s="74"/>
      <c r="H31" s="75">
        <f>AVERAGE(H8:H29)</f>
        <v>10.90657272727273</v>
      </c>
      <c r="I31" s="74"/>
      <c r="J31" s="75">
        <f>AVERAGE(J8:J29)</f>
        <v>14.694054545454547</v>
      </c>
      <c r="K31" s="74"/>
      <c r="L31" s="75">
        <f>AVERAGE(L8:L29)</f>
        <v>11.542238095238094</v>
      </c>
      <c r="M31" s="74"/>
      <c r="N31" s="75">
        <f>AVERAGE(N8:N29)</f>
        <v>10.143314285714284</v>
      </c>
      <c r="O31" s="74"/>
      <c r="P31" s="75">
        <f>AVERAGE(P8:P29)</f>
        <v>7.9040238095238085</v>
      </c>
      <c r="Q31" s="74"/>
      <c r="R31" s="75">
        <f>AVERAGE(R8:R29)</f>
        <v>8.4692545454545449</v>
      </c>
      <c r="S31" s="76"/>
    </row>
    <row r="32" spans="1:19" x14ac:dyDescent="0.3">
      <c r="A32" s="73" t="s">
        <v>28</v>
      </c>
      <c r="B32" s="74"/>
      <c r="C32" s="74"/>
      <c r="D32" s="75">
        <f>MIN(D8:D29)</f>
        <v>0</v>
      </c>
      <c r="E32" s="74"/>
      <c r="F32" s="75">
        <f>MIN(F8:F29)</f>
        <v>0</v>
      </c>
      <c r="G32" s="74"/>
      <c r="H32" s="75">
        <f>MIN(H8:H29)</f>
        <v>-23.6694</v>
      </c>
      <c r="I32" s="74"/>
      <c r="J32" s="75">
        <f>MIN(J8:J29)</f>
        <v>-15.956200000000001</v>
      </c>
      <c r="K32" s="74"/>
      <c r="L32" s="75">
        <f>MIN(L8:L29)</f>
        <v>0</v>
      </c>
      <c r="M32" s="74"/>
      <c r="N32" s="75">
        <f>MIN(N8:N29)</f>
        <v>0</v>
      </c>
      <c r="O32" s="74"/>
      <c r="P32" s="75">
        <f>MIN(P8:P29)</f>
        <v>0</v>
      </c>
      <c r="Q32" s="74"/>
      <c r="R32" s="75">
        <f>MIN(R8:R29)</f>
        <v>-6.8251999999999997</v>
      </c>
      <c r="S32" s="76"/>
    </row>
    <row r="33" spans="1:19" ht="15" thickBot="1" x14ac:dyDescent="0.35">
      <c r="A33" s="77" t="s">
        <v>29</v>
      </c>
      <c r="B33" s="78"/>
      <c r="C33" s="78"/>
      <c r="D33" s="79">
        <f>MAX(D8:D29)</f>
        <v>38.721200000000003</v>
      </c>
      <c r="E33" s="78"/>
      <c r="F33" s="79">
        <f>MAX(F8:F29)</f>
        <v>27.8386</v>
      </c>
      <c r="G33" s="78"/>
      <c r="H33" s="79">
        <f>MAX(H8:H29)</f>
        <v>19.046600000000002</v>
      </c>
      <c r="I33" s="78"/>
      <c r="J33" s="79">
        <f>MAX(J8:J29)</f>
        <v>23.845500000000001</v>
      </c>
      <c r="K33" s="78"/>
      <c r="L33" s="79">
        <f>MAX(L8:L29)</f>
        <v>17.1983</v>
      </c>
      <c r="M33" s="78"/>
      <c r="N33" s="79">
        <f>MAX(N8:N29)</f>
        <v>15.5608</v>
      </c>
      <c r="O33" s="78"/>
      <c r="P33" s="79">
        <f>MAX(P8:P29)</f>
        <v>10.8706</v>
      </c>
      <c r="Q33" s="78"/>
      <c r="R33" s="79">
        <f>MAX(R8:R29)</f>
        <v>11.4999</v>
      </c>
      <c r="S33" s="80"/>
    </row>
    <row r="34" spans="1:19" x14ac:dyDescent="0.3">
      <c r="A34" s="112" t="s">
        <v>433</v>
      </c>
    </row>
    <row r="35" spans="1:19" x14ac:dyDescent="0.3">
      <c r="A35" s="14" t="s">
        <v>340</v>
      </c>
    </row>
  </sheetData>
  <sheetProtection algorithmName="SHA-512" hashValue="SD3dBRp3CivCM0I+zOeaxumGoFdfWLoE8otOdj2inKRj166rLs2QhGjVvH2GcdC6KjN8k8NcwYxAfkxyLl09GQ==" saltValue="NHZtAlSJ5j612ECEVxujOw=="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Data'!$B$7:$R$2292,3,0)</f>
        <v>44483</v>
      </c>
      <c r="C8" s="65">
        <f>VLOOKUP($A8,'Return Data'!$B$7:$R$2292,4,0)</f>
        <v>50.252099999999999</v>
      </c>
      <c r="D8" s="65">
        <f>VLOOKUP($A8,'Return Data'!$B$7:$R$2292,10,0)</f>
        <v>19.171700000000001</v>
      </c>
      <c r="E8" s="66">
        <f t="shared" ref="E8:E29" si="0">RANK(D8,D$8:D$29,0)</f>
        <v>9</v>
      </c>
      <c r="F8" s="65">
        <f>VLOOKUP($A8,'Return Data'!$B$7:$R$2292,11,0)</f>
        <v>17.817599999999999</v>
      </c>
      <c r="G8" s="66">
        <f t="shared" ref="G8:G29" si="1">RANK(F8,F$8:F$29,0)</f>
        <v>9</v>
      </c>
      <c r="H8" s="65">
        <f>VLOOKUP($A8,'Return Data'!$B$7:$R$2292,12,0)</f>
        <v>14.775399999999999</v>
      </c>
      <c r="I8" s="66">
        <f t="shared" ref="I8:I29" si="2">RANK(H8,H$8:H$29,0)</f>
        <v>6</v>
      </c>
      <c r="J8" s="65">
        <f>VLOOKUP($A8,'Return Data'!$B$7:$R$2292,13,0)</f>
        <v>22.8249</v>
      </c>
      <c r="K8" s="66">
        <f t="shared" ref="K8:K29" si="3">RANK(J8,J$8:J$29,0)</f>
        <v>3</v>
      </c>
      <c r="L8" s="65">
        <f>VLOOKUP($A8,'Return Data'!$B$7:$R$2292,17,0)</f>
        <v>12.4404</v>
      </c>
      <c r="M8" s="66">
        <f t="shared" ref="M8:M27" si="4">RANK(L8,L$8:L$29,0)</f>
        <v>8</v>
      </c>
      <c r="N8" s="65">
        <f>VLOOKUP($A8,'Return Data'!$B$7:$R$2292,14,0)</f>
        <v>10.5863</v>
      </c>
      <c r="O8" s="66">
        <f t="shared" ref="O8:O27" si="5">RANK(N8,N$8:N$29,0)</f>
        <v>8</v>
      </c>
      <c r="P8" s="65">
        <f>VLOOKUP($A8,'Return Data'!$B$7:$R$2292,15,0)</f>
        <v>7.6277999999999997</v>
      </c>
      <c r="Q8" s="66">
        <f t="shared" ref="Q8:Q27" si="6">RANK(P8,P$8:P$29,0)</f>
        <v>9</v>
      </c>
      <c r="R8" s="65">
        <f>VLOOKUP($A8,'Return Data'!$B$7:$R$2292,16,0)</f>
        <v>9.7178000000000004</v>
      </c>
      <c r="S8" s="67">
        <f t="shared" ref="S8:S29" si="7">RANK(R8,R$8:R$29,0)</f>
        <v>4</v>
      </c>
    </row>
    <row r="9" spans="1:20" x14ac:dyDescent="0.3">
      <c r="A9" s="63" t="s">
        <v>1635</v>
      </c>
      <c r="B9" s="64">
        <f>VLOOKUP($A9,'Return Data'!$B$7:$R$2292,3,0)</f>
        <v>44483</v>
      </c>
      <c r="C9" s="65">
        <f>VLOOKUP($A9,'Return Data'!$B$7:$R$2292,4,0)</f>
        <v>24.5108</v>
      </c>
      <c r="D9" s="65">
        <f>VLOOKUP($A9,'Return Data'!$B$7:$R$2292,10,0)</f>
        <v>20.133700000000001</v>
      </c>
      <c r="E9" s="66">
        <f t="shared" si="0"/>
        <v>7</v>
      </c>
      <c r="F9" s="65">
        <f>VLOOKUP($A9,'Return Data'!$B$7:$R$2292,11,0)</f>
        <v>19.328700000000001</v>
      </c>
      <c r="G9" s="66">
        <f t="shared" si="1"/>
        <v>6</v>
      </c>
      <c r="H9" s="65">
        <f>VLOOKUP($A9,'Return Data'!$B$7:$R$2292,12,0)</f>
        <v>13.6242</v>
      </c>
      <c r="I9" s="66">
        <f t="shared" si="2"/>
        <v>7</v>
      </c>
      <c r="J9" s="65">
        <f>VLOOKUP($A9,'Return Data'!$B$7:$R$2292,13,0)</f>
        <v>17.433299999999999</v>
      </c>
      <c r="K9" s="66">
        <f t="shared" si="3"/>
        <v>7</v>
      </c>
      <c r="L9" s="65">
        <f>VLOOKUP($A9,'Return Data'!$B$7:$R$2292,17,0)</f>
        <v>13.420199999999999</v>
      </c>
      <c r="M9" s="66">
        <f t="shared" si="4"/>
        <v>5</v>
      </c>
      <c r="N9" s="65">
        <f>VLOOKUP($A9,'Return Data'!$B$7:$R$2292,14,0)</f>
        <v>9.6705000000000005</v>
      </c>
      <c r="O9" s="66">
        <f t="shared" si="5"/>
        <v>11</v>
      </c>
      <c r="P9" s="65">
        <f>VLOOKUP($A9,'Return Data'!$B$7:$R$2292,15,0)</f>
        <v>7.7083000000000004</v>
      </c>
      <c r="Q9" s="66">
        <f t="shared" si="6"/>
        <v>8</v>
      </c>
      <c r="R9" s="65">
        <f>VLOOKUP($A9,'Return Data'!$B$7:$R$2292,16,0)</f>
        <v>8.2916000000000007</v>
      </c>
      <c r="S9" s="67">
        <f t="shared" si="7"/>
        <v>14</v>
      </c>
    </row>
    <row r="10" spans="1:20" x14ac:dyDescent="0.3">
      <c r="A10" s="63" t="s">
        <v>1636</v>
      </c>
      <c r="B10" s="64">
        <f>VLOOKUP($A10,'Return Data'!$B$7:$R$2292,3,0)</f>
        <v>44483</v>
      </c>
      <c r="C10" s="65">
        <f>VLOOKUP($A10,'Return Data'!$B$7:$R$2292,4,0)</f>
        <v>30.916799999999999</v>
      </c>
      <c r="D10" s="65">
        <f>VLOOKUP($A10,'Return Data'!$B$7:$R$2292,10,0)</f>
        <v>15.2431</v>
      </c>
      <c r="E10" s="66">
        <f t="shared" si="0"/>
        <v>15</v>
      </c>
      <c r="F10" s="65">
        <f>VLOOKUP($A10,'Return Data'!$B$7:$R$2292,11,0)</f>
        <v>13.8079</v>
      </c>
      <c r="G10" s="66">
        <f t="shared" si="1"/>
        <v>15</v>
      </c>
      <c r="H10" s="65">
        <f>VLOOKUP($A10,'Return Data'!$B$7:$R$2292,12,0)</f>
        <v>7.1824000000000003</v>
      </c>
      <c r="I10" s="66">
        <f t="shared" si="2"/>
        <v>20</v>
      </c>
      <c r="J10" s="65">
        <f>VLOOKUP($A10,'Return Data'!$B$7:$R$2292,13,0)</f>
        <v>10.4712</v>
      </c>
      <c r="K10" s="66">
        <f t="shared" si="3"/>
        <v>20</v>
      </c>
      <c r="L10" s="65">
        <f>VLOOKUP($A10,'Return Data'!$B$7:$R$2292,17,0)</f>
        <v>10.6762</v>
      </c>
      <c r="M10" s="66">
        <f t="shared" si="4"/>
        <v>12</v>
      </c>
      <c r="N10" s="65">
        <f>VLOOKUP($A10,'Return Data'!$B$7:$R$2292,14,0)</f>
        <v>11.940899999999999</v>
      </c>
      <c r="O10" s="66">
        <f t="shared" si="5"/>
        <v>4</v>
      </c>
      <c r="P10" s="65">
        <f>VLOOKUP($A10,'Return Data'!$B$7:$R$2292,15,0)</f>
        <v>8.4063999999999997</v>
      </c>
      <c r="Q10" s="66">
        <f t="shared" si="6"/>
        <v>5</v>
      </c>
      <c r="R10" s="65">
        <f>VLOOKUP($A10,'Return Data'!$B$7:$R$2292,16,0)</f>
        <v>6.8193999999999999</v>
      </c>
      <c r="S10" s="67">
        <f t="shared" si="7"/>
        <v>19</v>
      </c>
    </row>
    <row r="11" spans="1:20" x14ac:dyDescent="0.3">
      <c r="A11" s="63" t="s">
        <v>1637</v>
      </c>
      <c r="B11" s="64">
        <f>VLOOKUP($A11,'Return Data'!$B$7:$R$2292,3,0)</f>
        <v>44483</v>
      </c>
      <c r="C11" s="65">
        <f>VLOOKUP($A11,'Return Data'!$B$7:$R$2292,4,0)</f>
        <v>35.150100000000002</v>
      </c>
      <c r="D11" s="65">
        <f>VLOOKUP($A11,'Return Data'!$B$7:$R$2292,10,0)</f>
        <v>14.2338</v>
      </c>
      <c r="E11" s="66">
        <f t="shared" si="0"/>
        <v>18</v>
      </c>
      <c r="F11" s="65">
        <f>VLOOKUP($A11,'Return Data'!$B$7:$R$2292,11,0)</f>
        <v>14.810700000000001</v>
      </c>
      <c r="G11" s="66">
        <f t="shared" si="1"/>
        <v>13</v>
      </c>
      <c r="H11" s="65">
        <f>VLOOKUP($A11,'Return Data'!$B$7:$R$2292,12,0)</f>
        <v>8.4381000000000004</v>
      </c>
      <c r="I11" s="66">
        <f t="shared" si="2"/>
        <v>16</v>
      </c>
      <c r="J11" s="65">
        <f>VLOOKUP($A11,'Return Data'!$B$7:$R$2292,13,0)</f>
        <v>12.2339</v>
      </c>
      <c r="K11" s="66">
        <f t="shared" si="3"/>
        <v>16</v>
      </c>
      <c r="L11" s="65">
        <f>VLOOKUP($A11,'Return Data'!$B$7:$R$2292,17,0)</f>
        <v>9.4427000000000003</v>
      </c>
      <c r="M11" s="66">
        <f t="shared" si="4"/>
        <v>17</v>
      </c>
      <c r="N11" s="65">
        <f>VLOOKUP($A11,'Return Data'!$B$7:$R$2292,14,0)</f>
        <v>9.1943000000000001</v>
      </c>
      <c r="O11" s="66">
        <f t="shared" si="5"/>
        <v>13</v>
      </c>
      <c r="P11" s="65">
        <f>VLOOKUP($A11,'Return Data'!$B$7:$R$2292,15,0)</f>
        <v>7.3147000000000002</v>
      </c>
      <c r="Q11" s="66">
        <f t="shared" si="6"/>
        <v>11</v>
      </c>
      <c r="R11" s="65">
        <f>VLOOKUP($A11,'Return Data'!$B$7:$R$2292,16,0)</f>
        <v>7.6426999999999996</v>
      </c>
      <c r="S11" s="67">
        <f t="shared" si="7"/>
        <v>16</v>
      </c>
    </row>
    <row r="12" spans="1:20" x14ac:dyDescent="0.3">
      <c r="A12" s="63" t="s">
        <v>1638</v>
      </c>
      <c r="B12" s="64">
        <f>VLOOKUP($A12,'Return Data'!$B$7:$R$2292,3,0)</f>
        <v>44483</v>
      </c>
      <c r="C12" s="65">
        <f>VLOOKUP($A12,'Return Data'!$B$7:$R$2292,4,0)</f>
        <v>23.160599999999999</v>
      </c>
      <c r="D12" s="65">
        <f>VLOOKUP($A12,'Return Data'!$B$7:$R$2292,10,0)</f>
        <v>16.827999999999999</v>
      </c>
      <c r="E12" s="66">
        <f t="shared" si="0"/>
        <v>10</v>
      </c>
      <c r="F12" s="65">
        <f>VLOOKUP($A12,'Return Data'!$B$7:$R$2292,11,0)</f>
        <v>16.438600000000001</v>
      </c>
      <c r="G12" s="66">
        <f t="shared" si="1"/>
        <v>11</v>
      </c>
      <c r="H12" s="65">
        <f>VLOOKUP($A12,'Return Data'!$B$7:$R$2292,12,0)</f>
        <v>10.9368</v>
      </c>
      <c r="I12" s="66">
        <f t="shared" si="2"/>
        <v>12</v>
      </c>
      <c r="J12" s="65">
        <f>VLOOKUP($A12,'Return Data'!$B$7:$R$2292,13,0)</f>
        <v>12.265499999999999</v>
      </c>
      <c r="K12" s="66">
        <f t="shared" si="3"/>
        <v>15</v>
      </c>
      <c r="L12" s="65">
        <f>VLOOKUP($A12,'Return Data'!$B$7:$R$2292,17,0)</f>
        <v>11.773899999999999</v>
      </c>
      <c r="M12" s="66">
        <f t="shared" si="4"/>
        <v>10</v>
      </c>
      <c r="N12" s="65">
        <f>VLOOKUP($A12,'Return Data'!$B$7:$R$2292,14,0)</f>
        <v>4.4942000000000002</v>
      </c>
      <c r="O12" s="66">
        <f t="shared" si="5"/>
        <v>19</v>
      </c>
      <c r="P12" s="65">
        <f>VLOOKUP($A12,'Return Data'!$B$7:$R$2292,15,0)</f>
        <v>4.5073999999999996</v>
      </c>
      <c r="Q12" s="66">
        <f t="shared" si="6"/>
        <v>19</v>
      </c>
      <c r="R12" s="65">
        <f>VLOOKUP($A12,'Return Data'!$B$7:$R$2292,16,0)</f>
        <v>6.9020999999999999</v>
      </c>
      <c r="S12" s="67">
        <f t="shared" si="7"/>
        <v>18</v>
      </c>
    </row>
    <row r="13" spans="1:20" x14ac:dyDescent="0.3">
      <c r="A13" s="63" t="s">
        <v>1639</v>
      </c>
      <c r="B13" s="64">
        <f>VLOOKUP($A13,'Return Data'!$B$7:$R$2292,3,0)</f>
        <v>44483</v>
      </c>
      <c r="C13" s="65">
        <f>VLOOKUP($A13,'Return Data'!$B$7:$R$2292,4,0)</f>
        <v>87.414337725730405</v>
      </c>
      <c r="D13" s="65">
        <f>VLOOKUP($A13,'Return Data'!$B$7:$R$2292,10,0)</f>
        <v>16.122599999999998</v>
      </c>
      <c r="E13" s="66">
        <f t="shared" si="0"/>
        <v>12</v>
      </c>
      <c r="F13" s="65">
        <f>VLOOKUP($A13,'Return Data'!$B$7:$R$2292,11,0)</f>
        <v>17.8781</v>
      </c>
      <c r="G13" s="66">
        <f t="shared" si="1"/>
        <v>8</v>
      </c>
      <c r="H13" s="65">
        <f>VLOOKUP($A13,'Return Data'!$B$7:$R$2292,12,0)</f>
        <v>13.182399999999999</v>
      </c>
      <c r="I13" s="66">
        <f t="shared" si="2"/>
        <v>8</v>
      </c>
      <c r="J13" s="65">
        <f>VLOOKUP($A13,'Return Data'!$B$7:$R$2292,13,0)</f>
        <v>15.979699999999999</v>
      </c>
      <c r="K13" s="66">
        <f t="shared" si="3"/>
        <v>8</v>
      </c>
      <c r="L13" s="65">
        <f>VLOOKUP($A13,'Return Data'!$B$7:$R$2292,17,0)</f>
        <v>13.722799999999999</v>
      </c>
      <c r="M13" s="66">
        <f t="shared" si="4"/>
        <v>4</v>
      </c>
      <c r="N13" s="65">
        <f>VLOOKUP($A13,'Return Data'!$B$7:$R$2292,14,0)</f>
        <v>12.8172</v>
      </c>
      <c r="O13" s="66">
        <f t="shared" si="5"/>
        <v>2</v>
      </c>
      <c r="P13" s="65">
        <f>VLOOKUP($A13,'Return Data'!$B$7:$R$2292,15,0)</f>
        <v>9.048</v>
      </c>
      <c r="Q13" s="66">
        <f t="shared" si="6"/>
        <v>3</v>
      </c>
      <c r="R13" s="65">
        <f>VLOOKUP($A13,'Return Data'!$B$7:$R$2292,16,0)</f>
        <v>8.6669999999999998</v>
      </c>
      <c r="S13" s="67">
        <f t="shared" si="7"/>
        <v>8</v>
      </c>
    </row>
    <row r="14" spans="1:20" x14ac:dyDescent="0.3">
      <c r="A14" s="63" t="s">
        <v>1640</v>
      </c>
      <c r="B14" s="64">
        <f>VLOOKUP($A14,'Return Data'!$B$7:$R$2292,3,0)</f>
        <v>44483</v>
      </c>
      <c r="C14" s="65">
        <f>VLOOKUP($A14,'Return Data'!$B$7:$R$2292,4,0)</f>
        <v>44.036700000000003</v>
      </c>
      <c r="D14" s="65">
        <f>VLOOKUP($A14,'Return Data'!$B$7:$R$2292,10,0)</f>
        <v>10.133800000000001</v>
      </c>
      <c r="E14" s="66">
        <f t="shared" si="0"/>
        <v>21</v>
      </c>
      <c r="F14" s="65">
        <f>VLOOKUP($A14,'Return Data'!$B$7:$R$2292,11,0)</f>
        <v>13.0442</v>
      </c>
      <c r="G14" s="66">
        <f t="shared" si="1"/>
        <v>19</v>
      </c>
      <c r="H14" s="65">
        <f>VLOOKUP($A14,'Return Data'!$B$7:$R$2292,12,0)</f>
        <v>10.7233</v>
      </c>
      <c r="I14" s="66">
        <f t="shared" si="2"/>
        <v>14</v>
      </c>
      <c r="J14" s="65">
        <f>VLOOKUP($A14,'Return Data'!$B$7:$R$2292,13,0)</f>
        <v>13.7996</v>
      </c>
      <c r="K14" s="66">
        <f t="shared" si="3"/>
        <v>12</v>
      </c>
      <c r="L14" s="65">
        <f>VLOOKUP($A14,'Return Data'!$B$7:$R$2292,17,0)</f>
        <v>10.3154</v>
      </c>
      <c r="M14" s="66">
        <f t="shared" si="4"/>
        <v>13</v>
      </c>
      <c r="N14" s="65">
        <f>VLOOKUP($A14,'Return Data'!$B$7:$R$2292,14,0)</f>
        <v>8.4240999999999993</v>
      </c>
      <c r="O14" s="66">
        <f t="shared" si="5"/>
        <v>17</v>
      </c>
      <c r="P14" s="65">
        <f>VLOOKUP($A14,'Return Data'!$B$7:$R$2292,15,0)</f>
        <v>5.6140999999999996</v>
      </c>
      <c r="Q14" s="66">
        <f t="shared" si="6"/>
        <v>18</v>
      </c>
      <c r="R14" s="65">
        <f>VLOOKUP($A14,'Return Data'!$B$7:$R$2292,16,0)</f>
        <v>8.9181000000000008</v>
      </c>
      <c r="S14" s="67">
        <f t="shared" si="7"/>
        <v>7</v>
      </c>
    </row>
    <row r="15" spans="1:20" x14ac:dyDescent="0.3">
      <c r="A15" s="63" t="s">
        <v>1641</v>
      </c>
      <c r="B15" s="64">
        <f>VLOOKUP($A15,'Return Data'!$B$7:$R$2292,3,0)</f>
        <v>44483</v>
      </c>
      <c r="C15" s="65">
        <f>VLOOKUP($A15,'Return Data'!$B$7:$R$2292,4,0)</f>
        <v>68.583299999999994</v>
      </c>
      <c r="D15" s="65">
        <f>VLOOKUP($A15,'Return Data'!$B$7:$R$2292,10,0)</f>
        <v>13.9315</v>
      </c>
      <c r="E15" s="66">
        <f t="shared" si="0"/>
        <v>19</v>
      </c>
      <c r="F15" s="65">
        <f>VLOOKUP($A15,'Return Data'!$B$7:$R$2292,11,0)</f>
        <v>13.825100000000001</v>
      </c>
      <c r="G15" s="66">
        <f t="shared" si="1"/>
        <v>14</v>
      </c>
      <c r="H15" s="65">
        <f>VLOOKUP($A15,'Return Data'!$B$7:$R$2292,12,0)</f>
        <v>9.9650999999999996</v>
      </c>
      <c r="I15" s="66">
        <f t="shared" si="2"/>
        <v>15</v>
      </c>
      <c r="J15" s="65">
        <f>VLOOKUP($A15,'Return Data'!$B$7:$R$2292,13,0)</f>
        <v>14.913399999999999</v>
      </c>
      <c r="K15" s="66">
        <f t="shared" si="3"/>
        <v>9</v>
      </c>
      <c r="L15" s="65">
        <f>VLOOKUP($A15,'Return Data'!$B$7:$R$2292,17,0)</f>
        <v>9.4461999999999993</v>
      </c>
      <c r="M15" s="66">
        <f t="shared" si="4"/>
        <v>16</v>
      </c>
      <c r="N15" s="65">
        <f>VLOOKUP($A15,'Return Data'!$B$7:$R$2292,14,0)</f>
        <v>9.1748999999999992</v>
      </c>
      <c r="O15" s="66">
        <f t="shared" si="5"/>
        <v>14</v>
      </c>
      <c r="P15" s="65">
        <f>VLOOKUP($A15,'Return Data'!$B$7:$R$2292,15,0)</f>
        <v>6.8383000000000003</v>
      </c>
      <c r="Q15" s="66">
        <f t="shared" si="6"/>
        <v>14</v>
      </c>
      <c r="R15" s="65">
        <f>VLOOKUP($A15,'Return Data'!$B$7:$R$2292,16,0)</f>
        <v>9.5748999999999995</v>
      </c>
      <c r="S15" s="67">
        <f t="shared" si="7"/>
        <v>5</v>
      </c>
    </row>
    <row r="16" spans="1:20" x14ac:dyDescent="0.3">
      <c r="A16" s="63" t="s">
        <v>1643</v>
      </c>
      <c r="B16" s="64">
        <f>VLOOKUP($A16,'Return Data'!$B$7:$R$2292,3,0)</f>
        <v>44483</v>
      </c>
      <c r="C16" s="65">
        <f>VLOOKUP($A16,'Return Data'!$B$7:$R$2292,4,0)</f>
        <v>59.880899999999997</v>
      </c>
      <c r="D16" s="65">
        <f>VLOOKUP($A16,'Return Data'!$B$7:$R$2292,10,0)</f>
        <v>19.794799999999999</v>
      </c>
      <c r="E16" s="66">
        <f t="shared" si="0"/>
        <v>8</v>
      </c>
      <c r="F16" s="65">
        <f>VLOOKUP($A16,'Return Data'!$B$7:$R$2292,11,0)</f>
        <v>22.723400000000002</v>
      </c>
      <c r="G16" s="66">
        <f t="shared" si="1"/>
        <v>4</v>
      </c>
      <c r="H16" s="65">
        <f>VLOOKUP($A16,'Return Data'!$B$7:$R$2292,12,0)</f>
        <v>16.572299999999998</v>
      </c>
      <c r="I16" s="66">
        <f t="shared" si="2"/>
        <v>3</v>
      </c>
      <c r="J16" s="65">
        <f>VLOOKUP($A16,'Return Data'!$B$7:$R$2292,13,0)</f>
        <v>23.267800000000001</v>
      </c>
      <c r="K16" s="66">
        <f t="shared" si="3"/>
        <v>1</v>
      </c>
      <c r="L16" s="65">
        <f>VLOOKUP($A16,'Return Data'!$B$7:$R$2292,17,0)</f>
        <v>14.1808</v>
      </c>
      <c r="M16" s="66">
        <f t="shared" si="4"/>
        <v>3</v>
      </c>
      <c r="N16" s="65">
        <f>VLOOKUP($A16,'Return Data'!$B$7:$R$2292,14,0)</f>
        <v>11.761200000000001</v>
      </c>
      <c r="O16" s="66">
        <f t="shared" si="5"/>
        <v>5</v>
      </c>
      <c r="P16" s="65">
        <f>VLOOKUP($A16,'Return Data'!$B$7:$R$2292,15,0)</f>
        <v>8.3862000000000005</v>
      </c>
      <c r="Q16" s="66">
        <f t="shared" si="6"/>
        <v>6</v>
      </c>
      <c r="R16" s="65">
        <f>VLOOKUP($A16,'Return Data'!$B$7:$R$2292,16,0)</f>
        <v>10.5692</v>
      </c>
      <c r="S16" s="67">
        <f t="shared" si="7"/>
        <v>1</v>
      </c>
    </row>
    <row r="17" spans="1:19" x14ac:dyDescent="0.3">
      <c r="A17" s="63" t="s">
        <v>1644</v>
      </c>
      <c r="B17" s="64">
        <f>VLOOKUP($A17,'Return Data'!$B$7:$R$2292,3,0)</f>
        <v>44483</v>
      </c>
      <c r="C17" s="65">
        <f>VLOOKUP($A17,'Return Data'!$B$7:$R$2292,4,0)</f>
        <v>46.581400000000002</v>
      </c>
      <c r="D17" s="65">
        <f>VLOOKUP($A17,'Return Data'!$B$7:$R$2292,10,0)</f>
        <v>21.174099999999999</v>
      </c>
      <c r="E17" s="66">
        <f t="shared" si="0"/>
        <v>4</v>
      </c>
      <c r="F17" s="65">
        <f>VLOOKUP($A17,'Return Data'!$B$7:$R$2292,11,0)</f>
        <v>18.317399999999999</v>
      </c>
      <c r="G17" s="66">
        <f t="shared" si="1"/>
        <v>7</v>
      </c>
      <c r="H17" s="65">
        <f>VLOOKUP($A17,'Return Data'!$B$7:$R$2292,12,0)</f>
        <v>10.771800000000001</v>
      </c>
      <c r="I17" s="66">
        <f t="shared" si="2"/>
        <v>13</v>
      </c>
      <c r="J17" s="65">
        <f>VLOOKUP($A17,'Return Data'!$B$7:$R$2292,13,0)</f>
        <v>14.594799999999999</v>
      </c>
      <c r="K17" s="66">
        <f t="shared" si="3"/>
        <v>11</v>
      </c>
      <c r="L17" s="65">
        <f>VLOOKUP($A17,'Return Data'!$B$7:$R$2292,17,0)</f>
        <v>11.332000000000001</v>
      </c>
      <c r="M17" s="66">
        <f t="shared" si="4"/>
        <v>11</v>
      </c>
      <c r="N17" s="65">
        <f>VLOOKUP($A17,'Return Data'!$B$7:$R$2292,14,0)</f>
        <v>10.6572</v>
      </c>
      <c r="O17" s="66">
        <f t="shared" si="5"/>
        <v>7</v>
      </c>
      <c r="P17" s="65">
        <f>VLOOKUP($A17,'Return Data'!$B$7:$R$2292,15,0)</f>
        <v>7.3578999999999999</v>
      </c>
      <c r="Q17" s="66">
        <f t="shared" si="6"/>
        <v>10</v>
      </c>
      <c r="R17" s="65">
        <f>VLOOKUP($A17,'Return Data'!$B$7:$R$2292,16,0)</f>
        <v>9.109</v>
      </c>
      <c r="S17" s="67">
        <f t="shared" si="7"/>
        <v>6</v>
      </c>
    </row>
    <row r="18" spans="1:19" x14ac:dyDescent="0.3">
      <c r="A18" s="63" t="s">
        <v>1645</v>
      </c>
      <c r="B18" s="64">
        <f>VLOOKUP($A18,'Return Data'!$B$7:$R$2292,3,0)</f>
        <v>44483</v>
      </c>
      <c r="C18" s="65">
        <f>VLOOKUP($A18,'Return Data'!$B$7:$R$2292,4,0)</f>
        <v>55.342599999999997</v>
      </c>
      <c r="D18" s="65">
        <f>VLOOKUP($A18,'Return Data'!$B$7:$R$2292,10,0)</f>
        <v>20.872800000000002</v>
      </c>
      <c r="E18" s="66">
        <f t="shared" si="0"/>
        <v>5</v>
      </c>
      <c r="F18" s="65">
        <f>VLOOKUP($A18,'Return Data'!$B$7:$R$2292,11,0)</f>
        <v>17.056899999999999</v>
      </c>
      <c r="G18" s="66">
        <f t="shared" si="1"/>
        <v>10</v>
      </c>
      <c r="H18" s="65">
        <f>VLOOKUP($A18,'Return Data'!$B$7:$R$2292,12,0)</f>
        <v>11.983700000000001</v>
      </c>
      <c r="I18" s="66">
        <f t="shared" si="2"/>
        <v>9</v>
      </c>
      <c r="J18" s="65">
        <f>VLOOKUP($A18,'Return Data'!$B$7:$R$2292,13,0)</f>
        <v>14.6173</v>
      </c>
      <c r="K18" s="66">
        <f t="shared" si="3"/>
        <v>10</v>
      </c>
      <c r="L18" s="65">
        <f>VLOOKUP($A18,'Return Data'!$B$7:$R$2292,17,0)</f>
        <v>12.262700000000001</v>
      </c>
      <c r="M18" s="66">
        <f t="shared" si="4"/>
        <v>9</v>
      </c>
      <c r="N18" s="65">
        <f>VLOOKUP($A18,'Return Data'!$B$7:$R$2292,14,0)</f>
        <v>11.278</v>
      </c>
      <c r="O18" s="66">
        <f t="shared" si="5"/>
        <v>6</v>
      </c>
      <c r="P18" s="65">
        <f>VLOOKUP($A18,'Return Data'!$B$7:$R$2292,15,0)</f>
        <v>9.5586000000000002</v>
      </c>
      <c r="Q18" s="66">
        <f t="shared" si="6"/>
        <v>1</v>
      </c>
      <c r="R18" s="65">
        <f>VLOOKUP($A18,'Return Data'!$B$7:$R$2292,16,0)</f>
        <v>10.238</v>
      </c>
      <c r="S18" s="67">
        <f t="shared" si="7"/>
        <v>2</v>
      </c>
    </row>
    <row r="19" spans="1:19" x14ac:dyDescent="0.3">
      <c r="A19" s="63" t="s">
        <v>1646</v>
      </c>
      <c r="B19" s="64">
        <f>VLOOKUP($A19,'Return Data'!$B$7:$R$2292,3,0)</f>
        <v>44483</v>
      </c>
      <c r="C19" s="65">
        <f>VLOOKUP($A19,'Return Data'!$B$7:$R$2292,4,0)</f>
        <v>26.233899999999998</v>
      </c>
      <c r="D19" s="65">
        <f>VLOOKUP($A19,'Return Data'!$B$7:$R$2292,10,0)</f>
        <v>15.728999999999999</v>
      </c>
      <c r="E19" s="66">
        <f t="shared" si="0"/>
        <v>14</v>
      </c>
      <c r="F19" s="65">
        <f>VLOOKUP($A19,'Return Data'!$B$7:$R$2292,11,0)</f>
        <v>13.684900000000001</v>
      </c>
      <c r="G19" s="66">
        <f t="shared" si="1"/>
        <v>16</v>
      </c>
      <c r="H19" s="65">
        <f>VLOOKUP($A19,'Return Data'!$B$7:$R$2292,12,0)</f>
        <v>8.2271000000000001</v>
      </c>
      <c r="I19" s="66">
        <f t="shared" si="2"/>
        <v>17</v>
      </c>
      <c r="J19" s="65">
        <f>VLOOKUP($A19,'Return Data'!$B$7:$R$2292,13,0)</f>
        <v>10.789300000000001</v>
      </c>
      <c r="K19" s="66">
        <f t="shared" si="3"/>
        <v>17</v>
      </c>
      <c r="L19" s="65">
        <f>VLOOKUP($A19,'Return Data'!$B$7:$R$2292,17,0)</f>
        <v>8.7609999999999992</v>
      </c>
      <c r="M19" s="66">
        <f t="shared" si="4"/>
        <v>18</v>
      </c>
      <c r="N19" s="65">
        <f>VLOOKUP($A19,'Return Data'!$B$7:$R$2292,14,0)</f>
        <v>8.9204000000000008</v>
      </c>
      <c r="O19" s="66">
        <f t="shared" si="5"/>
        <v>15</v>
      </c>
      <c r="P19" s="65">
        <f>VLOOKUP($A19,'Return Data'!$B$7:$R$2292,15,0)</f>
        <v>6.9047999999999998</v>
      </c>
      <c r="Q19" s="66">
        <f t="shared" si="6"/>
        <v>13</v>
      </c>
      <c r="R19" s="65">
        <f>VLOOKUP($A19,'Return Data'!$B$7:$R$2292,16,0)</f>
        <v>8.6379000000000001</v>
      </c>
      <c r="S19" s="67">
        <f t="shared" si="7"/>
        <v>10</v>
      </c>
    </row>
    <row r="20" spans="1:19" x14ac:dyDescent="0.3">
      <c r="A20" s="63" t="s">
        <v>1647</v>
      </c>
      <c r="B20" s="64">
        <f>VLOOKUP($A20,'Return Data'!$B$7:$R$2292,3,0)</f>
        <v>0</v>
      </c>
      <c r="C20" s="65">
        <f>VLOOKUP($A20,'Return Data'!$B$7:$R$2292,4,0)</f>
        <v>0</v>
      </c>
      <c r="D20" s="65">
        <f>VLOOKUP($A20,'Return Data'!$B$7:$R$2292,10,0)</f>
        <v>0</v>
      </c>
      <c r="E20" s="66">
        <f t="shared" si="0"/>
        <v>22</v>
      </c>
      <c r="F20" s="65">
        <f>VLOOKUP($A20,'Return Data'!$B$7:$R$2292,11,0)</f>
        <v>0</v>
      </c>
      <c r="G20" s="66">
        <f t="shared" si="1"/>
        <v>22</v>
      </c>
      <c r="H20" s="65">
        <f>VLOOKUP($A20,'Return Data'!$B$7:$R$2292,12,0)</f>
        <v>0</v>
      </c>
      <c r="I20" s="66">
        <f t="shared" si="2"/>
        <v>21</v>
      </c>
      <c r="J20" s="65">
        <f>VLOOKUP($A20,'Return Data'!$B$7:$R$2292,13,0)</f>
        <v>0</v>
      </c>
      <c r="K20" s="66">
        <f t="shared" si="3"/>
        <v>21</v>
      </c>
      <c r="L20" s="65">
        <f>VLOOKUP($A20,'Return Data'!$B$7:$R$2292,17,0)</f>
        <v>0</v>
      </c>
      <c r="M20" s="66">
        <f t="shared" si="4"/>
        <v>21</v>
      </c>
      <c r="N20" s="65">
        <f>VLOOKUP($A20,'Return Data'!$B$7:$R$2292,14,0)</f>
        <v>0</v>
      </c>
      <c r="O20" s="66">
        <f t="shared" si="5"/>
        <v>21</v>
      </c>
      <c r="P20" s="65">
        <f>VLOOKUP($A20,'Return Data'!$B$7:$R$2292,15,0)</f>
        <v>0</v>
      </c>
      <c r="Q20" s="66">
        <f t="shared" si="6"/>
        <v>21</v>
      </c>
      <c r="R20" s="65">
        <f>VLOOKUP($A20,'Return Data'!$B$7:$R$2292,16,0)</f>
        <v>0</v>
      </c>
      <c r="S20" s="67">
        <f t="shared" si="7"/>
        <v>21</v>
      </c>
    </row>
    <row r="21" spans="1:19" x14ac:dyDescent="0.3">
      <c r="A21" s="63" t="s">
        <v>1648</v>
      </c>
      <c r="B21" s="64">
        <f>VLOOKUP($A21,'Return Data'!$B$7:$R$2292,3,0)</f>
        <v>44483</v>
      </c>
      <c r="C21" s="65">
        <f>VLOOKUP($A21,'Return Data'!$B$7:$R$2292,4,0)</f>
        <v>43.099200000000003</v>
      </c>
      <c r="D21" s="65">
        <f>VLOOKUP($A21,'Return Data'!$B$7:$R$2292,10,0)</f>
        <v>26.449300000000001</v>
      </c>
      <c r="E21" s="66">
        <f t="shared" si="0"/>
        <v>3</v>
      </c>
      <c r="F21" s="65">
        <f>VLOOKUP($A21,'Return Data'!$B$7:$R$2292,11,0)</f>
        <v>23.076799999999999</v>
      </c>
      <c r="G21" s="66">
        <f t="shared" si="1"/>
        <v>3</v>
      </c>
      <c r="H21" s="65">
        <f>VLOOKUP($A21,'Return Data'!$B$7:$R$2292,12,0)</f>
        <v>16.288499999999999</v>
      </c>
      <c r="I21" s="66">
        <f t="shared" si="2"/>
        <v>4</v>
      </c>
      <c r="J21" s="65">
        <f>VLOOKUP($A21,'Return Data'!$B$7:$R$2292,13,0)</f>
        <v>21.751899999999999</v>
      </c>
      <c r="K21" s="66">
        <f t="shared" si="3"/>
        <v>4</v>
      </c>
      <c r="L21" s="65">
        <f>VLOOKUP($A21,'Return Data'!$B$7:$R$2292,17,0)</f>
        <v>15.797000000000001</v>
      </c>
      <c r="M21" s="66">
        <f t="shared" si="4"/>
        <v>1</v>
      </c>
      <c r="N21" s="65">
        <f>VLOOKUP($A21,'Return Data'!$B$7:$R$2292,14,0)</f>
        <v>14.1999</v>
      </c>
      <c r="O21" s="66">
        <f t="shared" si="5"/>
        <v>1</v>
      </c>
      <c r="P21" s="65">
        <f>VLOOKUP($A21,'Return Data'!$B$7:$R$2292,15,0)</f>
        <v>9.5174000000000003</v>
      </c>
      <c r="Q21" s="66">
        <f t="shared" si="6"/>
        <v>2</v>
      </c>
      <c r="R21" s="65">
        <f>VLOOKUP($A21,'Return Data'!$B$7:$R$2292,16,0)</f>
        <v>8.5139999999999993</v>
      </c>
      <c r="S21" s="67">
        <f t="shared" si="7"/>
        <v>11</v>
      </c>
    </row>
    <row r="22" spans="1:19" x14ac:dyDescent="0.3">
      <c r="A22" s="63" t="s">
        <v>1649</v>
      </c>
      <c r="B22" s="64">
        <f>VLOOKUP($A22,'Return Data'!$B$7:$R$2292,3,0)</f>
        <v>44483</v>
      </c>
      <c r="C22" s="65">
        <f>VLOOKUP($A22,'Return Data'!$B$7:$R$2292,4,0)</f>
        <v>43.4422</v>
      </c>
      <c r="D22" s="65">
        <f>VLOOKUP($A22,'Return Data'!$B$7:$R$2292,10,0)</f>
        <v>16.328900000000001</v>
      </c>
      <c r="E22" s="66">
        <f t="shared" si="0"/>
        <v>11</v>
      </c>
      <c r="F22" s="65">
        <f>VLOOKUP($A22,'Return Data'!$B$7:$R$2292,11,0)</f>
        <v>16.1981</v>
      </c>
      <c r="G22" s="66">
        <f t="shared" si="1"/>
        <v>12</v>
      </c>
      <c r="H22" s="65">
        <f>VLOOKUP($A22,'Return Data'!$B$7:$R$2292,12,0)</f>
        <v>11.308299999999999</v>
      </c>
      <c r="I22" s="66">
        <f t="shared" si="2"/>
        <v>11</v>
      </c>
      <c r="J22" s="65">
        <f>VLOOKUP($A22,'Return Data'!$B$7:$R$2292,13,0)</f>
        <v>13.35</v>
      </c>
      <c r="K22" s="66">
        <f t="shared" si="3"/>
        <v>13</v>
      </c>
      <c r="L22" s="65">
        <f>VLOOKUP($A22,'Return Data'!$B$7:$R$2292,17,0)</f>
        <v>9.7603000000000009</v>
      </c>
      <c r="M22" s="66">
        <f t="shared" si="4"/>
        <v>14</v>
      </c>
      <c r="N22" s="65">
        <f>VLOOKUP($A22,'Return Data'!$B$7:$R$2292,14,0)</f>
        <v>9.7309000000000001</v>
      </c>
      <c r="O22" s="66">
        <f t="shared" si="5"/>
        <v>10</v>
      </c>
      <c r="P22" s="65">
        <f>VLOOKUP($A22,'Return Data'!$B$7:$R$2292,15,0)</f>
        <v>7.2267000000000001</v>
      </c>
      <c r="Q22" s="66">
        <f t="shared" si="6"/>
        <v>12</v>
      </c>
      <c r="R22" s="65">
        <f>VLOOKUP($A22,'Return Data'!$B$7:$R$2292,16,0)</f>
        <v>6.1597999999999997</v>
      </c>
      <c r="S22" s="67">
        <f t="shared" si="7"/>
        <v>20</v>
      </c>
    </row>
    <row r="23" spans="1:19" x14ac:dyDescent="0.3">
      <c r="A23" s="63" t="s">
        <v>1650</v>
      </c>
      <c r="B23" s="64">
        <f>VLOOKUP($A23,'Return Data'!$B$7:$R$2292,3,0)</f>
        <v>44483</v>
      </c>
      <c r="C23" s="65">
        <f>VLOOKUP($A23,'Return Data'!$B$7:$R$2292,4,0)</f>
        <v>67.532499999999999</v>
      </c>
      <c r="D23" s="65">
        <f>VLOOKUP($A23,'Return Data'!$B$7:$R$2292,10,0)</f>
        <v>16.034199999999998</v>
      </c>
      <c r="E23" s="66">
        <f t="shared" si="0"/>
        <v>13</v>
      </c>
      <c r="F23" s="65">
        <f>VLOOKUP($A23,'Return Data'!$B$7:$R$2292,11,0)</f>
        <v>13.0061</v>
      </c>
      <c r="G23" s="66">
        <f t="shared" si="1"/>
        <v>20</v>
      </c>
      <c r="H23" s="65">
        <f>VLOOKUP($A23,'Return Data'!$B$7:$R$2292,12,0)</f>
        <v>7.5872999999999999</v>
      </c>
      <c r="I23" s="66">
        <f t="shared" si="2"/>
        <v>19</v>
      </c>
      <c r="J23" s="65">
        <f>VLOOKUP($A23,'Return Data'!$B$7:$R$2292,13,0)</f>
        <v>10.6173</v>
      </c>
      <c r="K23" s="66">
        <f t="shared" si="3"/>
        <v>18</v>
      </c>
      <c r="L23" s="65">
        <f>VLOOKUP($A23,'Return Data'!$B$7:$R$2292,17,0)</f>
        <v>9.4626999999999999</v>
      </c>
      <c r="M23" s="66">
        <f t="shared" si="4"/>
        <v>15</v>
      </c>
      <c r="N23" s="65">
        <f>VLOOKUP($A23,'Return Data'!$B$7:$R$2292,14,0)</f>
        <v>9.3323999999999998</v>
      </c>
      <c r="O23" s="66">
        <f t="shared" si="5"/>
        <v>12</v>
      </c>
      <c r="P23" s="65">
        <f>VLOOKUP($A23,'Return Data'!$B$7:$R$2292,15,0)</f>
        <v>6.7949999999999999</v>
      </c>
      <c r="Q23" s="66">
        <f t="shared" si="6"/>
        <v>15</v>
      </c>
      <c r="R23" s="65">
        <f>VLOOKUP($A23,'Return Data'!$B$7:$R$2292,16,0)</f>
        <v>8.4472000000000005</v>
      </c>
      <c r="S23" s="67">
        <f t="shared" si="7"/>
        <v>12</v>
      </c>
    </row>
    <row r="24" spans="1:19" x14ac:dyDescent="0.3">
      <c r="A24" s="63" t="s">
        <v>2012</v>
      </c>
      <c r="B24" s="64">
        <f>VLOOKUP($A24,'Return Data'!$B$7:$R$2292,3,0)</f>
        <v>44483</v>
      </c>
      <c r="C24" s="65">
        <f>VLOOKUP($A24,'Return Data'!$B$7:$R$2292,4,0)</f>
        <v>22.3171</v>
      </c>
      <c r="D24" s="65">
        <f>VLOOKUP($A24,'Return Data'!$B$7:$R$2292,10,0)</f>
        <v>14.6531</v>
      </c>
      <c r="E24" s="66">
        <f t="shared" si="0"/>
        <v>16</v>
      </c>
      <c r="F24" s="65">
        <f>VLOOKUP($A24,'Return Data'!$B$7:$R$2292,11,0)</f>
        <v>13.0776</v>
      </c>
      <c r="G24" s="66">
        <f t="shared" si="1"/>
        <v>18</v>
      </c>
      <c r="H24" s="65">
        <f>VLOOKUP($A24,'Return Data'!$B$7:$R$2292,12,0)</f>
        <v>7.9827000000000004</v>
      </c>
      <c r="I24" s="66">
        <f t="shared" si="2"/>
        <v>18</v>
      </c>
      <c r="J24" s="65">
        <f>VLOOKUP($A24,'Return Data'!$B$7:$R$2292,13,0)</f>
        <v>10.5113</v>
      </c>
      <c r="K24" s="66">
        <f t="shared" si="3"/>
        <v>19</v>
      </c>
      <c r="L24" s="65">
        <f>VLOOKUP($A24,'Return Data'!$B$7:$R$2292,17,0)</f>
        <v>7.1604999999999999</v>
      </c>
      <c r="M24" s="66">
        <f t="shared" si="4"/>
        <v>19</v>
      </c>
      <c r="N24" s="65">
        <f>VLOOKUP($A24,'Return Data'!$B$7:$R$2292,14,0)</f>
        <v>7.1974</v>
      </c>
      <c r="O24" s="66">
        <f t="shared" si="5"/>
        <v>18</v>
      </c>
      <c r="P24" s="65">
        <f>VLOOKUP($A24,'Return Data'!$B$7:$R$2292,15,0)</f>
        <v>5.8360000000000003</v>
      </c>
      <c r="Q24" s="66">
        <f t="shared" si="6"/>
        <v>17</v>
      </c>
      <c r="R24" s="65">
        <f>VLOOKUP($A24,'Return Data'!$B$7:$R$2292,16,0)</f>
        <v>7.4175000000000004</v>
      </c>
      <c r="S24" s="67">
        <f t="shared" si="7"/>
        <v>17</v>
      </c>
    </row>
    <row r="25" spans="1:19" x14ac:dyDescent="0.3">
      <c r="A25" s="63" t="s">
        <v>1651</v>
      </c>
      <c r="B25" s="64">
        <f>VLOOKUP($A25,'Return Data'!$B$7:$R$2292,3,0)</f>
        <v>44483</v>
      </c>
      <c r="C25" s="65">
        <f>VLOOKUP($A25,'Return Data'!$B$7:$R$2292,4,0)</f>
        <v>43.766500000000001</v>
      </c>
      <c r="D25" s="65">
        <f>VLOOKUP($A25,'Return Data'!$B$7:$R$2292,10,0)</f>
        <v>14.620100000000001</v>
      </c>
      <c r="E25" s="66">
        <f t="shared" si="0"/>
        <v>17</v>
      </c>
      <c r="F25" s="65">
        <f>VLOOKUP($A25,'Return Data'!$B$7:$R$2292,11,0)</f>
        <v>13.5663</v>
      </c>
      <c r="G25" s="66">
        <f t="shared" si="1"/>
        <v>17</v>
      </c>
      <c r="H25" s="65">
        <f>VLOOKUP($A25,'Return Data'!$B$7:$R$2292,12,0)</f>
        <v>11.3964</v>
      </c>
      <c r="I25" s="66">
        <f t="shared" si="2"/>
        <v>10</v>
      </c>
      <c r="J25" s="65">
        <f>VLOOKUP($A25,'Return Data'!$B$7:$R$2292,13,0)</f>
        <v>13.2509</v>
      </c>
      <c r="K25" s="66">
        <f t="shared" si="3"/>
        <v>14</v>
      </c>
      <c r="L25" s="65">
        <f>VLOOKUP($A25,'Return Data'!$B$7:$R$2292,17,0)</f>
        <v>0.53310000000000002</v>
      </c>
      <c r="M25" s="66">
        <f t="shared" si="4"/>
        <v>20</v>
      </c>
      <c r="N25" s="65">
        <f>VLOOKUP($A25,'Return Data'!$B$7:$R$2292,14,0)</f>
        <v>1.7637</v>
      </c>
      <c r="O25" s="66">
        <f t="shared" si="5"/>
        <v>20</v>
      </c>
      <c r="P25" s="65">
        <f>VLOOKUP($A25,'Return Data'!$B$7:$R$2292,15,0)</f>
        <v>3.1509999999999998</v>
      </c>
      <c r="Q25" s="66">
        <f t="shared" si="6"/>
        <v>20</v>
      </c>
      <c r="R25" s="65">
        <f>VLOOKUP($A25,'Return Data'!$B$7:$R$2292,16,0)</f>
        <v>8.6639999999999997</v>
      </c>
      <c r="S25" s="67">
        <f t="shared" si="7"/>
        <v>9</v>
      </c>
    </row>
    <row r="26" spans="1:19" x14ac:dyDescent="0.3">
      <c r="A26" s="63" t="s">
        <v>1653</v>
      </c>
      <c r="B26" s="64">
        <f>VLOOKUP($A26,'Return Data'!$B$7:$R$2292,3,0)</f>
        <v>44483</v>
      </c>
      <c r="C26" s="65">
        <f>VLOOKUP($A26,'Return Data'!$B$7:$R$2292,4,0)</f>
        <v>52.98</v>
      </c>
      <c r="D26" s="65">
        <f>VLOOKUP($A26,'Return Data'!$B$7:$R$2292,10,0)</f>
        <v>20.699400000000001</v>
      </c>
      <c r="E26" s="66">
        <f t="shared" si="0"/>
        <v>6</v>
      </c>
      <c r="F26" s="65">
        <f>VLOOKUP($A26,'Return Data'!$B$7:$R$2292,11,0)</f>
        <v>21.562100000000001</v>
      </c>
      <c r="G26" s="66">
        <f t="shared" si="1"/>
        <v>5</v>
      </c>
      <c r="H26" s="65">
        <f>VLOOKUP($A26,'Return Data'!$B$7:$R$2292,12,0)</f>
        <v>15.5746</v>
      </c>
      <c r="I26" s="66">
        <f t="shared" si="2"/>
        <v>5</v>
      </c>
      <c r="J26" s="65">
        <f>VLOOKUP($A26,'Return Data'!$B$7:$R$2292,13,0)</f>
        <v>21.5564</v>
      </c>
      <c r="K26" s="66">
        <f t="shared" si="3"/>
        <v>5</v>
      </c>
      <c r="L26" s="65">
        <f>VLOOKUP($A26,'Return Data'!$B$7:$R$2292,17,0)</f>
        <v>14.2349</v>
      </c>
      <c r="M26" s="66">
        <f t="shared" si="4"/>
        <v>2</v>
      </c>
      <c r="N26" s="65">
        <f>VLOOKUP($A26,'Return Data'!$B$7:$R$2292,14,0)</f>
        <v>12.745100000000001</v>
      </c>
      <c r="O26" s="66">
        <f t="shared" si="5"/>
        <v>3</v>
      </c>
      <c r="P26" s="65">
        <f>VLOOKUP($A26,'Return Data'!$B$7:$R$2292,15,0)</f>
        <v>8.5426000000000002</v>
      </c>
      <c r="Q26" s="66">
        <f t="shared" si="6"/>
        <v>4</v>
      </c>
      <c r="R26" s="65">
        <f>VLOOKUP($A26,'Return Data'!$B$7:$R$2292,16,0)</f>
        <v>8.4408999999999992</v>
      </c>
      <c r="S26" s="67">
        <f t="shared" si="7"/>
        <v>13</v>
      </c>
    </row>
    <row r="27" spans="1:19" x14ac:dyDescent="0.3">
      <c r="A27" s="63" t="s">
        <v>1654</v>
      </c>
      <c r="B27" s="64">
        <f>VLOOKUP($A27,'Return Data'!$B$7:$R$2292,3,0)</f>
        <v>44483</v>
      </c>
      <c r="C27" s="65">
        <f>VLOOKUP($A27,'Return Data'!$B$7:$R$2292,4,0)</f>
        <v>23.806899999999999</v>
      </c>
      <c r="D27" s="65">
        <f>VLOOKUP($A27,'Return Data'!$B$7:$R$2292,10,0)</f>
        <v>37.729399999999998</v>
      </c>
      <c r="E27" s="66">
        <f t="shared" si="0"/>
        <v>1</v>
      </c>
      <c r="F27" s="65">
        <f>VLOOKUP($A27,'Return Data'!$B$7:$R$2292,11,0)</f>
        <v>26.8354</v>
      </c>
      <c r="G27" s="66">
        <f t="shared" si="1"/>
        <v>1</v>
      </c>
      <c r="H27" s="65">
        <f>VLOOKUP($A27,'Return Data'!$B$7:$R$2292,12,0)</f>
        <v>18.193899999999999</v>
      </c>
      <c r="I27" s="66">
        <f t="shared" si="2"/>
        <v>1</v>
      </c>
      <c r="J27" s="65">
        <f>VLOOKUP($A27,'Return Data'!$B$7:$R$2292,13,0)</f>
        <v>19.388500000000001</v>
      </c>
      <c r="K27" s="66">
        <f t="shared" si="3"/>
        <v>6</v>
      </c>
      <c r="L27" s="65">
        <f>VLOOKUP($A27,'Return Data'!$B$7:$R$2292,17,0)</f>
        <v>12.8871</v>
      </c>
      <c r="M27" s="66">
        <f t="shared" si="4"/>
        <v>7</v>
      </c>
      <c r="N27" s="65">
        <f>VLOOKUP($A27,'Return Data'!$B$7:$R$2292,14,0)</f>
        <v>8.5745000000000005</v>
      </c>
      <c r="O27" s="66">
        <f t="shared" si="5"/>
        <v>16</v>
      </c>
      <c r="P27" s="65">
        <f>VLOOKUP($A27,'Return Data'!$B$7:$R$2292,15,0)</f>
        <v>6.4272</v>
      </c>
      <c r="Q27" s="66">
        <f t="shared" si="6"/>
        <v>16</v>
      </c>
      <c r="R27" s="65">
        <f>VLOOKUP($A27,'Return Data'!$B$7:$R$2292,16,0)</f>
        <v>7.7565999999999997</v>
      </c>
      <c r="S27" s="67">
        <f t="shared" si="7"/>
        <v>15</v>
      </c>
    </row>
    <row r="28" spans="1:19" x14ac:dyDescent="0.3">
      <c r="A28" s="63" t="s">
        <v>1655</v>
      </c>
      <c r="B28" s="64">
        <f>VLOOKUP($A28,'Return Data'!$B$7:$R$2292,3,0)</f>
        <v>44483</v>
      </c>
      <c r="C28" s="65">
        <f>VLOOKUP($A28,'Return Data'!$B$7:$R$2292,4,0)</f>
        <v>0.9577</v>
      </c>
      <c r="D28" s="65">
        <f>VLOOKUP($A28,'Return Data'!$B$7:$R$2292,10,0)</f>
        <v>10.8964</v>
      </c>
      <c r="E28" s="66">
        <f t="shared" si="0"/>
        <v>20</v>
      </c>
      <c r="F28" s="65">
        <f>VLOOKUP($A28,'Return Data'!$B$7:$R$2292,11,0)</f>
        <v>11.189500000000001</v>
      </c>
      <c r="G28" s="66">
        <f t="shared" si="1"/>
        <v>21</v>
      </c>
      <c r="H28" s="65">
        <f>VLOOKUP($A28,'Return Data'!$B$7:$R$2292,12,0)</f>
        <v>-23.941199999999998</v>
      </c>
      <c r="I28" s="66">
        <f t="shared" si="2"/>
        <v>22</v>
      </c>
      <c r="J28" s="65">
        <f>VLOOKUP($A28,'Return Data'!$B$7:$R$2292,13,0)</f>
        <v>-16.160399999999999</v>
      </c>
      <c r="K28" s="66">
        <f t="shared" si="3"/>
        <v>22</v>
      </c>
      <c r="L28" s="65"/>
      <c r="M28" s="66"/>
      <c r="N28" s="65"/>
      <c r="O28" s="66"/>
      <c r="P28" s="65"/>
      <c r="Q28" s="66"/>
      <c r="R28" s="65">
        <f>VLOOKUP($A28,'Return Data'!$B$7:$R$2292,16,0)</f>
        <v>-6.9627999999999997</v>
      </c>
      <c r="S28" s="67">
        <f t="shared" si="7"/>
        <v>22</v>
      </c>
    </row>
    <row r="29" spans="1:19" x14ac:dyDescent="0.3">
      <c r="A29" s="63" t="s">
        <v>1656</v>
      </c>
      <c r="B29" s="64">
        <f>VLOOKUP($A29,'Return Data'!$B$7:$R$2292,3,0)</f>
        <v>44483</v>
      </c>
      <c r="C29" s="65">
        <f>VLOOKUP($A29,'Return Data'!$B$7:$R$2292,4,0)</f>
        <v>52.369300000000003</v>
      </c>
      <c r="D29" s="65">
        <f>VLOOKUP($A29,'Return Data'!$B$7:$R$2292,10,0)</f>
        <v>35.053400000000003</v>
      </c>
      <c r="E29" s="66">
        <f t="shared" si="0"/>
        <v>2</v>
      </c>
      <c r="F29" s="65">
        <f>VLOOKUP($A29,'Return Data'!$B$7:$R$2292,11,0)</f>
        <v>25.9739</v>
      </c>
      <c r="G29" s="66">
        <f t="shared" si="1"/>
        <v>2</v>
      </c>
      <c r="H29" s="65">
        <f>VLOOKUP($A29,'Return Data'!$B$7:$R$2292,12,0)</f>
        <v>17.5563</v>
      </c>
      <c r="I29" s="66">
        <f t="shared" si="2"/>
        <v>2</v>
      </c>
      <c r="J29" s="65">
        <f>VLOOKUP($A29,'Return Data'!$B$7:$R$2292,13,0)</f>
        <v>22.932099999999998</v>
      </c>
      <c r="K29" s="66">
        <f t="shared" si="3"/>
        <v>2</v>
      </c>
      <c r="L29" s="65">
        <f>VLOOKUP($A29,'Return Data'!$B$7:$R$2292,17,0)</f>
        <v>13.350099999999999</v>
      </c>
      <c r="M29" s="66">
        <f>RANK(L29,L$8:L$29,0)</f>
        <v>6</v>
      </c>
      <c r="N29" s="65">
        <f>VLOOKUP($A29,'Return Data'!$B$7:$R$2292,14,0)</f>
        <v>9.7761999999999993</v>
      </c>
      <c r="O29" s="66">
        <f>RANK(N29,N$8:N$29,0)</f>
        <v>9</v>
      </c>
      <c r="P29" s="65">
        <f>VLOOKUP($A29,'Return Data'!$B$7:$R$2292,15,0)</f>
        <v>8.3164999999999996</v>
      </c>
      <c r="Q29" s="66">
        <f>RANK(P29,P$8:P$29,0)</f>
        <v>7</v>
      </c>
      <c r="R29" s="65">
        <f>VLOOKUP($A29,'Return Data'!$B$7:$R$2292,16,0)</f>
        <v>9.7247000000000003</v>
      </c>
      <c r="S29" s="67">
        <f t="shared" si="7"/>
        <v>3</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17.99241363636364</v>
      </c>
      <c r="E31" s="74"/>
      <c r="F31" s="75">
        <f>AVERAGE(F8:F29)</f>
        <v>16.509968181818184</v>
      </c>
      <c r="G31" s="74"/>
      <c r="H31" s="75">
        <f>AVERAGE(H8:H29)</f>
        <v>9.9240636363636341</v>
      </c>
      <c r="I31" s="74"/>
      <c r="J31" s="75">
        <f>AVERAGE(J8:J29)</f>
        <v>13.654031818181819</v>
      </c>
      <c r="K31" s="74"/>
      <c r="L31" s="75">
        <f>AVERAGE(L8:L29)</f>
        <v>10.521904761904764</v>
      </c>
      <c r="M31" s="74"/>
      <c r="N31" s="75">
        <f>AVERAGE(N8:N29)</f>
        <v>9.1542523809523804</v>
      </c>
      <c r="O31" s="74"/>
      <c r="P31" s="75">
        <f>AVERAGE(P8:P29)</f>
        <v>6.9088047619047606</v>
      </c>
      <c r="Q31" s="74"/>
      <c r="R31" s="75">
        <f>AVERAGE(R8:R29)</f>
        <v>7.4204363636363633</v>
      </c>
      <c r="S31" s="76"/>
    </row>
    <row r="32" spans="1:19" x14ac:dyDescent="0.3">
      <c r="A32" s="73" t="s">
        <v>28</v>
      </c>
      <c r="B32" s="74"/>
      <c r="C32" s="74"/>
      <c r="D32" s="75">
        <f>MIN(D8:D29)</f>
        <v>0</v>
      </c>
      <c r="E32" s="74"/>
      <c r="F32" s="75">
        <f>MIN(F8:F29)</f>
        <v>0</v>
      </c>
      <c r="G32" s="74"/>
      <c r="H32" s="75">
        <f>MIN(H8:H29)</f>
        <v>-23.941199999999998</v>
      </c>
      <c r="I32" s="74"/>
      <c r="J32" s="75">
        <f>MIN(J8:J29)</f>
        <v>-16.160399999999999</v>
      </c>
      <c r="K32" s="74"/>
      <c r="L32" s="75">
        <f>MIN(L8:L29)</f>
        <v>0</v>
      </c>
      <c r="M32" s="74"/>
      <c r="N32" s="75">
        <f>MIN(N8:N29)</f>
        <v>0</v>
      </c>
      <c r="O32" s="74"/>
      <c r="P32" s="75">
        <f>MIN(P8:P29)</f>
        <v>0</v>
      </c>
      <c r="Q32" s="74"/>
      <c r="R32" s="75">
        <f>MIN(R8:R29)</f>
        <v>-6.9627999999999997</v>
      </c>
      <c r="S32" s="76"/>
    </row>
    <row r="33" spans="1:19" ht="15" thickBot="1" x14ac:dyDescent="0.35">
      <c r="A33" s="77" t="s">
        <v>29</v>
      </c>
      <c r="B33" s="78"/>
      <c r="C33" s="78"/>
      <c r="D33" s="79">
        <f>MAX(D8:D29)</f>
        <v>37.729399999999998</v>
      </c>
      <c r="E33" s="78"/>
      <c r="F33" s="79">
        <f>MAX(F8:F29)</f>
        <v>26.8354</v>
      </c>
      <c r="G33" s="78"/>
      <c r="H33" s="79">
        <f>MAX(H8:H29)</f>
        <v>18.193899999999999</v>
      </c>
      <c r="I33" s="78"/>
      <c r="J33" s="79">
        <f>MAX(J8:J29)</f>
        <v>23.267800000000001</v>
      </c>
      <c r="K33" s="78"/>
      <c r="L33" s="79">
        <f>MAX(L8:L29)</f>
        <v>15.797000000000001</v>
      </c>
      <c r="M33" s="78"/>
      <c r="N33" s="79">
        <f>MAX(N8:N29)</f>
        <v>14.1999</v>
      </c>
      <c r="O33" s="78"/>
      <c r="P33" s="79">
        <f>MAX(P8:P29)</f>
        <v>9.5586000000000002</v>
      </c>
      <c r="Q33" s="78"/>
      <c r="R33" s="79">
        <f>MAX(R8:R29)</f>
        <v>10.5692</v>
      </c>
      <c r="S33" s="80"/>
    </row>
    <row r="34" spans="1:19" x14ac:dyDescent="0.3">
      <c r="A34" s="112" t="s">
        <v>433</v>
      </c>
    </row>
    <row r="35" spans="1:19" x14ac:dyDescent="0.3">
      <c r="A35" s="14" t="s">
        <v>340</v>
      </c>
    </row>
  </sheetData>
  <sheetProtection algorithmName="SHA-512" hashValue="24g0uwMeH20BJzUrid9CLT/OkYeKnjyYkB4juSkXIqh7zJNv0GypE9QQTXtgCeVLgbpY9me4Uoy9dhE65UlQ0w==" saltValue="oUj6fwifKg+rolp7R9MUJg=="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Data'!$B$7:$R$2292,3,0)</f>
        <v>44483</v>
      </c>
      <c r="C8" s="65">
        <f>VLOOKUP($A8,'Return Data'!$B$7:$R$2292,4,0)</f>
        <v>19.13</v>
      </c>
      <c r="D8" s="65">
        <f>VLOOKUP($A8,'Return Data'!$B$7:$R$2292,10,0)</f>
        <v>5.8075000000000001</v>
      </c>
      <c r="E8" s="66">
        <f t="shared" ref="E8:E23" si="0">RANK(D8,D$8:D$31,0)</f>
        <v>9</v>
      </c>
      <c r="F8" s="65">
        <f>VLOOKUP($A8,'Return Data'!$B$7:$R$2292,11,0)</f>
        <v>11.545199999999999</v>
      </c>
      <c r="G8" s="66">
        <f t="shared" ref="G8:G23" si="1">RANK(F8,F$8:F$31,0)</f>
        <v>10</v>
      </c>
      <c r="H8" s="65">
        <f>VLOOKUP($A8,'Return Data'!$B$7:$R$2292,12,0)</f>
        <v>13.1953</v>
      </c>
      <c r="I8" s="66">
        <f t="shared" ref="I8:I23" si="2">RANK(H8,H$8:H$31,0)</f>
        <v>10</v>
      </c>
      <c r="J8" s="65">
        <f>VLOOKUP($A8,'Return Data'!$B$7:$R$2292,13,0)</f>
        <v>25.196300000000001</v>
      </c>
      <c r="K8" s="66">
        <f t="shared" ref="K8:K23" si="3">RANK(J8,J$8:J$31,0)</f>
        <v>9</v>
      </c>
      <c r="L8" s="65">
        <f>VLOOKUP($A8,'Return Data'!$B$7:$R$2292,17,0)</f>
        <v>15.76</v>
      </c>
      <c r="M8" s="66">
        <f t="shared" ref="M8:M28" si="4">RANK(L8,L$8:L$31,0)</f>
        <v>7</v>
      </c>
      <c r="N8" s="65">
        <f>VLOOKUP($A8,'Return Data'!$B$7:$R$2292,14,0)</f>
        <v>12.8719</v>
      </c>
      <c r="O8" s="66">
        <f t="shared" ref="O8:O27" si="5">RANK(N8,N$8:N$31,0)</f>
        <v>6</v>
      </c>
      <c r="P8" s="65">
        <f>VLOOKUP($A8,'Return Data'!$B$7:$R$2292,15,0)</f>
        <v>9.5883000000000003</v>
      </c>
      <c r="Q8" s="66">
        <f t="shared" ref="Q8:Q27" si="6">RANK(P8,P$8:P$31,0)</f>
        <v>7</v>
      </c>
      <c r="R8" s="65">
        <f>VLOOKUP($A8,'Return Data'!$B$7:$R$2292,16,0)</f>
        <v>9.8839000000000006</v>
      </c>
      <c r="S8" s="67">
        <f t="shared" ref="S8:S23" si="7">RANK(R8,R$8:R$31,0)</f>
        <v>16</v>
      </c>
    </row>
    <row r="9" spans="1:20" x14ac:dyDescent="0.3">
      <c r="A9" s="63" t="s">
        <v>1662</v>
      </c>
      <c r="B9" s="64">
        <f>VLOOKUP($A9,'Return Data'!$B$7:$R$2292,3,0)</f>
        <v>44483</v>
      </c>
      <c r="C9" s="65">
        <f>VLOOKUP($A9,'Return Data'!$B$7:$R$2292,4,0)</f>
        <v>18.57</v>
      </c>
      <c r="D9" s="65">
        <f>VLOOKUP($A9,'Return Data'!$B$7:$R$2292,10,0)</f>
        <v>8.4062999999999999</v>
      </c>
      <c r="E9" s="66">
        <f t="shared" si="0"/>
        <v>3</v>
      </c>
      <c r="F9" s="65">
        <f>VLOOKUP($A9,'Return Data'!$B$7:$R$2292,11,0)</f>
        <v>14.6296</v>
      </c>
      <c r="G9" s="66">
        <f t="shared" si="1"/>
        <v>4</v>
      </c>
      <c r="H9" s="65">
        <f>VLOOKUP($A9,'Return Data'!$B$7:$R$2292,12,0)</f>
        <v>14.7713</v>
      </c>
      <c r="I9" s="66">
        <f t="shared" si="2"/>
        <v>5</v>
      </c>
      <c r="J9" s="65">
        <f>VLOOKUP($A9,'Return Data'!$B$7:$R$2292,13,0)</f>
        <v>26.671199999999999</v>
      </c>
      <c r="K9" s="66">
        <f t="shared" si="3"/>
        <v>5</v>
      </c>
      <c r="L9" s="65">
        <f>VLOOKUP($A9,'Return Data'!$B$7:$R$2292,17,0)</f>
        <v>15.9368</v>
      </c>
      <c r="M9" s="66">
        <f t="shared" si="4"/>
        <v>6</v>
      </c>
      <c r="N9" s="65">
        <f>VLOOKUP($A9,'Return Data'!$B$7:$R$2292,14,0)</f>
        <v>14.0932</v>
      </c>
      <c r="O9" s="66">
        <f t="shared" si="5"/>
        <v>3</v>
      </c>
      <c r="P9" s="65">
        <f>VLOOKUP($A9,'Return Data'!$B$7:$R$2292,15,0)</f>
        <v>11.5877</v>
      </c>
      <c r="Q9" s="66">
        <f t="shared" si="6"/>
        <v>2</v>
      </c>
      <c r="R9" s="65">
        <f>VLOOKUP($A9,'Return Data'!$B$7:$R$2292,16,0)</f>
        <v>10.547599999999999</v>
      </c>
      <c r="S9" s="67">
        <f t="shared" si="7"/>
        <v>9</v>
      </c>
    </row>
    <row r="10" spans="1:20" x14ac:dyDescent="0.3">
      <c r="A10" s="63" t="s">
        <v>1663</v>
      </c>
      <c r="B10" s="64">
        <f>VLOOKUP($A10,'Return Data'!$B$7:$R$2292,3,0)</f>
        <v>44483</v>
      </c>
      <c r="C10" s="65">
        <f>VLOOKUP($A10,'Return Data'!$B$7:$R$2292,4,0)</f>
        <v>12.7</v>
      </c>
      <c r="D10" s="65">
        <f>VLOOKUP($A10,'Return Data'!$B$7:$R$2292,10,0)</f>
        <v>4.4408000000000003</v>
      </c>
      <c r="E10" s="66">
        <f t="shared" si="0"/>
        <v>20</v>
      </c>
      <c r="F10" s="65">
        <f>VLOOKUP($A10,'Return Data'!$B$7:$R$2292,11,0)</f>
        <v>6.7226999999999997</v>
      </c>
      <c r="G10" s="66">
        <f t="shared" si="1"/>
        <v>22</v>
      </c>
      <c r="H10" s="65">
        <f>VLOOKUP($A10,'Return Data'!$B$7:$R$2292,12,0)</f>
        <v>7.3541999999999996</v>
      </c>
      <c r="I10" s="66">
        <f t="shared" si="2"/>
        <v>23</v>
      </c>
      <c r="J10" s="65">
        <f>VLOOKUP($A10,'Return Data'!$B$7:$R$2292,13,0)</f>
        <v>11.208399999999999</v>
      </c>
      <c r="K10" s="66">
        <f t="shared" si="3"/>
        <v>23</v>
      </c>
      <c r="L10" s="65">
        <f>VLOOKUP($A10,'Return Data'!$B$7:$R$2292,17,0)</f>
        <v>11.5672</v>
      </c>
      <c r="M10" s="66">
        <f t="shared" si="4"/>
        <v>21</v>
      </c>
      <c r="N10" s="65"/>
      <c r="O10" s="66"/>
      <c r="P10" s="65"/>
      <c r="Q10" s="66"/>
      <c r="R10" s="65">
        <f>VLOOKUP($A10,'Return Data'!$B$7:$R$2292,16,0)</f>
        <v>11.3424</v>
      </c>
      <c r="S10" s="67">
        <f t="shared" si="7"/>
        <v>4</v>
      </c>
    </row>
    <row r="11" spans="1:20" x14ac:dyDescent="0.3">
      <c r="A11" s="63" t="s">
        <v>1664</v>
      </c>
      <c r="B11" s="64">
        <f>VLOOKUP($A11,'Return Data'!$B$7:$R$2292,3,0)</f>
        <v>44483</v>
      </c>
      <c r="C11" s="65">
        <f>VLOOKUP($A11,'Return Data'!$B$7:$R$2292,4,0)</f>
        <v>17.646999999999998</v>
      </c>
      <c r="D11" s="65">
        <f>VLOOKUP($A11,'Return Data'!$B$7:$R$2292,10,0)</f>
        <v>4.4447999999999999</v>
      </c>
      <c r="E11" s="66">
        <f t="shared" si="0"/>
        <v>19</v>
      </c>
      <c r="F11" s="65">
        <f>VLOOKUP($A11,'Return Data'!$B$7:$R$2292,11,0)</f>
        <v>11.4923</v>
      </c>
      <c r="G11" s="66">
        <f t="shared" si="1"/>
        <v>11</v>
      </c>
      <c r="H11" s="65">
        <f>VLOOKUP($A11,'Return Data'!$B$7:$R$2292,12,0)</f>
        <v>14.109299999999999</v>
      </c>
      <c r="I11" s="66">
        <f t="shared" si="2"/>
        <v>6</v>
      </c>
      <c r="J11" s="65">
        <f>VLOOKUP($A11,'Return Data'!$B$7:$R$2292,13,0)</f>
        <v>25.0319</v>
      </c>
      <c r="K11" s="66">
        <f t="shared" si="3"/>
        <v>10</v>
      </c>
      <c r="L11" s="65">
        <f>VLOOKUP($A11,'Return Data'!$B$7:$R$2292,17,0)</f>
        <v>14.852</v>
      </c>
      <c r="M11" s="66">
        <f t="shared" si="4"/>
        <v>11</v>
      </c>
      <c r="N11" s="65">
        <f>VLOOKUP($A11,'Return Data'!$B$7:$R$2292,14,0)</f>
        <v>12.4398</v>
      </c>
      <c r="O11" s="66">
        <f t="shared" si="5"/>
        <v>8</v>
      </c>
      <c r="P11" s="65">
        <f>VLOOKUP($A11,'Return Data'!$B$7:$R$2292,15,0)</f>
        <v>9.5862999999999996</v>
      </c>
      <c r="Q11" s="66">
        <f t="shared" si="6"/>
        <v>8</v>
      </c>
      <c r="R11" s="65">
        <f>VLOOKUP($A11,'Return Data'!$B$7:$R$2292,16,0)</f>
        <v>10.7745</v>
      </c>
      <c r="S11" s="67">
        <f t="shared" si="7"/>
        <v>6</v>
      </c>
    </row>
    <row r="12" spans="1:20" x14ac:dyDescent="0.3">
      <c r="A12" s="63" t="s">
        <v>1665</v>
      </c>
      <c r="B12" s="64">
        <f>VLOOKUP($A12,'Return Data'!$B$7:$R$2292,3,0)</f>
        <v>44483</v>
      </c>
      <c r="C12" s="65">
        <f>VLOOKUP($A12,'Return Data'!$B$7:$R$2292,4,0)</f>
        <v>19.627700000000001</v>
      </c>
      <c r="D12" s="65">
        <f>VLOOKUP($A12,'Return Data'!$B$7:$R$2292,10,0)</f>
        <v>5.6878000000000002</v>
      </c>
      <c r="E12" s="66">
        <f t="shared" si="0"/>
        <v>11</v>
      </c>
      <c r="F12" s="65">
        <f>VLOOKUP($A12,'Return Data'!$B$7:$R$2292,11,0)</f>
        <v>11.845800000000001</v>
      </c>
      <c r="G12" s="66">
        <f t="shared" si="1"/>
        <v>9</v>
      </c>
      <c r="H12" s="65">
        <f>VLOOKUP($A12,'Return Data'!$B$7:$R$2292,12,0)</f>
        <v>12.520300000000001</v>
      </c>
      <c r="I12" s="66">
        <f t="shared" si="2"/>
        <v>11</v>
      </c>
      <c r="J12" s="65">
        <f>VLOOKUP($A12,'Return Data'!$B$7:$R$2292,13,0)</f>
        <v>21.812100000000001</v>
      </c>
      <c r="K12" s="66">
        <f t="shared" si="3"/>
        <v>14</v>
      </c>
      <c r="L12" s="65">
        <f>VLOOKUP($A12,'Return Data'!$B$7:$R$2292,17,0)</f>
        <v>15.7279</v>
      </c>
      <c r="M12" s="66">
        <f t="shared" si="4"/>
        <v>8</v>
      </c>
      <c r="N12" s="65">
        <f>VLOOKUP($A12,'Return Data'!$B$7:$R$2292,14,0)</f>
        <v>13.135300000000001</v>
      </c>
      <c r="O12" s="66">
        <f t="shared" si="5"/>
        <v>4</v>
      </c>
      <c r="P12" s="65">
        <f>VLOOKUP($A12,'Return Data'!$B$7:$R$2292,15,0)</f>
        <v>11.079499999999999</v>
      </c>
      <c r="Q12" s="66">
        <f t="shared" si="6"/>
        <v>4</v>
      </c>
      <c r="R12" s="65">
        <f>VLOOKUP($A12,'Return Data'!$B$7:$R$2292,16,0)</f>
        <v>10.1005</v>
      </c>
      <c r="S12" s="67">
        <f t="shared" si="7"/>
        <v>13</v>
      </c>
    </row>
    <row r="13" spans="1:20" x14ac:dyDescent="0.3">
      <c r="A13" s="63" t="s">
        <v>1666</v>
      </c>
      <c r="B13" s="64">
        <f>VLOOKUP($A13,'Return Data'!$B$7:$R$2292,3,0)</f>
        <v>44483</v>
      </c>
      <c r="C13" s="65">
        <f>VLOOKUP($A13,'Return Data'!$B$7:$R$2292,4,0)</f>
        <v>13.6662</v>
      </c>
      <c r="D13" s="65">
        <f>VLOOKUP($A13,'Return Data'!$B$7:$R$2292,10,0)</f>
        <v>6.3964999999999996</v>
      </c>
      <c r="E13" s="66">
        <f t="shared" si="0"/>
        <v>5</v>
      </c>
      <c r="F13" s="65">
        <f>VLOOKUP($A13,'Return Data'!$B$7:$R$2292,11,0)</f>
        <v>13.890700000000001</v>
      </c>
      <c r="G13" s="66">
        <f t="shared" si="1"/>
        <v>5</v>
      </c>
      <c r="H13" s="65">
        <f>VLOOKUP($A13,'Return Data'!$B$7:$R$2292,12,0)</f>
        <v>13.4963</v>
      </c>
      <c r="I13" s="66">
        <f t="shared" si="2"/>
        <v>9</v>
      </c>
      <c r="J13" s="65">
        <f>VLOOKUP($A13,'Return Data'!$B$7:$R$2292,13,0)</f>
        <v>28.119</v>
      </c>
      <c r="K13" s="66">
        <f t="shared" si="3"/>
        <v>4</v>
      </c>
      <c r="L13" s="65">
        <f>VLOOKUP($A13,'Return Data'!$B$7:$R$2292,17,0)</f>
        <v>14.7195</v>
      </c>
      <c r="M13" s="66">
        <f t="shared" si="4"/>
        <v>12</v>
      </c>
      <c r="N13" s="65">
        <f>VLOOKUP($A13,'Return Data'!$B$7:$R$2292,14,0)</f>
        <v>11.8353</v>
      </c>
      <c r="O13" s="66">
        <f t="shared" si="5"/>
        <v>9</v>
      </c>
      <c r="P13" s="65"/>
      <c r="Q13" s="66"/>
      <c r="R13" s="65">
        <f>VLOOKUP($A13,'Return Data'!$B$7:$R$2292,16,0)</f>
        <v>10.478899999999999</v>
      </c>
      <c r="S13" s="67">
        <f t="shared" si="7"/>
        <v>10</v>
      </c>
    </row>
    <row r="14" spans="1:20" x14ac:dyDescent="0.3">
      <c r="A14" s="63" t="s">
        <v>1667</v>
      </c>
      <c r="B14" s="64">
        <f>VLOOKUP($A14,'Return Data'!$B$7:$R$2292,3,0)</f>
        <v>44483</v>
      </c>
      <c r="C14" s="65">
        <f>VLOOKUP($A14,'Return Data'!$B$7:$R$2292,4,0)</f>
        <v>52.52</v>
      </c>
      <c r="D14" s="65">
        <f>VLOOKUP($A14,'Return Data'!$B$7:$R$2292,10,0)</f>
        <v>5.7016999999999998</v>
      </c>
      <c r="E14" s="66">
        <f t="shared" si="0"/>
        <v>10</v>
      </c>
      <c r="F14" s="65">
        <f>VLOOKUP($A14,'Return Data'!$B$7:$R$2292,11,0)</f>
        <v>14.675000000000001</v>
      </c>
      <c r="G14" s="66">
        <f t="shared" si="1"/>
        <v>3</v>
      </c>
      <c r="H14" s="65">
        <f>VLOOKUP($A14,'Return Data'!$B$7:$R$2292,12,0)</f>
        <v>16.338799999999999</v>
      </c>
      <c r="I14" s="66">
        <f t="shared" si="2"/>
        <v>3</v>
      </c>
      <c r="J14" s="65">
        <f>VLOOKUP($A14,'Return Data'!$B$7:$R$2292,13,0)</f>
        <v>31.93</v>
      </c>
      <c r="K14" s="66">
        <f t="shared" si="3"/>
        <v>2</v>
      </c>
      <c r="L14" s="65">
        <f>VLOOKUP($A14,'Return Data'!$B$7:$R$2292,17,0)</f>
        <v>16.098199999999999</v>
      </c>
      <c r="M14" s="66">
        <f t="shared" si="4"/>
        <v>5</v>
      </c>
      <c r="N14" s="65">
        <f>VLOOKUP($A14,'Return Data'!$B$7:$R$2292,14,0)</f>
        <v>12.5801</v>
      </c>
      <c r="O14" s="66">
        <f t="shared" si="5"/>
        <v>7</v>
      </c>
      <c r="P14" s="65">
        <f>VLOOKUP($A14,'Return Data'!$B$7:$R$2292,15,0)</f>
        <v>11.1488</v>
      </c>
      <c r="Q14" s="66">
        <f t="shared" si="6"/>
        <v>3</v>
      </c>
      <c r="R14" s="65">
        <f>VLOOKUP($A14,'Return Data'!$B$7:$R$2292,16,0)</f>
        <v>10.962</v>
      </c>
      <c r="S14" s="67">
        <f t="shared" si="7"/>
        <v>5</v>
      </c>
    </row>
    <row r="15" spans="1:20" x14ac:dyDescent="0.3">
      <c r="A15" s="63" t="s">
        <v>1668</v>
      </c>
      <c r="B15" s="64">
        <f>VLOOKUP($A15,'Return Data'!$B$7:$R$2292,3,0)</f>
        <v>44483</v>
      </c>
      <c r="C15" s="65">
        <f>VLOOKUP($A15,'Return Data'!$B$7:$R$2292,4,0)</f>
        <v>17.8</v>
      </c>
      <c r="D15" s="65">
        <f>VLOOKUP($A15,'Return Data'!$B$7:$R$2292,10,0)</f>
        <v>3.4281999999999999</v>
      </c>
      <c r="E15" s="66">
        <f t="shared" si="0"/>
        <v>23</v>
      </c>
      <c r="F15" s="65">
        <f>VLOOKUP($A15,'Return Data'!$B$7:$R$2292,11,0)</f>
        <v>6.2053000000000003</v>
      </c>
      <c r="G15" s="66">
        <f t="shared" si="1"/>
        <v>23</v>
      </c>
      <c r="H15" s="65">
        <f>VLOOKUP($A15,'Return Data'!$B$7:$R$2292,12,0)</f>
        <v>8.4044000000000008</v>
      </c>
      <c r="I15" s="66">
        <f t="shared" si="2"/>
        <v>22</v>
      </c>
      <c r="J15" s="65">
        <f>VLOOKUP($A15,'Return Data'!$B$7:$R$2292,13,0)</f>
        <v>18.587599999999998</v>
      </c>
      <c r="K15" s="66">
        <f t="shared" si="3"/>
        <v>17</v>
      </c>
      <c r="L15" s="65">
        <f>VLOOKUP($A15,'Return Data'!$B$7:$R$2292,17,0)</f>
        <v>10.1006</v>
      </c>
      <c r="M15" s="66">
        <f t="shared" si="4"/>
        <v>22</v>
      </c>
      <c r="N15" s="65">
        <f>VLOOKUP($A15,'Return Data'!$B$7:$R$2292,14,0)</f>
        <v>9.7086000000000006</v>
      </c>
      <c r="O15" s="66">
        <f t="shared" si="5"/>
        <v>18</v>
      </c>
      <c r="P15" s="65">
        <f>VLOOKUP($A15,'Return Data'!$B$7:$R$2292,15,0)</f>
        <v>8.6197999999999997</v>
      </c>
      <c r="Q15" s="66">
        <f t="shared" si="6"/>
        <v>11</v>
      </c>
      <c r="R15" s="65">
        <f>VLOOKUP($A15,'Return Data'!$B$7:$R$2292,16,0)</f>
        <v>8.7647999999999993</v>
      </c>
      <c r="S15" s="67">
        <f t="shared" si="7"/>
        <v>20</v>
      </c>
    </row>
    <row r="16" spans="1:20" x14ac:dyDescent="0.3">
      <c r="A16" s="63" t="s">
        <v>1669</v>
      </c>
      <c r="B16" s="64">
        <f>VLOOKUP($A16,'Return Data'!$B$7:$R$2292,3,0)</f>
        <v>44483</v>
      </c>
      <c r="C16" s="65">
        <f>VLOOKUP($A16,'Return Data'!$B$7:$R$2292,4,0)</f>
        <v>23.212499999999999</v>
      </c>
      <c r="D16" s="65">
        <f>VLOOKUP($A16,'Return Data'!$B$7:$R$2292,10,0)</f>
        <v>6.1006999999999998</v>
      </c>
      <c r="E16" s="66">
        <f t="shared" si="0"/>
        <v>7</v>
      </c>
      <c r="F16" s="65">
        <f>VLOOKUP($A16,'Return Data'!$B$7:$R$2292,11,0)</f>
        <v>11.2957</v>
      </c>
      <c r="G16" s="66">
        <f t="shared" si="1"/>
        <v>12</v>
      </c>
      <c r="H16" s="65">
        <f>VLOOKUP($A16,'Return Data'!$B$7:$R$2292,12,0)</f>
        <v>11.4314</v>
      </c>
      <c r="I16" s="66">
        <f t="shared" si="2"/>
        <v>15</v>
      </c>
      <c r="J16" s="65">
        <f>VLOOKUP($A16,'Return Data'!$B$7:$R$2292,13,0)</f>
        <v>23.245200000000001</v>
      </c>
      <c r="K16" s="66">
        <f t="shared" si="3"/>
        <v>12</v>
      </c>
      <c r="L16" s="65">
        <f>VLOOKUP($A16,'Return Data'!$B$7:$R$2292,17,0)</f>
        <v>13.909700000000001</v>
      </c>
      <c r="M16" s="66">
        <f t="shared" si="4"/>
        <v>13</v>
      </c>
      <c r="N16" s="65">
        <f>VLOOKUP($A16,'Return Data'!$B$7:$R$2292,14,0)</f>
        <v>11.729100000000001</v>
      </c>
      <c r="O16" s="66">
        <f t="shared" si="5"/>
        <v>12</v>
      </c>
      <c r="P16" s="65">
        <f>VLOOKUP($A16,'Return Data'!$B$7:$R$2292,15,0)</f>
        <v>8.3297000000000008</v>
      </c>
      <c r="Q16" s="66">
        <f t="shared" si="6"/>
        <v>13</v>
      </c>
      <c r="R16" s="65">
        <f>VLOOKUP($A16,'Return Data'!$B$7:$R$2292,16,0)</f>
        <v>8.2467000000000006</v>
      </c>
      <c r="S16" s="67">
        <f t="shared" si="7"/>
        <v>21</v>
      </c>
    </row>
    <row r="17" spans="1:19" x14ac:dyDescent="0.3">
      <c r="A17" s="63" t="s">
        <v>1670</v>
      </c>
      <c r="B17" s="64">
        <f>VLOOKUP($A17,'Return Data'!$B$7:$R$2292,3,0)</f>
        <v>44483</v>
      </c>
      <c r="C17" s="65">
        <f>VLOOKUP($A17,'Return Data'!$B$7:$R$2292,4,0)</f>
        <v>26.49</v>
      </c>
      <c r="D17" s="65">
        <f>VLOOKUP($A17,'Return Data'!$B$7:$R$2292,10,0)</f>
        <v>3.9639000000000002</v>
      </c>
      <c r="E17" s="66">
        <f t="shared" si="0"/>
        <v>22</v>
      </c>
      <c r="F17" s="65">
        <f>VLOOKUP($A17,'Return Data'!$B$7:$R$2292,11,0)</f>
        <v>8.5655999999999999</v>
      </c>
      <c r="G17" s="66">
        <f t="shared" si="1"/>
        <v>21</v>
      </c>
      <c r="H17" s="65">
        <f>VLOOKUP($A17,'Return Data'!$B$7:$R$2292,12,0)</f>
        <v>8.6991999999999994</v>
      </c>
      <c r="I17" s="66">
        <f t="shared" si="2"/>
        <v>20</v>
      </c>
      <c r="J17" s="65">
        <f>VLOOKUP($A17,'Return Data'!$B$7:$R$2292,13,0)</f>
        <v>16.747499999999999</v>
      </c>
      <c r="K17" s="66">
        <f t="shared" si="3"/>
        <v>21</v>
      </c>
      <c r="L17" s="65">
        <f>VLOOKUP($A17,'Return Data'!$B$7:$R$2292,17,0)</f>
        <v>12.4025</v>
      </c>
      <c r="M17" s="66">
        <f t="shared" si="4"/>
        <v>18</v>
      </c>
      <c r="N17" s="65">
        <f>VLOOKUP($A17,'Return Data'!$B$7:$R$2292,14,0)</f>
        <v>10.16</v>
      </c>
      <c r="O17" s="66">
        <f t="shared" si="5"/>
        <v>17</v>
      </c>
      <c r="P17" s="65">
        <f>VLOOKUP($A17,'Return Data'!$B$7:$R$2292,15,0)</f>
        <v>7.8334999999999999</v>
      </c>
      <c r="Q17" s="66">
        <f t="shared" si="6"/>
        <v>14</v>
      </c>
      <c r="R17" s="65">
        <f>VLOOKUP($A17,'Return Data'!$B$7:$R$2292,16,0)</f>
        <v>8.0263000000000009</v>
      </c>
      <c r="S17" s="67">
        <f t="shared" si="7"/>
        <v>22</v>
      </c>
    </row>
    <row r="18" spans="1:19" x14ac:dyDescent="0.3">
      <c r="A18" s="63" t="s">
        <v>1671</v>
      </c>
      <c r="B18" s="64">
        <f>VLOOKUP($A18,'Return Data'!$B$7:$R$2292,3,0)</f>
        <v>44483</v>
      </c>
      <c r="C18" s="65">
        <f>VLOOKUP($A18,'Return Data'!$B$7:$R$2292,4,0)</f>
        <v>13.3962</v>
      </c>
      <c r="D18" s="65">
        <f>VLOOKUP($A18,'Return Data'!$B$7:$R$2292,10,0)</f>
        <v>5.2176</v>
      </c>
      <c r="E18" s="66">
        <f t="shared" si="0"/>
        <v>13</v>
      </c>
      <c r="F18" s="65">
        <f>VLOOKUP($A18,'Return Data'!$B$7:$R$2292,11,0)</f>
        <v>10.994</v>
      </c>
      <c r="G18" s="66">
        <f t="shared" si="1"/>
        <v>14</v>
      </c>
      <c r="H18" s="65">
        <f>VLOOKUP($A18,'Return Data'!$B$7:$R$2292,12,0)</f>
        <v>11.981199999999999</v>
      </c>
      <c r="I18" s="66">
        <f t="shared" si="2"/>
        <v>13</v>
      </c>
      <c r="J18" s="65">
        <f>VLOOKUP($A18,'Return Data'!$B$7:$R$2292,13,0)</f>
        <v>18.3462</v>
      </c>
      <c r="K18" s="66">
        <f t="shared" si="3"/>
        <v>18</v>
      </c>
      <c r="L18" s="65">
        <f>VLOOKUP($A18,'Return Data'!$B$7:$R$2292,17,0)</f>
        <v>13.3653</v>
      </c>
      <c r="M18" s="66">
        <f t="shared" si="4"/>
        <v>14</v>
      </c>
      <c r="N18" s="65"/>
      <c r="O18" s="66"/>
      <c r="P18" s="65"/>
      <c r="Q18" s="66"/>
      <c r="R18" s="65">
        <f>VLOOKUP($A18,'Return Data'!$B$7:$R$2292,16,0)</f>
        <v>11.8627</v>
      </c>
      <c r="S18" s="67">
        <f t="shared" si="7"/>
        <v>3</v>
      </c>
    </row>
    <row r="19" spans="1:19" x14ac:dyDescent="0.3">
      <c r="A19" s="63" t="s">
        <v>1672</v>
      </c>
      <c r="B19" s="64">
        <f>VLOOKUP($A19,'Return Data'!$B$7:$R$2292,3,0)</f>
        <v>44483</v>
      </c>
      <c r="C19" s="65">
        <f>VLOOKUP($A19,'Return Data'!$B$7:$R$2292,4,0)</f>
        <v>19.256499999999999</v>
      </c>
      <c r="D19" s="65">
        <f>VLOOKUP($A19,'Return Data'!$B$7:$R$2292,10,0)</f>
        <v>5.1894</v>
      </c>
      <c r="E19" s="66">
        <f t="shared" si="0"/>
        <v>14</v>
      </c>
      <c r="F19" s="65">
        <f>VLOOKUP($A19,'Return Data'!$B$7:$R$2292,11,0)</f>
        <v>9.6986000000000008</v>
      </c>
      <c r="G19" s="66">
        <f t="shared" si="1"/>
        <v>18</v>
      </c>
      <c r="H19" s="65">
        <f>VLOOKUP($A19,'Return Data'!$B$7:$R$2292,12,0)</f>
        <v>10.121499999999999</v>
      </c>
      <c r="I19" s="66">
        <f t="shared" si="2"/>
        <v>18</v>
      </c>
      <c r="J19" s="65">
        <f>VLOOKUP($A19,'Return Data'!$B$7:$R$2292,13,0)</f>
        <v>17.7897</v>
      </c>
      <c r="K19" s="66">
        <f t="shared" si="3"/>
        <v>19</v>
      </c>
      <c r="L19" s="65">
        <f>VLOOKUP($A19,'Return Data'!$B$7:$R$2292,17,0)</f>
        <v>13.3422</v>
      </c>
      <c r="M19" s="66">
        <f t="shared" si="4"/>
        <v>15</v>
      </c>
      <c r="N19" s="65">
        <f>VLOOKUP($A19,'Return Data'!$B$7:$R$2292,14,0)</f>
        <v>11.4709</v>
      </c>
      <c r="O19" s="66">
        <f t="shared" si="5"/>
        <v>14</v>
      </c>
      <c r="P19" s="65">
        <f>VLOOKUP($A19,'Return Data'!$B$7:$R$2292,15,0)</f>
        <v>10.080299999999999</v>
      </c>
      <c r="Q19" s="66">
        <f t="shared" si="6"/>
        <v>6</v>
      </c>
      <c r="R19" s="65">
        <f>VLOOKUP($A19,'Return Data'!$B$7:$R$2292,16,0)</f>
        <v>9.8010000000000002</v>
      </c>
      <c r="S19" s="67">
        <f t="shared" si="7"/>
        <v>17</v>
      </c>
    </row>
    <row r="20" spans="1:19" x14ac:dyDescent="0.3">
      <c r="A20" s="63" t="s">
        <v>1673</v>
      </c>
      <c r="B20" s="64">
        <f>VLOOKUP($A20,'Return Data'!$B$7:$R$2292,3,0)</f>
        <v>44483</v>
      </c>
      <c r="C20" s="65">
        <f>VLOOKUP($A20,'Return Data'!$B$7:$R$2292,4,0)</f>
        <v>24.613</v>
      </c>
      <c r="D20" s="65">
        <f>VLOOKUP($A20,'Return Data'!$B$7:$R$2292,10,0)</f>
        <v>4.7539999999999996</v>
      </c>
      <c r="E20" s="66">
        <f t="shared" si="0"/>
        <v>17</v>
      </c>
      <c r="F20" s="65">
        <f>VLOOKUP($A20,'Return Data'!$B$7:$R$2292,11,0)</f>
        <v>12.0504</v>
      </c>
      <c r="G20" s="66">
        <f t="shared" si="1"/>
        <v>8</v>
      </c>
      <c r="H20" s="65">
        <f>VLOOKUP($A20,'Return Data'!$B$7:$R$2292,12,0)</f>
        <v>13.8858</v>
      </c>
      <c r="I20" s="66">
        <f t="shared" si="2"/>
        <v>7</v>
      </c>
      <c r="J20" s="65">
        <f>VLOOKUP($A20,'Return Data'!$B$7:$R$2292,13,0)</f>
        <v>26.104099999999999</v>
      </c>
      <c r="K20" s="66">
        <f t="shared" si="3"/>
        <v>8</v>
      </c>
      <c r="L20" s="65">
        <f>VLOOKUP($A20,'Return Data'!$B$7:$R$2292,17,0)</f>
        <v>16.171500000000002</v>
      </c>
      <c r="M20" s="66">
        <f t="shared" si="4"/>
        <v>4</v>
      </c>
      <c r="N20" s="65">
        <f>VLOOKUP($A20,'Return Data'!$B$7:$R$2292,14,0)</f>
        <v>11.644299999999999</v>
      </c>
      <c r="O20" s="66">
        <f t="shared" si="5"/>
        <v>13</v>
      </c>
      <c r="P20" s="65">
        <f>VLOOKUP($A20,'Return Data'!$B$7:$R$2292,15,0)</f>
        <v>9.1160999999999994</v>
      </c>
      <c r="Q20" s="66">
        <f t="shared" si="6"/>
        <v>10</v>
      </c>
      <c r="R20" s="65">
        <f>VLOOKUP($A20,'Return Data'!$B$7:$R$2292,16,0)</f>
        <v>9.5079999999999991</v>
      </c>
      <c r="S20" s="67">
        <f t="shared" si="7"/>
        <v>18</v>
      </c>
    </row>
    <row r="21" spans="1:19" x14ac:dyDescent="0.3">
      <c r="A21" s="63" t="s">
        <v>1674</v>
      </c>
      <c r="B21" s="64">
        <f>VLOOKUP($A21,'Return Data'!$B$7:$R$2292,3,0)</f>
        <v>44483</v>
      </c>
      <c r="C21" s="65">
        <f>VLOOKUP($A21,'Return Data'!$B$7:$R$2292,4,0)</f>
        <v>17.410699999999999</v>
      </c>
      <c r="D21" s="65">
        <f>VLOOKUP($A21,'Return Data'!$B$7:$R$2292,10,0)</f>
        <v>8.6945999999999994</v>
      </c>
      <c r="E21" s="66">
        <f t="shared" si="0"/>
        <v>2</v>
      </c>
      <c r="F21" s="65">
        <f>VLOOKUP($A21,'Return Data'!$B$7:$R$2292,11,0)</f>
        <v>16.424499999999998</v>
      </c>
      <c r="G21" s="66">
        <f t="shared" si="1"/>
        <v>2</v>
      </c>
      <c r="H21" s="65">
        <f>VLOOKUP($A21,'Return Data'!$B$7:$R$2292,12,0)</f>
        <v>17.4177</v>
      </c>
      <c r="I21" s="66">
        <f t="shared" si="2"/>
        <v>2</v>
      </c>
      <c r="J21" s="65">
        <f>VLOOKUP($A21,'Return Data'!$B$7:$R$2292,13,0)</f>
        <v>31.776499999999999</v>
      </c>
      <c r="K21" s="66">
        <f t="shared" si="3"/>
        <v>3</v>
      </c>
      <c r="L21" s="65">
        <f>VLOOKUP($A21,'Return Data'!$B$7:$R$2292,17,0)</f>
        <v>20.711500000000001</v>
      </c>
      <c r="M21" s="66">
        <f t="shared" si="4"/>
        <v>1</v>
      </c>
      <c r="N21" s="65">
        <f>VLOOKUP($A21,'Return Data'!$B$7:$R$2292,14,0)</f>
        <v>16.797999999999998</v>
      </c>
      <c r="O21" s="66">
        <f t="shared" si="5"/>
        <v>1</v>
      </c>
      <c r="P21" s="65"/>
      <c r="Q21" s="66"/>
      <c r="R21" s="65">
        <f>VLOOKUP($A21,'Return Data'!$B$7:$R$2292,16,0)</f>
        <v>12.5181</v>
      </c>
      <c r="S21" s="67">
        <f t="shared" si="7"/>
        <v>2</v>
      </c>
    </row>
    <row r="22" spans="1:19" x14ac:dyDescent="0.3">
      <c r="A22" s="63" t="s">
        <v>1675</v>
      </c>
      <c r="B22" s="64">
        <f>VLOOKUP($A22,'Return Data'!$B$7:$R$2292,3,0)</f>
        <v>44483</v>
      </c>
      <c r="C22" s="65">
        <f>VLOOKUP($A22,'Return Data'!$B$7:$R$2292,4,0)</f>
        <v>15.214</v>
      </c>
      <c r="D22" s="65">
        <f>VLOOKUP($A22,'Return Data'!$B$7:$R$2292,10,0)</f>
        <v>6.1615000000000002</v>
      </c>
      <c r="E22" s="66">
        <f t="shared" si="0"/>
        <v>6</v>
      </c>
      <c r="F22" s="65">
        <f>VLOOKUP($A22,'Return Data'!$B$7:$R$2292,11,0)</f>
        <v>13.300599999999999</v>
      </c>
      <c r="G22" s="66">
        <f t="shared" si="1"/>
        <v>6</v>
      </c>
      <c r="H22" s="65">
        <f>VLOOKUP($A22,'Return Data'!$B$7:$R$2292,12,0)</f>
        <v>15.179</v>
      </c>
      <c r="I22" s="66">
        <f t="shared" si="2"/>
        <v>4</v>
      </c>
      <c r="J22" s="65">
        <f>VLOOKUP($A22,'Return Data'!$B$7:$R$2292,13,0)</f>
        <v>26.603999999999999</v>
      </c>
      <c r="K22" s="66">
        <f t="shared" si="3"/>
        <v>6</v>
      </c>
      <c r="L22" s="65">
        <f>VLOOKUP($A22,'Return Data'!$B$7:$R$2292,17,0)</f>
        <v>19.130099999999999</v>
      </c>
      <c r="M22" s="66">
        <f t="shared" si="4"/>
        <v>3</v>
      </c>
      <c r="N22" s="65"/>
      <c r="O22" s="66"/>
      <c r="P22" s="65"/>
      <c r="Q22" s="66"/>
      <c r="R22" s="65">
        <f>VLOOKUP($A22,'Return Data'!$B$7:$R$2292,16,0)</f>
        <v>15.999499999999999</v>
      </c>
      <c r="S22" s="67">
        <f t="shared" si="7"/>
        <v>1</v>
      </c>
    </row>
    <row r="23" spans="1:19" x14ac:dyDescent="0.3">
      <c r="A23" s="63" t="s">
        <v>1676</v>
      </c>
      <c r="B23" s="64">
        <f>VLOOKUP($A23,'Return Data'!$B$7:$R$2292,3,0)</f>
        <v>44483</v>
      </c>
      <c r="C23" s="65">
        <f>VLOOKUP($A23,'Return Data'!$B$7:$R$2292,4,0)</f>
        <v>13.3628</v>
      </c>
      <c r="D23" s="65">
        <f>VLOOKUP($A23,'Return Data'!$B$7:$R$2292,10,0)</f>
        <v>5.0534999999999997</v>
      </c>
      <c r="E23" s="66">
        <f t="shared" si="0"/>
        <v>16</v>
      </c>
      <c r="F23" s="65">
        <f>VLOOKUP($A23,'Return Data'!$B$7:$R$2292,11,0)</f>
        <v>10.9499</v>
      </c>
      <c r="G23" s="66">
        <f t="shared" si="1"/>
        <v>15</v>
      </c>
      <c r="H23" s="65">
        <f>VLOOKUP($A23,'Return Data'!$B$7:$R$2292,12,0)</f>
        <v>12.4247</v>
      </c>
      <c r="I23" s="66">
        <f t="shared" si="2"/>
        <v>12</v>
      </c>
      <c r="J23" s="65">
        <f>VLOOKUP($A23,'Return Data'!$B$7:$R$2292,13,0)</f>
        <v>22.8368</v>
      </c>
      <c r="K23" s="66">
        <f t="shared" si="3"/>
        <v>13</v>
      </c>
      <c r="L23" s="65">
        <f>VLOOKUP($A23,'Return Data'!$B$7:$R$2292,17,0)</f>
        <v>5.2777000000000003</v>
      </c>
      <c r="M23" s="66">
        <f t="shared" si="4"/>
        <v>23</v>
      </c>
      <c r="N23" s="65">
        <f>VLOOKUP($A23,'Return Data'!$B$7:$R$2292,14,0)</f>
        <v>1.49</v>
      </c>
      <c r="O23" s="66">
        <f t="shared" si="5"/>
        <v>19</v>
      </c>
      <c r="P23" s="65">
        <f>VLOOKUP($A23,'Return Data'!$B$7:$R$2292,15,0)</f>
        <v>3.8477999999999999</v>
      </c>
      <c r="Q23" s="66">
        <f t="shared" si="6"/>
        <v>15</v>
      </c>
      <c r="R23" s="65">
        <f>VLOOKUP($A23,'Return Data'!$B$7:$R$2292,16,0)</f>
        <v>4.6478999999999999</v>
      </c>
      <c r="S23" s="67">
        <f t="shared" si="7"/>
        <v>23</v>
      </c>
    </row>
    <row r="24" spans="1:19" x14ac:dyDescent="0.3">
      <c r="A24" s="63" t="s">
        <v>1677</v>
      </c>
      <c r="B24" s="64">
        <f>VLOOKUP($A24,'Return Data'!$B$7:$R$2292,3,0)</f>
        <v>44483</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1679</v>
      </c>
      <c r="B25" s="64">
        <f>VLOOKUP($A25,'Return Data'!$B$7:$R$2292,3,0)</f>
        <v>44483</v>
      </c>
      <c r="C25" s="65">
        <f>VLOOKUP($A25,'Return Data'!$B$7:$R$2292,4,0)</f>
        <v>43.683799999999998</v>
      </c>
      <c r="D25" s="65">
        <f>VLOOKUP($A25,'Return Data'!$B$7:$R$2292,10,0)</f>
        <v>3.9759000000000002</v>
      </c>
      <c r="E25" s="66">
        <f t="shared" ref="E25:E31" si="8">RANK(D25,D$8:D$31,0)</f>
        <v>21</v>
      </c>
      <c r="F25" s="65">
        <f>VLOOKUP($A25,'Return Data'!$B$7:$R$2292,11,0)</f>
        <v>10.8881</v>
      </c>
      <c r="G25" s="66">
        <f t="shared" ref="G25:G31" si="9">RANK(F25,F$8:F$31,0)</f>
        <v>16</v>
      </c>
      <c r="H25" s="65">
        <f>VLOOKUP($A25,'Return Data'!$B$7:$R$2292,12,0)</f>
        <v>11.7699</v>
      </c>
      <c r="I25" s="66">
        <f t="shared" ref="I25:I31" si="10">RANK(H25,H$8:H$31,0)</f>
        <v>14</v>
      </c>
      <c r="J25" s="65">
        <f>VLOOKUP($A25,'Return Data'!$B$7:$R$2292,13,0)</f>
        <v>20.738499999999998</v>
      </c>
      <c r="K25" s="66">
        <f t="shared" ref="K25:K31" si="11">RANK(J25,J$8:J$31,0)</f>
        <v>15</v>
      </c>
      <c r="L25" s="65">
        <f>VLOOKUP($A25,'Return Data'!$B$7:$R$2292,17,0)</f>
        <v>11.9307</v>
      </c>
      <c r="M25" s="66">
        <f t="shared" si="4"/>
        <v>20</v>
      </c>
      <c r="N25" s="65">
        <f>VLOOKUP($A25,'Return Data'!$B$7:$R$2292,14,0)</f>
        <v>10.948700000000001</v>
      </c>
      <c r="O25" s="66">
        <f t="shared" si="5"/>
        <v>15</v>
      </c>
      <c r="P25" s="65">
        <f>VLOOKUP($A25,'Return Data'!$B$7:$R$2292,15,0)</f>
        <v>9.1544000000000008</v>
      </c>
      <c r="Q25" s="66">
        <f t="shared" si="6"/>
        <v>9</v>
      </c>
      <c r="R25" s="65">
        <f>VLOOKUP($A25,'Return Data'!$B$7:$R$2292,16,0)</f>
        <v>9.9998000000000005</v>
      </c>
      <c r="S25" s="67">
        <f t="shared" ref="S25:S31" si="12">RANK(R25,R$8:R$31,0)</f>
        <v>14</v>
      </c>
    </row>
    <row r="26" spans="1:19" x14ac:dyDescent="0.3">
      <c r="A26" s="63" t="s">
        <v>1680</v>
      </c>
      <c r="B26" s="64">
        <f>VLOOKUP($A26,'Return Data'!$B$7:$R$2292,3,0)</f>
        <v>44483</v>
      </c>
      <c r="C26" s="65">
        <f>VLOOKUP($A26,'Return Data'!$B$7:$R$2292,4,0)</f>
        <v>55.494500000000002</v>
      </c>
      <c r="D26" s="65">
        <f>VLOOKUP($A26,'Return Data'!$B$7:$R$2292,10,0)</f>
        <v>8.8400999999999996</v>
      </c>
      <c r="E26" s="66">
        <f t="shared" si="8"/>
        <v>1</v>
      </c>
      <c r="F26" s="65">
        <f>VLOOKUP($A26,'Return Data'!$B$7:$R$2292,11,0)</f>
        <v>17.569900000000001</v>
      </c>
      <c r="G26" s="66">
        <f t="shared" si="9"/>
        <v>1</v>
      </c>
      <c r="H26" s="65">
        <f>VLOOKUP($A26,'Return Data'!$B$7:$R$2292,12,0)</f>
        <v>18.3171</v>
      </c>
      <c r="I26" s="66">
        <f t="shared" si="10"/>
        <v>1</v>
      </c>
      <c r="J26" s="65">
        <f>VLOOKUP($A26,'Return Data'!$B$7:$R$2292,13,0)</f>
        <v>32.976700000000001</v>
      </c>
      <c r="K26" s="66">
        <f t="shared" si="11"/>
        <v>1</v>
      </c>
      <c r="L26" s="65">
        <f>VLOOKUP($A26,'Return Data'!$B$7:$R$2292,17,0)</f>
        <v>20.230599999999999</v>
      </c>
      <c r="M26" s="66">
        <f t="shared" si="4"/>
        <v>2</v>
      </c>
      <c r="N26" s="65">
        <f>VLOOKUP($A26,'Return Data'!$B$7:$R$2292,14,0)</f>
        <v>15.0906</v>
      </c>
      <c r="O26" s="66">
        <f t="shared" si="5"/>
        <v>2</v>
      </c>
      <c r="P26" s="65">
        <f>VLOOKUP($A26,'Return Data'!$B$7:$R$2292,15,0)</f>
        <v>11.6846</v>
      </c>
      <c r="Q26" s="66">
        <f t="shared" si="6"/>
        <v>1</v>
      </c>
      <c r="R26" s="65">
        <f>VLOOKUP($A26,'Return Data'!$B$7:$R$2292,16,0)</f>
        <v>9.9025999999999996</v>
      </c>
      <c r="S26" s="67">
        <f t="shared" si="12"/>
        <v>15</v>
      </c>
    </row>
    <row r="27" spans="1:19" x14ac:dyDescent="0.3">
      <c r="A27" s="63" t="s">
        <v>1681</v>
      </c>
      <c r="B27" s="64">
        <f>VLOOKUP($A27,'Return Data'!$B$7:$R$2292,3,0)</f>
        <v>44483</v>
      </c>
      <c r="C27" s="65">
        <f>VLOOKUP($A27,'Return Data'!$B$7:$R$2292,4,0)</f>
        <v>18.750699999999998</v>
      </c>
      <c r="D27" s="65">
        <f>VLOOKUP($A27,'Return Data'!$B$7:$R$2292,10,0)</f>
        <v>4.6898999999999997</v>
      </c>
      <c r="E27" s="66">
        <f t="shared" si="8"/>
        <v>18</v>
      </c>
      <c r="F27" s="65">
        <f>VLOOKUP($A27,'Return Data'!$B$7:$R$2292,11,0)</f>
        <v>11.0402</v>
      </c>
      <c r="G27" s="66">
        <f t="shared" si="9"/>
        <v>13</v>
      </c>
      <c r="H27" s="65">
        <f>VLOOKUP($A27,'Return Data'!$B$7:$R$2292,12,0)</f>
        <v>11.2049</v>
      </c>
      <c r="I27" s="66">
        <f t="shared" si="10"/>
        <v>16</v>
      </c>
      <c r="J27" s="65">
        <f>VLOOKUP($A27,'Return Data'!$B$7:$R$2292,13,0)</f>
        <v>24.672999999999998</v>
      </c>
      <c r="K27" s="66">
        <f t="shared" si="11"/>
        <v>11</v>
      </c>
      <c r="L27" s="65">
        <f>VLOOKUP($A27,'Return Data'!$B$7:$R$2292,17,0)</f>
        <v>15.456</v>
      </c>
      <c r="M27" s="66">
        <f t="shared" si="4"/>
        <v>9</v>
      </c>
      <c r="N27" s="65">
        <f>VLOOKUP($A27,'Return Data'!$B$7:$R$2292,14,0)</f>
        <v>13.1236</v>
      </c>
      <c r="O27" s="66">
        <f t="shared" si="5"/>
        <v>5</v>
      </c>
      <c r="P27" s="65">
        <f>VLOOKUP($A27,'Return Data'!$B$7:$R$2292,15,0)</f>
        <v>10.091799999999999</v>
      </c>
      <c r="Q27" s="66">
        <f t="shared" si="6"/>
        <v>5</v>
      </c>
      <c r="R27" s="65">
        <f>VLOOKUP($A27,'Return Data'!$B$7:$R$2292,16,0)</f>
        <v>10.3398</v>
      </c>
      <c r="S27" s="67">
        <f t="shared" si="12"/>
        <v>12</v>
      </c>
    </row>
    <row r="28" spans="1:19" x14ac:dyDescent="0.3">
      <c r="A28" s="63" t="s">
        <v>1682</v>
      </c>
      <c r="B28" s="64">
        <f>VLOOKUP($A28,'Return Data'!$B$7:$R$2292,3,0)</f>
        <v>44483</v>
      </c>
      <c r="C28" s="65">
        <f>VLOOKUP($A28,'Return Data'!$B$7:$R$2292,4,0)</f>
        <v>13.3809</v>
      </c>
      <c r="D28" s="65">
        <f>VLOOKUP($A28,'Return Data'!$B$7:$R$2292,10,0)</f>
        <v>5.1676000000000002</v>
      </c>
      <c r="E28" s="66">
        <f t="shared" si="8"/>
        <v>15</v>
      </c>
      <c r="F28" s="65">
        <f>VLOOKUP($A28,'Return Data'!$B$7:$R$2292,11,0)</f>
        <v>9.5474999999999994</v>
      </c>
      <c r="G28" s="66">
        <f t="shared" si="9"/>
        <v>19</v>
      </c>
      <c r="H28" s="65">
        <f>VLOOKUP($A28,'Return Data'!$B$7:$R$2292,12,0)</f>
        <v>9.4095999999999993</v>
      </c>
      <c r="I28" s="66">
        <f t="shared" si="10"/>
        <v>19</v>
      </c>
      <c r="J28" s="65">
        <f>VLOOKUP($A28,'Return Data'!$B$7:$R$2292,13,0)</f>
        <v>17.7834</v>
      </c>
      <c r="K28" s="66">
        <f t="shared" si="11"/>
        <v>20</v>
      </c>
      <c r="L28" s="65">
        <f>VLOOKUP($A28,'Return Data'!$B$7:$R$2292,17,0)</f>
        <v>12.1374</v>
      </c>
      <c r="M28" s="66">
        <f t="shared" si="4"/>
        <v>19</v>
      </c>
      <c r="N28" s="65"/>
      <c r="O28" s="66"/>
      <c r="P28" s="65"/>
      <c r="Q28" s="66"/>
      <c r="R28" s="65">
        <f>VLOOKUP($A28,'Return Data'!$B$7:$R$2292,16,0)</f>
        <v>10.740399999999999</v>
      </c>
      <c r="S28" s="67">
        <f t="shared" si="12"/>
        <v>7</v>
      </c>
    </row>
    <row r="29" spans="1:19" x14ac:dyDescent="0.3">
      <c r="A29" s="63" t="s">
        <v>1683</v>
      </c>
      <c r="B29" s="64">
        <f>VLOOKUP($A29,'Return Data'!$B$7:$R$2292,3,0)</f>
        <v>44483</v>
      </c>
      <c r="C29" s="65">
        <f>VLOOKUP($A29,'Return Data'!$B$7:$R$2292,4,0)</f>
        <v>45.389200000000002</v>
      </c>
      <c r="D29" s="65">
        <f>VLOOKUP($A29,'Return Data'!$B$7:$R$2292,10,0)</f>
        <v>6.0129000000000001</v>
      </c>
      <c r="E29" s="66">
        <f t="shared" si="8"/>
        <v>8</v>
      </c>
      <c r="F29" s="65">
        <f>VLOOKUP($A29,'Return Data'!$B$7:$R$2292,11,0)</f>
        <v>10.0395</v>
      </c>
      <c r="G29" s="66">
        <f t="shared" si="9"/>
        <v>17</v>
      </c>
      <c r="H29" s="65">
        <f>VLOOKUP($A29,'Return Data'!$B$7:$R$2292,12,0)</f>
        <v>10.8749</v>
      </c>
      <c r="I29" s="66">
        <f t="shared" si="10"/>
        <v>17</v>
      </c>
      <c r="J29" s="65">
        <f>VLOOKUP($A29,'Return Data'!$B$7:$R$2292,13,0)</f>
        <v>19.880600000000001</v>
      </c>
      <c r="K29" s="66">
        <f t="shared" si="11"/>
        <v>16</v>
      </c>
      <c r="L29" s="65">
        <f>VLOOKUP($A29,'Return Data'!$B$7:$R$2292,17,0)</f>
        <v>13.244400000000001</v>
      </c>
      <c r="M29" s="66">
        <f>RANK(L29,L$8:L$31,0)</f>
        <v>16</v>
      </c>
      <c r="N29" s="65">
        <f>VLOOKUP($A29,'Return Data'!$B$7:$R$2292,14,0)</f>
        <v>11.7713</v>
      </c>
      <c r="O29" s="66">
        <f>RANK(N29,N$8:N$31,0)</f>
        <v>10</v>
      </c>
      <c r="P29" s="65">
        <f>VLOOKUP($A29,'Return Data'!$B$7:$R$2292,15,0)</f>
        <v>8.5109999999999992</v>
      </c>
      <c r="Q29" s="66">
        <f>RANK(P29,P$8:P$31,0)</f>
        <v>12</v>
      </c>
      <c r="R29" s="65">
        <f>VLOOKUP($A29,'Return Data'!$B$7:$R$2292,16,0)</f>
        <v>8.8194999999999997</v>
      </c>
      <c r="S29" s="67">
        <f t="shared" si="12"/>
        <v>19</v>
      </c>
    </row>
    <row r="30" spans="1:19" x14ac:dyDescent="0.3">
      <c r="A30" s="63" t="s">
        <v>1684</v>
      </c>
      <c r="B30" s="64">
        <f>VLOOKUP($A30,'Return Data'!$B$7:$R$2292,3,0)</f>
        <v>44483</v>
      </c>
      <c r="C30" s="65">
        <f>VLOOKUP($A30,'Return Data'!$B$7:$R$2292,4,0)</f>
        <v>13.68</v>
      </c>
      <c r="D30" s="65">
        <f>VLOOKUP($A30,'Return Data'!$B$7:$R$2292,10,0)</f>
        <v>5.2308000000000003</v>
      </c>
      <c r="E30" s="66">
        <f t="shared" si="8"/>
        <v>12</v>
      </c>
      <c r="F30" s="65">
        <f>VLOOKUP($A30,'Return Data'!$B$7:$R$2292,11,0)</f>
        <v>8.9171999999999993</v>
      </c>
      <c r="G30" s="66">
        <f t="shared" si="9"/>
        <v>20</v>
      </c>
      <c r="H30" s="65">
        <f>VLOOKUP($A30,'Return Data'!$B$7:$R$2292,12,0)</f>
        <v>8.6577000000000002</v>
      </c>
      <c r="I30" s="66">
        <f t="shared" si="10"/>
        <v>21</v>
      </c>
      <c r="J30" s="65">
        <f>VLOOKUP($A30,'Return Data'!$B$7:$R$2292,13,0)</f>
        <v>16.524699999999999</v>
      </c>
      <c r="K30" s="66">
        <f t="shared" si="11"/>
        <v>22</v>
      </c>
      <c r="L30" s="65">
        <f>VLOOKUP($A30,'Return Data'!$B$7:$R$2292,17,0)</f>
        <v>12.632300000000001</v>
      </c>
      <c r="M30" s="66">
        <f>RANK(L30,L$8:L$31,0)</f>
        <v>17</v>
      </c>
      <c r="N30" s="65">
        <f>VLOOKUP($A30,'Return Data'!$B$7:$R$2292,14,0)</f>
        <v>10.9414</v>
      </c>
      <c r="O30" s="66">
        <f t="shared" ref="O30:O31" si="13">RANK(N30,N$8:N$31,0)</f>
        <v>16</v>
      </c>
      <c r="P30" s="65"/>
      <c r="Q30" s="66"/>
      <c r="R30" s="65">
        <f>VLOOKUP($A30,'Return Data'!$B$7:$R$2292,16,0)</f>
        <v>10.343400000000001</v>
      </c>
      <c r="S30" s="67">
        <f t="shared" si="12"/>
        <v>11</v>
      </c>
    </row>
    <row r="31" spans="1:19" x14ac:dyDescent="0.3">
      <c r="A31" s="63" t="s">
        <v>1685</v>
      </c>
      <c r="B31" s="64">
        <f>VLOOKUP($A31,'Return Data'!$B$7:$R$2292,3,0)</f>
        <v>44483</v>
      </c>
      <c r="C31" s="65">
        <f>VLOOKUP($A31,'Return Data'!$B$7:$R$2292,4,0)</f>
        <v>13.690300000000001</v>
      </c>
      <c r="D31" s="65">
        <f>VLOOKUP($A31,'Return Data'!$B$7:$R$2292,10,0)</f>
        <v>6.5194000000000001</v>
      </c>
      <c r="E31" s="66">
        <f t="shared" si="8"/>
        <v>4</v>
      </c>
      <c r="F31" s="65">
        <f>VLOOKUP($A31,'Return Data'!$B$7:$R$2292,11,0)</f>
        <v>12.500500000000001</v>
      </c>
      <c r="G31" s="66">
        <f t="shared" si="9"/>
        <v>7</v>
      </c>
      <c r="H31" s="65">
        <f>VLOOKUP($A31,'Return Data'!$B$7:$R$2292,12,0)</f>
        <v>13.711499999999999</v>
      </c>
      <c r="I31" s="66">
        <f t="shared" si="10"/>
        <v>8</v>
      </c>
      <c r="J31" s="65">
        <f>VLOOKUP($A31,'Return Data'!$B$7:$R$2292,13,0)</f>
        <v>26.255800000000001</v>
      </c>
      <c r="K31" s="66">
        <f t="shared" si="11"/>
        <v>7</v>
      </c>
      <c r="L31" s="65">
        <f>VLOOKUP($A31,'Return Data'!$B$7:$R$2292,17,0)</f>
        <v>15.4071</v>
      </c>
      <c r="M31" s="66">
        <f>RANK(L31,L$8:L$31,0)</f>
        <v>10</v>
      </c>
      <c r="N31" s="65">
        <f>VLOOKUP($A31,'Return Data'!$B$7:$R$2292,14,0)</f>
        <v>11.7624</v>
      </c>
      <c r="O31" s="66">
        <f t="shared" si="13"/>
        <v>11</v>
      </c>
      <c r="P31" s="65"/>
      <c r="Q31" s="66"/>
      <c r="R31" s="65">
        <f>VLOOKUP($A31,'Return Data'!$B$7:$R$2292,16,0)</f>
        <v>10.5701</v>
      </c>
      <c r="S31" s="67">
        <f t="shared" si="12"/>
        <v>8</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5.6471913043478263</v>
      </c>
      <c r="E33" s="74"/>
      <c r="F33" s="75">
        <f>AVERAGE(F8:F31)</f>
        <v>11.51255652173913</v>
      </c>
      <c r="G33" s="74"/>
      <c r="H33" s="75">
        <f>AVERAGE(H8:H31)</f>
        <v>12.403304347826088</v>
      </c>
      <c r="I33" s="74"/>
      <c r="J33" s="75">
        <f>AVERAGE(J8:J31)</f>
        <v>23.079965217391305</v>
      </c>
      <c r="K33" s="74"/>
      <c r="L33" s="75">
        <f>AVERAGE(L8:L31)</f>
        <v>14.352660869565216</v>
      </c>
      <c r="M33" s="74"/>
      <c r="N33" s="75">
        <f>AVERAGE(N8:N31)</f>
        <v>11.768131578947367</v>
      </c>
      <c r="O33" s="74"/>
      <c r="P33" s="75">
        <f>AVERAGE(P8:P31)</f>
        <v>9.3506400000000003</v>
      </c>
      <c r="Q33" s="74"/>
      <c r="R33" s="75">
        <f>AVERAGE(R8:R31)</f>
        <v>10.181756521739132</v>
      </c>
      <c r="S33" s="76"/>
    </row>
    <row r="34" spans="1:19" x14ac:dyDescent="0.3">
      <c r="A34" s="73" t="s">
        <v>28</v>
      </c>
      <c r="B34" s="74"/>
      <c r="C34" s="74"/>
      <c r="D34" s="75">
        <f>MIN(D8:D31)</f>
        <v>3.4281999999999999</v>
      </c>
      <c r="E34" s="74"/>
      <c r="F34" s="75">
        <f>MIN(F8:F31)</f>
        <v>6.2053000000000003</v>
      </c>
      <c r="G34" s="74"/>
      <c r="H34" s="75">
        <f>MIN(H8:H31)</f>
        <v>7.3541999999999996</v>
      </c>
      <c r="I34" s="74"/>
      <c r="J34" s="75">
        <f>MIN(J8:J31)</f>
        <v>11.208399999999999</v>
      </c>
      <c r="K34" s="74"/>
      <c r="L34" s="75">
        <f>MIN(L8:L31)</f>
        <v>5.2777000000000003</v>
      </c>
      <c r="M34" s="74"/>
      <c r="N34" s="75">
        <f>MIN(N8:N31)</f>
        <v>1.49</v>
      </c>
      <c r="O34" s="74"/>
      <c r="P34" s="75">
        <f>MIN(P8:P31)</f>
        <v>3.8477999999999999</v>
      </c>
      <c r="Q34" s="74"/>
      <c r="R34" s="75">
        <f>MIN(R8:R31)</f>
        <v>4.6478999999999999</v>
      </c>
      <c r="S34" s="76"/>
    </row>
    <row r="35" spans="1:19" ht="15" thickBot="1" x14ac:dyDescent="0.35">
      <c r="A35" s="77" t="s">
        <v>29</v>
      </c>
      <c r="B35" s="78"/>
      <c r="C35" s="78"/>
      <c r="D35" s="79">
        <f>MAX(D8:D31)</f>
        <v>8.8400999999999996</v>
      </c>
      <c r="E35" s="78"/>
      <c r="F35" s="79">
        <f>MAX(F8:F31)</f>
        <v>17.569900000000001</v>
      </c>
      <c r="G35" s="78"/>
      <c r="H35" s="79">
        <f>MAX(H8:H31)</f>
        <v>18.3171</v>
      </c>
      <c r="I35" s="78"/>
      <c r="J35" s="79">
        <f>MAX(J8:J31)</f>
        <v>32.976700000000001</v>
      </c>
      <c r="K35" s="78"/>
      <c r="L35" s="79">
        <f>MAX(L8:L31)</f>
        <v>20.711500000000001</v>
      </c>
      <c r="M35" s="78"/>
      <c r="N35" s="79">
        <f>MAX(N8:N31)</f>
        <v>16.797999999999998</v>
      </c>
      <c r="O35" s="78"/>
      <c r="P35" s="79">
        <f>MAX(P8:P31)</f>
        <v>11.6846</v>
      </c>
      <c r="Q35" s="78"/>
      <c r="R35" s="79">
        <f>MAX(R8:R31)</f>
        <v>15.999499999999999</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Data'!$B$7:$R$2292,3,0)</f>
        <v>44483</v>
      </c>
      <c r="C8" s="65">
        <f>VLOOKUP($A8,'Return Data'!$B$7:$R$2292,4,0)</f>
        <v>17.78</v>
      </c>
      <c r="D8" s="65">
        <f>VLOOKUP($A8,'Return Data'!$B$7:$R$2292,10,0)</f>
        <v>5.5193000000000003</v>
      </c>
      <c r="E8" s="66">
        <f t="shared" ref="E8:E23" si="0">RANK(D8,D$8:D$31,0)</f>
        <v>9</v>
      </c>
      <c r="F8" s="65">
        <f>VLOOKUP($A8,'Return Data'!$B$7:$R$2292,11,0)</f>
        <v>10.9863</v>
      </c>
      <c r="G8" s="66">
        <f t="shared" ref="G8:G23" si="1">RANK(F8,F$8:F$31,0)</f>
        <v>10</v>
      </c>
      <c r="H8" s="65">
        <f>VLOOKUP($A8,'Return Data'!$B$7:$R$2292,12,0)</f>
        <v>12.3184</v>
      </c>
      <c r="I8" s="66">
        <f t="shared" ref="I8:I23" si="2">RANK(H8,H$8:H$31,0)</f>
        <v>10</v>
      </c>
      <c r="J8" s="65">
        <f>VLOOKUP($A8,'Return Data'!$B$7:$R$2292,13,0)</f>
        <v>23.9024</v>
      </c>
      <c r="K8" s="66">
        <f t="shared" ref="K8:K23" si="3">RANK(J8,J$8:J$31,0)</f>
        <v>9</v>
      </c>
      <c r="L8" s="65">
        <f>VLOOKUP($A8,'Return Data'!$B$7:$R$2292,17,0)</f>
        <v>14.6135</v>
      </c>
      <c r="M8" s="66">
        <f>RANK(L8,L$8:L$31,0)</f>
        <v>7</v>
      </c>
      <c r="N8" s="65">
        <f>VLOOKUP($A8,'Return Data'!$B$7:$R$2292,14,0)</f>
        <v>11.805400000000001</v>
      </c>
      <c r="O8" s="66">
        <f>RANK(N8,N$8:N$31,0)</f>
        <v>6</v>
      </c>
      <c r="P8" s="65">
        <f>VLOOKUP($A8,'Return Data'!$B$7:$R$2292,15,0)</f>
        <v>8.4484999999999992</v>
      </c>
      <c r="Q8" s="66">
        <f>RANK(P8,P$8:P$31,0)</f>
        <v>7</v>
      </c>
      <c r="R8" s="65">
        <f>VLOOKUP($A8,'Return Data'!$B$7:$R$2292,16,0)</f>
        <v>8.7216000000000005</v>
      </c>
      <c r="S8" s="67">
        <f t="shared" ref="S8:S23" si="4">RANK(R8,R$8:R$31,0)</f>
        <v>15</v>
      </c>
    </row>
    <row r="9" spans="1:20" x14ac:dyDescent="0.3">
      <c r="A9" s="63" t="s">
        <v>1687</v>
      </c>
      <c r="B9" s="64">
        <f>VLOOKUP($A9,'Return Data'!$B$7:$R$2292,3,0)</f>
        <v>44483</v>
      </c>
      <c r="C9" s="65">
        <f>VLOOKUP($A9,'Return Data'!$B$7:$R$2292,4,0)</f>
        <v>17.21</v>
      </c>
      <c r="D9" s="65">
        <f>VLOOKUP($A9,'Return Data'!$B$7:$R$2292,10,0)</f>
        <v>8.0351999999999997</v>
      </c>
      <c r="E9" s="66">
        <f t="shared" si="0"/>
        <v>3</v>
      </c>
      <c r="F9" s="65">
        <f>VLOOKUP($A9,'Return Data'!$B$7:$R$2292,11,0)</f>
        <v>13.7475</v>
      </c>
      <c r="G9" s="66">
        <f t="shared" si="1"/>
        <v>4</v>
      </c>
      <c r="H9" s="65">
        <f>VLOOKUP($A9,'Return Data'!$B$7:$R$2292,12,0)</f>
        <v>13.522399999999999</v>
      </c>
      <c r="I9" s="66">
        <f t="shared" si="2"/>
        <v>5</v>
      </c>
      <c r="J9" s="65">
        <f>VLOOKUP($A9,'Return Data'!$B$7:$R$2292,13,0)</f>
        <v>24.800599999999999</v>
      </c>
      <c r="K9" s="66">
        <f t="shared" si="3"/>
        <v>8</v>
      </c>
      <c r="L9" s="65">
        <f>VLOOKUP($A9,'Return Data'!$B$7:$R$2292,17,0)</f>
        <v>14.3794</v>
      </c>
      <c r="M9" s="66">
        <f t="shared" ref="M9:M31" si="5">RANK(L9,L$8:L$31,0)</f>
        <v>10</v>
      </c>
      <c r="N9" s="65">
        <f>VLOOKUP($A9,'Return Data'!$B$7:$R$2292,14,0)</f>
        <v>12.6411</v>
      </c>
      <c r="O9" s="66">
        <f t="shared" ref="O9:O31" si="6">RANK(N9,N$8:N$31,0)</f>
        <v>3</v>
      </c>
      <c r="P9" s="65">
        <f>VLOOKUP($A9,'Return Data'!$B$7:$R$2292,15,0)</f>
        <v>10.2346</v>
      </c>
      <c r="Q9" s="66">
        <f t="shared" ref="Q9:Q29" si="7">RANK(P9,P$8:P$31,0)</f>
        <v>2</v>
      </c>
      <c r="R9" s="65">
        <f>VLOOKUP($A9,'Return Data'!$B$7:$R$2292,16,0)</f>
        <v>9.1937999999999995</v>
      </c>
      <c r="S9" s="67">
        <f t="shared" si="4"/>
        <v>9</v>
      </c>
    </row>
    <row r="10" spans="1:20" x14ac:dyDescent="0.3">
      <c r="A10" s="63" t="s">
        <v>1688</v>
      </c>
      <c r="B10" s="64">
        <f>VLOOKUP($A10,'Return Data'!$B$7:$R$2292,3,0)</f>
        <v>44483</v>
      </c>
      <c r="C10" s="65">
        <f>VLOOKUP($A10,'Return Data'!$B$7:$R$2292,4,0)</f>
        <v>12.4</v>
      </c>
      <c r="D10" s="65">
        <f>VLOOKUP($A10,'Return Data'!$B$7:$R$2292,10,0)</f>
        <v>4.1142000000000003</v>
      </c>
      <c r="E10" s="66">
        <f t="shared" si="0"/>
        <v>19</v>
      </c>
      <c r="F10" s="65">
        <f>VLOOKUP($A10,'Return Data'!$B$7:$R$2292,11,0)</f>
        <v>6.0735999999999999</v>
      </c>
      <c r="G10" s="66">
        <f t="shared" si="1"/>
        <v>22</v>
      </c>
      <c r="H10" s="65">
        <f>VLOOKUP($A10,'Return Data'!$B$7:$R$2292,12,0)</f>
        <v>6.5292000000000003</v>
      </c>
      <c r="I10" s="66">
        <f t="shared" si="2"/>
        <v>23</v>
      </c>
      <c r="J10" s="65">
        <f>VLOOKUP($A10,'Return Data'!$B$7:$R$2292,13,0)</f>
        <v>10.0266</v>
      </c>
      <c r="K10" s="66">
        <f t="shared" si="3"/>
        <v>23</v>
      </c>
      <c r="L10" s="65">
        <f>VLOOKUP($A10,'Return Data'!$B$7:$R$2292,17,0)</f>
        <v>10.4057</v>
      </c>
      <c r="M10" s="66">
        <f t="shared" si="5"/>
        <v>20</v>
      </c>
      <c r="N10" s="65"/>
      <c r="O10" s="66"/>
      <c r="P10" s="65"/>
      <c r="Q10" s="66"/>
      <c r="R10" s="65">
        <f>VLOOKUP($A10,'Return Data'!$B$7:$R$2292,16,0)</f>
        <v>10.1523</v>
      </c>
      <c r="S10" s="67">
        <f t="shared" si="4"/>
        <v>3</v>
      </c>
    </row>
    <row r="11" spans="1:20" x14ac:dyDescent="0.3">
      <c r="A11" s="63" t="s">
        <v>1689</v>
      </c>
      <c r="B11" s="64">
        <f>VLOOKUP($A11,'Return Data'!$B$7:$R$2292,3,0)</f>
        <v>44483</v>
      </c>
      <c r="C11" s="65">
        <f>VLOOKUP($A11,'Return Data'!$B$7:$R$2292,4,0)</f>
        <v>16.268999999999998</v>
      </c>
      <c r="D11" s="65">
        <f>VLOOKUP($A11,'Return Data'!$B$7:$R$2292,10,0)</f>
        <v>4.0350000000000001</v>
      </c>
      <c r="E11" s="66">
        <f t="shared" si="0"/>
        <v>20</v>
      </c>
      <c r="F11" s="65">
        <f>VLOOKUP($A11,'Return Data'!$B$7:$R$2292,11,0)</f>
        <v>10.6058</v>
      </c>
      <c r="G11" s="66">
        <f t="shared" si="1"/>
        <v>13</v>
      </c>
      <c r="H11" s="65">
        <f>VLOOKUP($A11,'Return Data'!$B$7:$R$2292,12,0)</f>
        <v>12.7677</v>
      </c>
      <c r="I11" s="66">
        <f t="shared" si="2"/>
        <v>8</v>
      </c>
      <c r="J11" s="65">
        <f>VLOOKUP($A11,'Return Data'!$B$7:$R$2292,13,0)</f>
        <v>23.0822</v>
      </c>
      <c r="K11" s="66">
        <f t="shared" si="3"/>
        <v>11</v>
      </c>
      <c r="L11" s="65">
        <f>VLOOKUP($A11,'Return Data'!$B$7:$R$2292,17,0)</f>
        <v>13.092000000000001</v>
      </c>
      <c r="M11" s="66">
        <f t="shared" si="5"/>
        <v>11</v>
      </c>
      <c r="N11" s="65">
        <f>VLOOKUP($A11,'Return Data'!$B$7:$R$2292,14,0)</f>
        <v>10.723699999999999</v>
      </c>
      <c r="O11" s="66">
        <f t="shared" si="6"/>
        <v>9</v>
      </c>
      <c r="P11" s="65">
        <f>VLOOKUP($A11,'Return Data'!$B$7:$R$2292,15,0)</f>
        <v>7.9320000000000004</v>
      </c>
      <c r="Q11" s="66">
        <f t="shared" si="7"/>
        <v>9</v>
      </c>
      <c r="R11" s="65">
        <f>VLOOKUP($A11,'Return Data'!$B$7:$R$2292,16,0)</f>
        <v>9.1637000000000004</v>
      </c>
      <c r="S11" s="67">
        <f t="shared" si="4"/>
        <v>10</v>
      </c>
    </row>
    <row r="12" spans="1:20" x14ac:dyDescent="0.3">
      <c r="A12" s="63" t="s">
        <v>1690</v>
      </c>
      <c r="B12" s="64">
        <f>VLOOKUP($A12,'Return Data'!$B$7:$R$2292,3,0)</f>
        <v>44483</v>
      </c>
      <c r="C12" s="65">
        <f>VLOOKUP($A12,'Return Data'!$B$7:$R$2292,4,0)</f>
        <v>18.574300000000001</v>
      </c>
      <c r="D12" s="65">
        <f>VLOOKUP($A12,'Return Data'!$B$7:$R$2292,10,0)</f>
        <v>5.3125999999999998</v>
      </c>
      <c r="E12" s="66">
        <f t="shared" si="0"/>
        <v>11</v>
      </c>
      <c r="F12" s="65">
        <f>VLOOKUP($A12,'Return Data'!$B$7:$R$2292,11,0)</f>
        <v>11.110900000000001</v>
      </c>
      <c r="G12" s="66">
        <f t="shared" si="1"/>
        <v>9</v>
      </c>
      <c r="H12" s="65">
        <f>VLOOKUP($A12,'Return Data'!$B$7:$R$2292,12,0)</f>
        <v>11.5098</v>
      </c>
      <c r="I12" s="66">
        <f t="shared" si="2"/>
        <v>12</v>
      </c>
      <c r="J12" s="65">
        <f>VLOOKUP($A12,'Return Data'!$B$7:$R$2292,13,0)</f>
        <v>20.413699999999999</v>
      </c>
      <c r="K12" s="66">
        <f t="shared" si="3"/>
        <v>14</v>
      </c>
      <c r="L12" s="65">
        <f>VLOOKUP($A12,'Return Data'!$B$7:$R$2292,17,0)</f>
        <v>14.495200000000001</v>
      </c>
      <c r="M12" s="66">
        <f t="shared" si="5"/>
        <v>8</v>
      </c>
      <c r="N12" s="65">
        <f>VLOOKUP($A12,'Return Data'!$B$7:$R$2292,14,0)</f>
        <v>11.9384</v>
      </c>
      <c r="O12" s="66">
        <f t="shared" si="6"/>
        <v>5</v>
      </c>
      <c r="P12" s="65">
        <f>VLOOKUP($A12,'Return Data'!$B$7:$R$2292,15,0)</f>
        <v>10.0335</v>
      </c>
      <c r="Q12" s="66">
        <f t="shared" si="7"/>
        <v>3</v>
      </c>
      <c r="R12" s="65">
        <f>VLOOKUP($A12,'Return Data'!$B$7:$R$2292,16,0)</f>
        <v>9.2372999999999994</v>
      </c>
      <c r="S12" s="67">
        <f t="shared" si="4"/>
        <v>8</v>
      </c>
    </row>
    <row r="13" spans="1:20" x14ac:dyDescent="0.3">
      <c r="A13" s="63" t="s">
        <v>1691</v>
      </c>
      <c r="B13" s="64">
        <f>VLOOKUP($A13,'Return Data'!$B$7:$R$2292,3,0)</f>
        <v>44483</v>
      </c>
      <c r="C13" s="65">
        <f>VLOOKUP($A13,'Return Data'!$B$7:$R$2292,4,0)</f>
        <v>12.9924</v>
      </c>
      <c r="D13" s="65">
        <f>VLOOKUP($A13,'Return Data'!$B$7:$R$2292,10,0)</f>
        <v>6.0491999999999999</v>
      </c>
      <c r="E13" s="66">
        <f t="shared" si="0"/>
        <v>5</v>
      </c>
      <c r="F13" s="65">
        <f>VLOOKUP($A13,'Return Data'!$B$7:$R$2292,11,0)</f>
        <v>13.1525</v>
      </c>
      <c r="G13" s="66">
        <f t="shared" si="1"/>
        <v>5</v>
      </c>
      <c r="H13" s="65">
        <f>VLOOKUP($A13,'Return Data'!$B$7:$R$2292,12,0)</f>
        <v>12.378399999999999</v>
      </c>
      <c r="I13" s="66">
        <f t="shared" si="2"/>
        <v>9</v>
      </c>
      <c r="J13" s="65">
        <f>VLOOKUP($A13,'Return Data'!$B$7:$R$2292,13,0)</f>
        <v>26.441800000000001</v>
      </c>
      <c r="K13" s="66">
        <f t="shared" si="3"/>
        <v>4</v>
      </c>
      <c r="L13" s="65">
        <f>VLOOKUP($A13,'Return Data'!$B$7:$R$2292,17,0)</f>
        <v>12.9925</v>
      </c>
      <c r="M13" s="66">
        <f t="shared" si="5"/>
        <v>12</v>
      </c>
      <c r="N13" s="65">
        <f>VLOOKUP($A13,'Return Data'!$B$7:$R$2292,14,0)</f>
        <v>10.0549</v>
      </c>
      <c r="O13" s="66">
        <f t="shared" si="6"/>
        <v>15</v>
      </c>
      <c r="P13" s="65"/>
      <c r="Q13" s="66"/>
      <c r="R13" s="65">
        <f>VLOOKUP($A13,'Return Data'!$B$7:$R$2292,16,0)</f>
        <v>8.7109000000000005</v>
      </c>
      <c r="S13" s="67">
        <f t="shared" si="4"/>
        <v>16</v>
      </c>
    </row>
    <row r="14" spans="1:20" x14ac:dyDescent="0.3">
      <c r="A14" s="63" t="s">
        <v>1692</v>
      </c>
      <c r="B14" s="64">
        <f>VLOOKUP($A14,'Return Data'!$B$7:$R$2292,3,0)</f>
        <v>44483</v>
      </c>
      <c r="C14" s="65">
        <f>VLOOKUP($A14,'Return Data'!$B$7:$R$2292,4,0)</f>
        <v>48.567</v>
      </c>
      <c r="D14" s="65">
        <f>VLOOKUP($A14,'Return Data'!$B$7:$R$2292,10,0)</f>
        <v>5.4749999999999996</v>
      </c>
      <c r="E14" s="66">
        <f t="shared" si="0"/>
        <v>10</v>
      </c>
      <c r="F14" s="65">
        <f>VLOOKUP($A14,'Return Data'!$B$7:$R$2292,11,0)</f>
        <v>14.194699999999999</v>
      </c>
      <c r="G14" s="66">
        <f t="shared" si="1"/>
        <v>3</v>
      </c>
      <c r="H14" s="65">
        <f>VLOOKUP($A14,'Return Data'!$B$7:$R$2292,12,0)</f>
        <v>15.6357</v>
      </c>
      <c r="I14" s="66">
        <f t="shared" si="2"/>
        <v>3</v>
      </c>
      <c r="J14" s="65">
        <f>VLOOKUP($A14,'Return Data'!$B$7:$R$2292,13,0)</f>
        <v>30.873100000000001</v>
      </c>
      <c r="K14" s="66">
        <f t="shared" si="3"/>
        <v>2</v>
      </c>
      <c r="L14" s="65">
        <f>VLOOKUP($A14,'Return Data'!$B$7:$R$2292,17,0)</f>
        <v>15.220499999999999</v>
      </c>
      <c r="M14" s="66">
        <f t="shared" si="5"/>
        <v>4</v>
      </c>
      <c r="N14" s="65">
        <f>VLOOKUP($A14,'Return Data'!$B$7:$R$2292,14,0)</f>
        <v>11.655900000000001</v>
      </c>
      <c r="O14" s="66">
        <f t="shared" si="6"/>
        <v>7</v>
      </c>
      <c r="P14" s="65">
        <f>VLOOKUP($A14,'Return Data'!$B$7:$R$2292,15,0)</f>
        <v>9.8999000000000006</v>
      </c>
      <c r="Q14" s="66">
        <f t="shared" si="7"/>
        <v>4</v>
      </c>
      <c r="R14" s="65">
        <f>VLOOKUP($A14,'Return Data'!$B$7:$R$2292,16,0)</f>
        <v>9.6913</v>
      </c>
      <c r="S14" s="67">
        <f t="shared" si="4"/>
        <v>6</v>
      </c>
    </row>
    <row r="15" spans="1:20" x14ac:dyDescent="0.3">
      <c r="A15" s="63" t="s">
        <v>1693</v>
      </c>
      <c r="B15" s="64">
        <f>VLOOKUP($A15,'Return Data'!$B$7:$R$2292,3,0)</f>
        <v>44483</v>
      </c>
      <c r="C15" s="65">
        <f>VLOOKUP($A15,'Return Data'!$B$7:$R$2292,4,0)</f>
        <v>16.899999999999999</v>
      </c>
      <c r="D15" s="65">
        <f>VLOOKUP($A15,'Return Data'!$B$7:$R$2292,10,0)</f>
        <v>3.2376</v>
      </c>
      <c r="E15" s="66">
        <f t="shared" si="0"/>
        <v>23</v>
      </c>
      <c r="F15" s="65">
        <f>VLOOKUP($A15,'Return Data'!$B$7:$R$2292,11,0)</f>
        <v>5.8897000000000004</v>
      </c>
      <c r="G15" s="66">
        <f t="shared" si="1"/>
        <v>23</v>
      </c>
      <c r="H15" s="65">
        <f>VLOOKUP($A15,'Return Data'!$B$7:$R$2292,12,0)</f>
        <v>7.8494000000000002</v>
      </c>
      <c r="I15" s="66">
        <f t="shared" si="2"/>
        <v>21</v>
      </c>
      <c r="J15" s="65">
        <f>VLOOKUP($A15,'Return Data'!$B$7:$R$2292,13,0)</f>
        <v>17.8522</v>
      </c>
      <c r="K15" s="66">
        <f t="shared" si="3"/>
        <v>17</v>
      </c>
      <c r="L15" s="65">
        <f>VLOOKUP($A15,'Return Data'!$B$7:$R$2292,17,0)</f>
        <v>9.3887</v>
      </c>
      <c r="M15" s="66">
        <f t="shared" si="5"/>
        <v>22</v>
      </c>
      <c r="N15" s="65">
        <f>VLOOKUP($A15,'Return Data'!$B$7:$R$2292,14,0)</f>
        <v>9.0296000000000003</v>
      </c>
      <c r="O15" s="66">
        <f t="shared" si="6"/>
        <v>18</v>
      </c>
      <c r="P15" s="65">
        <f>VLOOKUP($A15,'Return Data'!$B$7:$R$2292,15,0)</f>
        <v>7.8494000000000002</v>
      </c>
      <c r="Q15" s="66">
        <f t="shared" si="7"/>
        <v>11</v>
      </c>
      <c r="R15" s="65">
        <f>VLOOKUP($A15,'Return Data'!$B$7:$R$2292,16,0)</f>
        <v>7.9455999999999998</v>
      </c>
      <c r="S15" s="67">
        <f t="shared" si="4"/>
        <v>20</v>
      </c>
    </row>
    <row r="16" spans="1:20" x14ac:dyDescent="0.3">
      <c r="A16" s="63" t="s">
        <v>1694</v>
      </c>
      <c r="B16" s="64">
        <f>VLOOKUP($A16,'Return Data'!$B$7:$R$2292,3,0)</f>
        <v>44483</v>
      </c>
      <c r="C16" s="65">
        <f>VLOOKUP($A16,'Return Data'!$B$7:$R$2292,4,0)</f>
        <v>21.348700000000001</v>
      </c>
      <c r="D16" s="65">
        <f>VLOOKUP($A16,'Return Data'!$B$7:$R$2292,10,0)</f>
        <v>5.8254999999999999</v>
      </c>
      <c r="E16" s="66">
        <f t="shared" si="0"/>
        <v>7</v>
      </c>
      <c r="F16" s="65">
        <f>VLOOKUP($A16,'Return Data'!$B$7:$R$2292,11,0)</f>
        <v>10.7217</v>
      </c>
      <c r="G16" s="66">
        <f t="shared" si="1"/>
        <v>11</v>
      </c>
      <c r="H16" s="65">
        <f>VLOOKUP($A16,'Return Data'!$B$7:$R$2292,12,0)</f>
        <v>10.6311</v>
      </c>
      <c r="I16" s="66">
        <f t="shared" si="2"/>
        <v>15</v>
      </c>
      <c r="J16" s="65">
        <f>VLOOKUP($A16,'Return Data'!$B$7:$R$2292,13,0)</f>
        <v>22.074200000000001</v>
      </c>
      <c r="K16" s="66">
        <f t="shared" si="3"/>
        <v>12</v>
      </c>
      <c r="L16" s="65">
        <f>VLOOKUP($A16,'Return Data'!$B$7:$R$2292,17,0)</f>
        <v>12.838200000000001</v>
      </c>
      <c r="M16" s="66">
        <f t="shared" si="5"/>
        <v>13</v>
      </c>
      <c r="N16" s="65">
        <f>VLOOKUP($A16,'Return Data'!$B$7:$R$2292,14,0)</f>
        <v>10.4498</v>
      </c>
      <c r="O16" s="66">
        <f t="shared" si="6"/>
        <v>13</v>
      </c>
      <c r="P16" s="65">
        <f>VLOOKUP($A16,'Return Data'!$B$7:$R$2292,15,0)</f>
        <v>6.9180000000000001</v>
      </c>
      <c r="Q16" s="66">
        <f t="shared" si="7"/>
        <v>13</v>
      </c>
      <c r="R16" s="65">
        <f>VLOOKUP($A16,'Return Data'!$B$7:$R$2292,16,0)</f>
        <v>7.407</v>
      </c>
      <c r="S16" s="67">
        <f t="shared" si="4"/>
        <v>21</v>
      </c>
    </row>
    <row r="17" spans="1:19" x14ac:dyDescent="0.3">
      <c r="A17" s="63" t="s">
        <v>1695</v>
      </c>
      <c r="B17" s="64">
        <f>VLOOKUP($A17,'Return Data'!$B$7:$R$2292,3,0)</f>
        <v>44483</v>
      </c>
      <c r="C17" s="65">
        <f>VLOOKUP($A17,'Return Data'!$B$7:$R$2292,4,0)</f>
        <v>24.77</v>
      </c>
      <c r="D17" s="65">
        <f>VLOOKUP($A17,'Return Data'!$B$7:$R$2292,10,0)</f>
        <v>3.6835</v>
      </c>
      <c r="E17" s="66">
        <f t="shared" si="0"/>
        <v>22</v>
      </c>
      <c r="F17" s="65">
        <f>VLOOKUP($A17,'Return Data'!$B$7:$R$2292,11,0)</f>
        <v>7.9772999999999996</v>
      </c>
      <c r="G17" s="66">
        <f t="shared" si="1"/>
        <v>21</v>
      </c>
      <c r="H17" s="65">
        <f>VLOOKUP($A17,'Return Data'!$B$7:$R$2292,12,0)</f>
        <v>7.8362999999999996</v>
      </c>
      <c r="I17" s="66">
        <f t="shared" si="2"/>
        <v>22</v>
      </c>
      <c r="J17" s="65">
        <f>VLOOKUP($A17,'Return Data'!$B$7:$R$2292,13,0)</f>
        <v>15.531700000000001</v>
      </c>
      <c r="K17" s="66">
        <f t="shared" si="3"/>
        <v>22</v>
      </c>
      <c r="L17" s="65">
        <f>VLOOKUP($A17,'Return Data'!$B$7:$R$2292,17,0)</f>
        <v>11.216100000000001</v>
      </c>
      <c r="M17" s="66">
        <f t="shared" si="5"/>
        <v>18</v>
      </c>
      <c r="N17" s="65">
        <f>VLOOKUP($A17,'Return Data'!$B$7:$R$2292,14,0)</f>
        <v>9.0444999999999993</v>
      </c>
      <c r="O17" s="66">
        <f t="shared" si="6"/>
        <v>17</v>
      </c>
      <c r="P17" s="65">
        <f>VLOOKUP($A17,'Return Data'!$B$7:$R$2292,15,0)</f>
        <v>6.7718999999999996</v>
      </c>
      <c r="Q17" s="66">
        <f t="shared" si="7"/>
        <v>14</v>
      </c>
      <c r="R17" s="65">
        <f>VLOOKUP($A17,'Return Data'!$B$7:$R$2292,16,0)</f>
        <v>7.0270999999999999</v>
      </c>
      <c r="S17" s="67">
        <f t="shared" si="4"/>
        <v>22</v>
      </c>
    </row>
    <row r="18" spans="1:19" x14ac:dyDescent="0.3">
      <c r="A18" s="63" t="s">
        <v>1696</v>
      </c>
      <c r="B18" s="64">
        <f>VLOOKUP($A18,'Return Data'!$B$7:$R$2292,3,0)</f>
        <v>44483</v>
      </c>
      <c r="C18" s="65">
        <f>VLOOKUP($A18,'Return Data'!$B$7:$R$2292,4,0)</f>
        <v>12.789300000000001</v>
      </c>
      <c r="D18" s="65">
        <f>VLOOKUP($A18,'Return Data'!$B$7:$R$2292,10,0)</f>
        <v>4.7694000000000001</v>
      </c>
      <c r="E18" s="66">
        <f t="shared" si="0"/>
        <v>15</v>
      </c>
      <c r="F18" s="65">
        <f>VLOOKUP($A18,'Return Data'!$B$7:$R$2292,11,0)</f>
        <v>10.0562</v>
      </c>
      <c r="G18" s="66">
        <f t="shared" si="1"/>
        <v>16</v>
      </c>
      <c r="H18" s="65">
        <f>VLOOKUP($A18,'Return Data'!$B$7:$R$2292,12,0)</f>
        <v>10.5557</v>
      </c>
      <c r="I18" s="66">
        <f t="shared" si="2"/>
        <v>16</v>
      </c>
      <c r="J18" s="65">
        <f>VLOOKUP($A18,'Return Data'!$B$7:$R$2292,13,0)</f>
        <v>16.339300000000001</v>
      </c>
      <c r="K18" s="66">
        <f t="shared" si="3"/>
        <v>19</v>
      </c>
      <c r="L18" s="65">
        <f>VLOOKUP($A18,'Return Data'!$B$7:$R$2292,17,0)</f>
        <v>11.413600000000001</v>
      </c>
      <c r="M18" s="66">
        <f t="shared" si="5"/>
        <v>17</v>
      </c>
      <c r="N18" s="65"/>
      <c r="O18" s="66"/>
      <c r="P18" s="65"/>
      <c r="Q18" s="66"/>
      <c r="R18" s="65">
        <f>VLOOKUP($A18,'Return Data'!$B$7:$R$2292,16,0)</f>
        <v>9.8917999999999999</v>
      </c>
      <c r="S18" s="67">
        <f t="shared" si="4"/>
        <v>4</v>
      </c>
    </row>
    <row r="19" spans="1:19" x14ac:dyDescent="0.3">
      <c r="A19" s="63" t="s">
        <v>1697</v>
      </c>
      <c r="B19" s="64">
        <f>VLOOKUP($A19,'Return Data'!$B$7:$R$2292,3,0)</f>
        <v>44483</v>
      </c>
      <c r="C19" s="65">
        <f>VLOOKUP($A19,'Return Data'!$B$7:$R$2292,4,0)</f>
        <v>18.248999999999999</v>
      </c>
      <c r="D19" s="65">
        <f>VLOOKUP($A19,'Return Data'!$B$7:$R$2292,10,0)</f>
        <v>4.9311999999999996</v>
      </c>
      <c r="E19" s="66">
        <f t="shared" si="0"/>
        <v>13</v>
      </c>
      <c r="F19" s="65">
        <f>VLOOKUP($A19,'Return Data'!$B$7:$R$2292,11,0)</f>
        <v>9.1662999999999997</v>
      </c>
      <c r="G19" s="66">
        <f t="shared" si="1"/>
        <v>18</v>
      </c>
      <c r="H19" s="65">
        <f>VLOOKUP($A19,'Return Data'!$B$7:$R$2292,12,0)</f>
        <v>9.3310999999999993</v>
      </c>
      <c r="I19" s="66">
        <f t="shared" si="2"/>
        <v>18</v>
      </c>
      <c r="J19" s="65">
        <f>VLOOKUP($A19,'Return Data'!$B$7:$R$2292,13,0)</f>
        <v>16.662199999999999</v>
      </c>
      <c r="K19" s="66">
        <f t="shared" si="3"/>
        <v>18</v>
      </c>
      <c r="L19" s="65">
        <f>VLOOKUP($A19,'Return Data'!$B$7:$R$2292,17,0)</f>
        <v>12.2751</v>
      </c>
      <c r="M19" s="66">
        <f t="shared" si="5"/>
        <v>14</v>
      </c>
      <c r="N19" s="65">
        <f>VLOOKUP($A19,'Return Data'!$B$7:$R$2292,14,0)</f>
        <v>10.4847</v>
      </c>
      <c r="O19" s="66">
        <f t="shared" si="6"/>
        <v>12</v>
      </c>
      <c r="P19" s="65">
        <f>VLOOKUP($A19,'Return Data'!$B$7:$R$2292,15,0)</f>
        <v>9.1953999999999994</v>
      </c>
      <c r="Q19" s="66">
        <f t="shared" si="7"/>
        <v>5</v>
      </c>
      <c r="R19" s="65">
        <f>VLOOKUP($A19,'Return Data'!$B$7:$R$2292,16,0)</f>
        <v>8.9623000000000008</v>
      </c>
      <c r="S19" s="67">
        <f t="shared" si="4"/>
        <v>12</v>
      </c>
    </row>
    <row r="20" spans="1:19" x14ac:dyDescent="0.3">
      <c r="A20" s="63" t="s">
        <v>1698</v>
      </c>
      <c r="B20" s="64">
        <f>VLOOKUP($A20,'Return Data'!$B$7:$R$2292,3,0)</f>
        <v>44483</v>
      </c>
      <c r="C20" s="65">
        <f>VLOOKUP($A20,'Return Data'!$B$7:$R$2292,4,0)</f>
        <v>22.943000000000001</v>
      </c>
      <c r="D20" s="65">
        <f>VLOOKUP($A20,'Return Data'!$B$7:$R$2292,10,0)</f>
        <v>4.5239000000000003</v>
      </c>
      <c r="E20" s="66">
        <f t="shared" si="0"/>
        <v>18</v>
      </c>
      <c r="F20" s="65">
        <f>VLOOKUP($A20,'Return Data'!$B$7:$R$2292,11,0)</f>
        <v>11.5471</v>
      </c>
      <c r="G20" s="66">
        <f t="shared" si="1"/>
        <v>8</v>
      </c>
      <c r="H20" s="65">
        <f>VLOOKUP($A20,'Return Data'!$B$7:$R$2292,12,0)</f>
        <v>13.1591</v>
      </c>
      <c r="I20" s="66">
        <f t="shared" si="2"/>
        <v>6</v>
      </c>
      <c r="J20" s="65">
        <f>VLOOKUP($A20,'Return Data'!$B$7:$R$2292,13,0)</f>
        <v>25.043600000000001</v>
      </c>
      <c r="K20" s="66">
        <f t="shared" si="3"/>
        <v>7</v>
      </c>
      <c r="L20" s="65">
        <f>VLOOKUP($A20,'Return Data'!$B$7:$R$2292,17,0)</f>
        <v>15.144500000000001</v>
      </c>
      <c r="M20" s="66">
        <f t="shared" si="5"/>
        <v>5</v>
      </c>
      <c r="N20" s="65">
        <f>VLOOKUP($A20,'Return Data'!$B$7:$R$2292,14,0)</f>
        <v>10.6355</v>
      </c>
      <c r="O20" s="66">
        <f t="shared" si="6"/>
        <v>10</v>
      </c>
      <c r="P20" s="65">
        <f>VLOOKUP($A20,'Return Data'!$B$7:$R$2292,15,0)</f>
        <v>8.2006999999999994</v>
      </c>
      <c r="Q20" s="66">
        <f t="shared" si="7"/>
        <v>8</v>
      </c>
      <c r="R20" s="65">
        <f>VLOOKUP($A20,'Return Data'!$B$7:$R$2292,16,0)</f>
        <v>8.6613000000000007</v>
      </c>
      <c r="S20" s="67">
        <f t="shared" si="4"/>
        <v>17</v>
      </c>
    </row>
    <row r="21" spans="1:19" x14ac:dyDescent="0.3">
      <c r="A21" s="63" t="s">
        <v>1699</v>
      </c>
      <c r="B21" s="64">
        <f>VLOOKUP($A21,'Return Data'!$B$7:$R$2292,3,0)</f>
        <v>44483</v>
      </c>
      <c r="C21" s="65">
        <f>VLOOKUP($A21,'Return Data'!$B$7:$R$2292,4,0)</f>
        <v>15.926299999999999</v>
      </c>
      <c r="D21" s="65">
        <f>VLOOKUP($A21,'Return Data'!$B$7:$R$2292,10,0)</f>
        <v>8.2156000000000002</v>
      </c>
      <c r="E21" s="66">
        <f t="shared" si="0"/>
        <v>2</v>
      </c>
      <c r="F21" s="65">
        <f>VLOOKUP($A21,'Return Data'!$B$7:$R$2292,11,0)</f>
        <v>15.3912</v>
      </c>
      <c r="G21" s="66">
        <f t="shared" si="1"/>
        <v>2</v>
      </c>
      <c r="H21" s="65">
        <f>VLOOKUP($A21,'Return Data'!$B$7:$R$2292,12,0)</f>
        <v>15.9178</v>
      </c>
      <c r="I21" s="66">
        <f t="shared" si="2"/>
        <v>2</v>
      </c>
      <c r="J21" s="65">
        <f>VLOOKUP($A21,'Return Data'!$B$7:$R$2292,13,0)</f>
        <v>29.581099999999999</v>
      </c>
      <c r="K21" s="66">
        <f t="shared" si="3"/>
        <v>3</v>
      </c>
      <c r="L21" s="65">
        <f>VLOOKUP($A21,'Return Data'!$B$7:$R$2292,17,0)</f>
        <v>18.742000000000001</v>
      </c>
      <c r="M21" s="66">
        <f t="shared" si="5"/>
        <v>1</v>
      </c>
      <c r="N21" s="65">
        <f>VLOOKUP($A21,'Return Data'!$B$7:$R$2292,14,0)</f>
        <v>14.860300000000001</v>
      </c>
      <c r="O21" s="66">
        <f t="shared" si="6"/>
        <v>1</v>
      </c>
      <c r="P21" s="65"/>
      <c r="Q21" s="66"/>
      <c r="R21" s="65">
        <f>VLOOKUP($A21,'Return Data'!$B$7:$R$2292,16,0)</f>
        <v>10.4055</v>
      </c>
      <c r="S21" s="67">
        <f t="shared" si="4"/>
        <v>2</v>
      </c>
    </row>
    <row r="22" spans="1:19" x14ac:dyDescent="0.3">
      <c r="A22" s="63" t="s">
        <v>1700</v>
      </c>
      <c r="B22" s="64">
        <f>VLOOKUP($A22,'Return Data'!$B$7:$R$2292,3,0)</f>
        <v>44483</v>
      </c>
      <c r="C22" s="65">
        <f>VLOOKUP($A22,'Return Data'!$B$7:$R$2292,4,0)</f>
        <v>14.75</v>
      </c>
      <c r="D22" s="65">
        <f>VLOOKUP($A22,'Return Data'!$B$7:$R$2292,10,0)</f>
        <v>5.8865999999999996</v>
      </c>
      <c r="E22" s="66">
        <f t="shared" si="0"/>
        <v>6</v>
      </c>
      <c r="F22" s="65">
        <f>VLOOKUP($A22,'Return Data'!$B$7:$R$2292,11,0)</f>
        <v>12.7159</v>
      </c>
      <c r="G22" s="66">
        <f t="shared" si="1"/>
        <v>6</v>
      </c>
      <c r="H22" s="65">
        <f>VLOOKUP($A22,'Return Data'!$B$7:$R$2292,12,0)</f>
        <v>14.3056</v>
      </c>
      <c r="I22" s="66">
        <f t="shared" si="2"/>
        <v>4</v>
      </c>
      <c r="J22" s="65">
        <f>VLOOKUP($A22,'Return Data'!$B$7:$R$2292,13,0)</f>
        <v>25.2973</v>
      </c>
      <c r="K22" s="66">
        <f t="shared" si="3"/>
        <v>5</v>
      </c>
      <c r="L22" s="65">
        <f>VLOOKUP($A22,'Return Data'!$B$7:$R$2292,17,0)</f>
        <v>17.924499999999998</v>
      </c>
      <c r="M22" s="66">
        <f t="shared" si="5"/>
        <v>3</v>
      </c>
      <c r="N22" s="65"/>
      <c r="O22" s="66"/>
      <c r="P22" s="65"/>
      <c r="Q22" s="66"/>
      <c r="R22" s="65">
        <f>VLOOKUP($A22,'Return Data'!$B$7:$R$2292,16,0)</f>
        <v>14.7357</v>
      </c>
      <c r="S22" s="67">
        <f t="shared" si="4"/>
        <v>1</v>
      </c>
    </row>
    <row r="23" spans="1:19" x14ac:dyDescent="0.3">
      <c r="A23" s="63" t="s">
        <v>1701</v>
      </c>
      <c r="B23" s="64">
        <f>VLOOKUP($A23,'Return Data'!$B$7:$R$2292,3,0)</f>
        <v>44483</v>
      </c>
      <c r="C23" s="65">
        <f>VLOOKUP($A23,'Return Data'!$B$7:$R$2292,4,0)</f>
        <v>12.548</v>
      </c>
      <c r="D23" s="65">
        <f>VLOOKUP($A23,'Return Data'!$B$7:$R$2292,10,0)</f>
        <v>4.8243999999999998</v>
      </c>
      <c r="E23" s="66">
        <f t="shared" si="0"/>
        <v>14</v>
      </c>
      <c r="F23" s="65">
        <f>VLOOKUP($A23,'Return Data'!$B$7:$R$2292,11,0)</f>
        <v>10.4801</v>
      </c>
      <c r="G23" s="66">
        <f t="shared" si="1"/>
        <v>14</v>
      </c>
      <c r="H23" s="65">
        <f>VLOOKUP($A23,'Return Data'!$B$7:$R$2292,12,0)</f>
        <v>11.727499999999999</v>
      </c>
      <c r="I23" s="66">
        <f t="shared" si="2"/>
        <v>11</v>
      </c>
      <c r="J23" s="65">
        <f>VLOOKUP($A23,'Return Data'!$B$7:$R$2292,13,0)</f>
        <v>21.824100000000001</v>
      </c>
      <c r="K23" s="66">
        <f t="shared" si="3"/>
        <v>13</v>
      </c>
      <c r="L23" s="65">
        <f>VLOOKUP($A23,'Return Data'!$B$7:$R$2292,17,0)</f>
        <v>4.4179000000000004</v>
      </c>
      <c r="M23" s="66">
        <f t="shared" si="5"/>
        <v>23</v>
      </c>
      <c r="N23" s="65">
        <f>VLOOKUP($A23,'Return Data'!$B$7:$R$2292,14,0)</f>
        <v>0.64970000000000006</v>
      </c>
      <c r="O23" s="66">
        <f t="shared" si="6"/>
        <v>19</v>
      </c>
      <c r="P23" s="65">
        <f>VLOOKUP($A23,'Return Data'!$B$7:$R$2292,15,0)</f>
        <v>2.855</v>
      </c>
      <c r="Q23" s="66">
        <f t="shared" si="7"/>
        <v>15</v>
      </c>
      <c r="R23" s="65">
        <f>VLOOKUP($A23,'Return Data'!$B$7:$R$2292,16,0)</f>
        <v>3.6212</v>
      </c>
      <c r="S23" s="67">
        <f t="shared" si="4"/>
        <v>23</v>
      </c>
    </row>
    <row r="24" spans="1:19" x14ac:dyDescent="0.3">
      <c r="A24" s="63" t="s">
        <v>1702</v>
      </c>
      <c r="B24" s="64">
        <f>VLOOKUP($A24,'Return Data'!$B$7:$R$2292,3,0)</f>
        <v>44483</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1704</v>
      </c>
      <c r="B25" s="64">
        <f>VLOOKUP($A25,'Return Data'!$B$7:$R$2292,3,0)</f>
        <v>44483</v>
      </c>
      <c r="C25" s="65">
        <f>VLOOKUP($A25,'Return Data'!$B$7:$R$2292,4,0)</f>
        <v>39.765300000000003</v>
      </c>
      <c r="D25" s="65">
        <f>VLOOKUP($A25,'Return Data'!$B$7:$R$2292,10,0)</f>
        <v>3.6934999999999998</v>
      </c>
      <c r="E25" s="66">
        <f t="shared" ref="E25:E31" si="8">RANK(D25,D$8:D$31,0)</f>
        <v>21</v>
      </c>
      <c r="F25" s="65">
        <f>VLOOKUP($A25,'Return Data'!$B$7:$R$2292,11,0)</f>
        <v>10.1791</v>
      </c>
      <c r="G25" s="66">
        <f t="shared" ref="G25:G31" si="9">RANK(F25,F$8:F$31,0)</f>
        <v>15</v>
      </c>
      <c r="H25" s="65">
        <f>VLOOKUP($A25,'Return Data'!$B$7:$R$2292,12,0)</f>
        <v>10.6624</v>
      </c>
      <c r="I25" s="66">
        <f t="shared" ref="I25:I31" si="10">RANK(H25,H$8:H$31,0)</f>
        <v>14</v>
      </c>
      <c r="J25" s="65">
        <f>VLOOKUP($A25,'Return Data'!$B$7:$R$2292,13,0)</f>
        <v>19.136600000000001</v>
      </c>
      <c r="K25" s="66">
        <f t="shared" ref="K25:K31" si="11">RANK(J25,J$8:J$31,0)</f>
        <v>15</v>
      </c>
      <c r="L25" s="65">
        <f>VLOOKUP($A25,'Return Data'!$B$7:$R$2292,17,0)</f>
        <v>10.5647</v>
      </c>
      <c r="M25" s="66">
        <f t="shared" si="5"/>
        <v>19</v>
      </c>
      <c r="N25" s="65">
        <f>VLOOKUP($A25,'Return Data'!$B$7:$R$2292,14,0)</f>
        <v>9.7017000000000007</v>
      </c>
      <c r="O25" s="66">
        <f t="shared" si="6"/>
        <v>16</v>
      </c>
      <c r="P25" s="65">
        <f>VLOOKUP($A25,'Return Data'!$B$7:$R$2292,15,0)</f>
        <v>7.8520000000000003</v>
      </c>
      <c r="Q25" s="66">
        <f t="shared" si="7"/>
        <v>10</v>
      </c>
      <c r="R25" s="65">
        <f>VLOOKUP($A25,'Return Data'!$B$7:$R$2292,16,0)</f>
        <v>8.1105</v>
      </c>
      <c r="S25" s="67">
        <f t="shared" ref="S25:S31" si="12">RANK(R25,R$8:R$31,0)</f>
        <v>18</v>
      </c>
    </row>
    <row r="26" spans="1:19" x14ac:dyDescent="0.3">
      <c r="A26" s="63" t="s">
        <v>1705</v>
      </c>
      <c r="B26" s="64">
        <f>VLOOKUP($A26,'Return Data'!$B$7:$R$2292,3,0)</f>
        <v>44483</v>
      </c>
      <c r="C26" s="65">
        <f>VLOOKUP($A26,'Return Data'!$B$7:$R$2292,4,0)</f>
        <v>50.8767</v>
      </c>
      <c r="D26" s="65">
        <f>VLOOKUP($A26,'Return Data'!$B$7:$R$2292,10,0)</f>
        <v>8.4373000000000005</v>
      </c>
      <c r="E26" s="66">
        <f t="shared" si="8"/>
        <v>1</v>
      </c>
      <c r="F26" s="65">
        <f>VLOOKUP($A26,'Return Data'!$B$7:$R$2292,11,0)</f>
        <v>16.716200000000001</v>
      </c>
      <c r="G26" s="66">
        <f t="shared" si="9"/>
        <v>1</v>
      </c>
      <c r="H26" s="65">
        <f>VLOOKUP($A26,'Return Data'!$B$7:$R$2292,12,0)</f>
        <v>17.0306</v>
      </c>
      <c r="I26" s="66">
        <f t="shared" si="10"/>
        <v>1</v>
      </c>
      <c r="J26" s="65">
        <f>VLOOKUP($A26,'Return Data'!$B$7:$R$2292,13,0)</f>
        <v>31.1127</v>
      </c>
      <c r="K26" s="66">
        <f t="shared" si="11"/>
        <v>1</v>
      </c>
      <c r="L26" s="65">
        <f>VLOOKUP($A26,'Return Data'!$B$7:$R$2292,17,0)</f>
        <v>18.681799999999999</v>
      </c>
      <c r="M26" s="66">
        <f t="shared" si="5"/>
        <v>2</v>
      </c>
      <c r="N26" s="65">
        <f>VLOOKUP($A26,'Return Data'!$B$7:$R$2292,14,0)</f>
        <v>13.6221</v>
      </c>
      <c r="O26" s="66">
        <f t="shared" si="6"/>
        <v>2</v>
      </c>
      <c r="P26" s="65">
        <f>VLOOKUP($A26,'Return Data'!$B$7:$R$2292,15,0)</f>
        <v>10.376300000000001</v>
      </c>
      <c r="Q26" s="66">
        <f t="shared" si="7"/>
        <v>1</v>
      </c>
      <c r="R26" s="65">
        <f>VLOOKUP($A26,'Return Data'!$B$7:$R$2292,16,0)</f>
        <v>8.7433999999999994</v>
      </c>
      <c r="S26" s="67">
        <f t="shared" si="12"/>
        <v>14</v>
      </c>
    </row>
    <row r="27" spans="1:19" x14ac:dyDescent="0.3">
      <c r="A27" s="63" t="s">
        <v>1706</v>
      </c>
      <c r="B27" s="64">
        <f>VLOOKUP($A27,'Return Data'!$B$7:$R$2292,3,0)</f>
        <v>44483</v>
      </c>
      <c r="C27" s="65">
        <f>VLOOKUP($A27,'Return Data'!$B$7:$R$2292,4,0)</f>
        <v>17.346</v>
      </c>
      <c r="D27" s="65">
        <f>VLOOKUP($A27,'Return Data'!$B$7:$R$2292,10,0)</f>
        <v>4.5399000000000003</v>
      </c>
      <c r="E27" s="66">
        <f t="shared" si="8"/>
        <v>17</v>
      </c>
      <c r="F27" s="65">
        <f>VLOOKUP($A27,'Return Data'!$B$7:$R$2292,11,0)</f>
        <v>10.6998</v>
      </c>
      <c r="G27" s="66">
        <f t="shared" si="9"/>
        <v>12</v>
      </c>
      <c r="H27" s="65">
        <f>VLOOKUP($A27,'Return Data'!$B$7:$R$2292,12,0)</f>
        <v>10.6723</v>
      </c>
      <c r="I27" s="66">
        <f t="shared" si="10"/>
        <v>13</v>
      </c>
      <c r="J27" s="65">
        <f>VLOOKUP($A27,'Return Data'!$B$7:$R$2292,13,0)</f>
        <v>23.861999999999998</v>
      </c>
      <c r="K27" s="66">
        <f t="shared" si="11"/>
        <v>10</v>
      </c>
      <c r="L27" s="65">
        <f>VLOOKUP($A27,'Return Data'!$B$7:$R$2292,17,0)</f>
        <v>14.7118</v>
      </c>
      <c r="M27" s="66">
        <f t="shared" si="5"/>
        <v>6</v>
      </c>
      <c r="N27" s="65">
        <f>VLOOKUP($A27,'Return Data'!$B$7:$R$2292,14,0)</f>
        <v>12.307600000000001</v>
      </c>
      <c r="O27" s="66">
        <f t="shared" si="6"/>
        <v>4</v>
      </c>
      <c r="P27" s="65">
        <f>VLOOKUP($A27,'Return Data'!$B$7:$R$2292,15,0)</f>
        <v>8.9</v>
      </c>
      <c r="Q27" s="66">
        <f t="shared" si="7"/>
        <v>6</v>
      </c>
      <c r="R27" s="65">
        <f>VLOOKUP($A27,'Return Data'!$B$7:$R$2292,16,0)</f>
        <v>9.0030999999999999</v>
      </c>
      <c r="S27" s="67">
        <f t="shared" si="12"/>
        <v>11</v>
      </c>
    </row>
    <row r="28" spans="1:19" x14ac:dyDescent="0.3">
      <c r="A28" s="63" t="s">
        <v>1707</v>
      </c>
      <c r="B28" s="64">
        <f>VLOOKUP($A28,'Return Data'!$B$7:$R$2292,3,0)</f>
        <v>44483</v>
      </c>
      <c r="C28" s="65">
        <f>VLOOKUP($A28,'Return Data'!$B$7:$R$2292,4,0)</f>
        <v>12.732699999999999</v>
      </c>
      <c r="D28" s="65">
        <f>VLOOKUP($A28,'Return Data'!$B$7:$R$2292,10,0)</f>
        <v>4.7321</v>
      </c>
      <c r="E28" s="66">
        <f t="shared" si="8"/>
        <v>16</v>
      </c>
      <c r="F28" s="65">
        <f>VLOOKUP($A28,'Return Data'!$B$7:$R$2292,11,0)</f>
        <v>8.6221999999999994</v>
      </c>
      <c r="G28" s="66">
        <f t="shared" si="9"/>
        <v>20</v>
      </c>
      <c r="H28" s="65">
        <f>VLOOKUP($A28,'Return Data'!$B$7:$R$2292,12,0)</f>
        <v>8.0388000000000002</v>
      </c>
      <c r="I28" s="66">
        <f t="shared" si="10"/>
        <v>20</v>
      </c>
      <c r="J28" s="65">
        <f>VLOOKUP($A28,'Return Data'!$B$7:$R$2292,13,0)</f>
        <v>15.8371</v>
      </c>
      <c r="K28" s="66">
        <f t="shared" si="11"/>
        <v>21</v>
      </c>
      <c r="L28" s="65">
        <f>VLOOKUP($A28,'Return Data'!$B$7:$R$2292,17,0)</f>
        <v>10.235900000000001</v>
      </c>
      <c r="M28" s="66">
        <f t="shared" si="5"/>
        <v>21</v>
      </c>
      <c r="N28" s="65"/>
      <c r="O28" s="66"/>
      <c r="P28" s="65"/>
      <c r="Q28" s="66"/>
      <c r="R28" s="65">
        <f>VLOOKUP($A28,'Return Data'!$B$7:$R$2292,16,0)</f>
        <v>8.8308999999999997</v>
      </c>
      <c r="S28" s="67">
        <f t="shared" si="12"/>
        <v>13</v>
      </c>
    </row>
    <row r="29" spans="1:19" x14ac:dyDescent="0.3">
      <c r="A29" s="63" t="s">
        <v>1708</v>
      </c>
      <c r="B29" s="64">
        <f>VLOOKUP($A29,'Return Data'!$B$7:$R$2292,3,0)</f>
        <v>44483</v>
      </c>
      <c r="C29" s="65">
        <f>VLOOKUP($A29,'Return Data'!$B$7:$R$2292,4,0)</f>
        <v>54.769833603292</v>
      </c>
      <c r="D29" s="65">
        <f>VLOOKUP($A29,'Return Data'!$B$7:$R$2292,10,0)</f>
        <v>5.6699000000000002</v>
      </c>
      <c r="E29" s="66">
        <f t="shared" si="8"/>
        <v>8</v>
      </c>
      <c r="F29" s="65">
        <f>VLOOKUP($A29,'Return Data'!$B$7:$R$2292,11,0)</f>
        <v>9.3972999999999995</v>
      </c>
      <c r="G29" s="66">
        <f t="shared" si="9"/>
        <v>17</v>
      </c>
      <c r="H29" s="65">
        <f>VLOOKUP($A29,'Return Data'!$B$7:$R$2292,12,0)</f>
        <v>9.9275000000000002</v>
      </c>
      <c r="I29" s="66">
        <f t="shared" si="10"/>
        <v>17</v>
      </c>
      <c r="J29" s="65">
        <f>VLOOKUP($A29,'Return Data'!$B$7:$R$2292,13,0)</f>
        <v>18.515799999999999</v>
      </c>
      <c r="K29" s="66">
        <f t="shared" si="11"/>
        <v>16</v>
      </c>
      <c r="L29" s="65">
        <f>VLOOKUP($A29,'Return Data'!$B$7:$R$2292,17,0)</f>
        <v>11.9869</v>
      </c>
      <c r="M29" s="66">
        <f t="shared" si="5"/>
        <v>16</v>
      </c>
      <c r="N29" s="65">
        <f>VLOOKUP($A29,'Return Data'!$B$7:$R$2292,14,0)</f>
        <v>10.5609</v>
      </c>
      <c r="O29" s="66">
        <f t="shared" si="6"/>
        <v>11</v>
      </c>
      <c r="P29" s="65">
        <f>VLOOKUP($A29,'Return Data'!$B$7:$R$2292,15,0)</f>
        <v>7.3532999999999999</v>
      </c>
      <c r="Q29" s="66">
        <f t="shared" si="7"/>
        <v>12</v>
      </c>
      <c r="R29" s="65">
        <f>VLOOKUP($A29,'Return Data'!$B$7:$R$2292,16,0)</f>
        <v>8.0009999999999994</v>
      </c>
      <c r="S29" s="67">
        <f t="shared" si="12"/>
        <v>19</v>
      </c>
    </row>
    <row r="30" spans="1:19" x14ac:dyDescent="0.3">
      <c r="A30" s="63" t="s">
        <v>1709</v>
      </c>
      <c r="B30" s="64">
        <f>VLOOKUP($A30,'Return Data'!$B$7:$R$2292,3,0)</f>
        <v>44483</v>
      </c>
      <c r="C30" s="65">
        <f>VLOOKUP($A30,'Return Data'!$B$7:$R$2292,4,0)</f>
        <v>13.43</v>
      </c>
      <c r="D30" s="65">
        <f>VLOOKUP($A30,'Return Data'!$B$7:$R$2292,10,0)</f>
        <v>5.0861000000000001</v>
      </c>
      <c r="E30" s="66">
        <f t="shared" si="8"/>
        <v>12</v>
      </c>
      <c r="F30" s="65">
        <f>VLOOKUP($A30,'Return Data'!$B$7:$R$2292,11,0)</f>
        <v>8.657</v>
      </c>
      <c r="G30" s="66">
        <f t="shared" si="9"/>
        <v>19</v>
      </c>
      <c r="H30" s="65">
        <f>VLOOKUP($A30,'Return Data'!$B$7:$R$2292,12,0)</f>
        <v>8.3064999999999998</v>
      </c>
      <c r="I30" s="66">
        <f t="shared" si="10"/>
        <v>19</v>
      </c>
      <c r="J30" s="65">
        <f>VLOOKUP($A30,'Return Data'!$B$7:$R$2292,13,0)</f>
        <v>15.9758</v>
      </c>
      <c r="K30" s="66">
        <f t="shared" si="11"/>
        <v>20</v>
      </c>
      <c r="L30" s="65">
        <f>VLOOKUP($A30,'Return Data'!$B$7:$R$2292,17,0)</f>
        <v>12.1203</v>
      </c>
      <c r="M30" s="66">
        <f t="shared" si="5"/>
        <v>15</v>
      </c>
      <c r="N30" s="65">
        <f>VLOOKUP($A30,'Return Data'!$B$7:$R$2292,14,0)</f>
        <v>10.3</v>
      </c>
      <c r="O30" s="66">
        <f t="shared" si="6"/>
        <v>14</v>
      </c>
      <c r="P30" s="65"/>
      <c r="Q30" s="66"/>
      <c r="R30" s="65">
        <f>VLOOKUP($A30,'Return Data'!$B$7:$R$2292,16,0)</f>
        <v>9.7059999999999995</v>
      </c>
      <c r="S30" s="67">
        <f t="shared" si="12"/>
        <v>5</v>
      </c>
    </row>
    <row r="31" spans="1:19" x14ac:dyDescent="0.3">
      <c r="A31" s="63" t="s">
        <v>1710</v>
      </c>
      <c r="B31" s="64">
        <f>VLOOKUP($A31,'Return Data'!$B$7:$R$2292,3,0)</f>
        <v>44483</v>
      </c>
      <c r="C31" s="65">
        <f>VLOOKUP($A31,'Return Data'!$B$7:$R$2292,4,0)</f>
        <v>13.298</v>
      </c>
      <c r="D31" s="65">
        <f>VLOOKUP($A31,'Return Data'!$B$7:$R$2292,10,0)</f>
        <v>6.2990000000000004</v>
      </c>
      <c r="E31" s="66">
        <f t="shared" si="8"/>
        <v>4</v>
      </c>
      <c r="F31" s="65">
        <f>VLOOKUP($A31,'Return Data'!$B$7:$R$2292,11,0)</f>
        <v>12.0341</v>
      </c>
      <c r="G31" s="66">
        <f t="shared" si="9"/>
        <v>7</v>
      </c>
      <c r="H31" s="65">
        <f>VLOOKUP($A31,'Return Data'!$B$7:$R$2292,12,0)</f>
        <v>13.009</v>
      </c>
      <c r="I31" s="66">
        <f t="shared" si="10"/>
        <v>7</v>
      </c>
      <c r="J31" s="65">
        <f>VLOOKUP($A31,'Return Data'!$B$7:$R$2292,13,0)</f>
        <v>25.209499999999998</v>
      </c>
      <c r="K31" s="66">
        <f t="shared" si="11"/>
        <v>6</v>
      </c>
      <c r="L31" s="65">
        <f>VLOOKUP($A31,'Return Data'!$B$7:$R$2292,17,0)</f>
        <v>14.4862</v>
      </c>
      <c r="M31" s="66">
        <f t="shared" si="5"/>
        <v>9</v>
      </c>
      <c r="N31" s="65">
        <f>VLOOKUP($A31,'Return Data'!$B$7:$R$2292,14,0)</f>
        <v>10.7484</v>
      </c>
      <c r="O31" s="66">
        <f t="shared" si="6"/>
        <v>8</v>
      </c>
      <c r="P31" s="65"/>
      <c r="Q31" s="66"/>
      <c r="R31" s="65">
        <f>VLOOKUP($A31,'Return Data'!$B$7:$R$2292,16,0)</f>
        <v>9.5465</v>
      </c>
      <c r="S31" s="67">
        <f t="shared" si="12"/>
        <v>7</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5.3433043478260869</v>
      </c>
      <c r="E33" s="74"/>
      <c r="F33" s="75">
        <f>AVERAGE(F8:F31)</f>
        <v>10.874891304347827</v>
      </c>
      <c r="G33" s="74"/>
      <c r="H33" s="75">
        <f>AVERAGE(H8:H31)</f>
        <v>11.461839130434782</v>
      </c>
      <c r="I33" s="74"/>
      <c r="J33" s="75">
        <f>AVERAGE(J8:J31)</f>
        <v>21.712852173913046</v>
      </c>
      <c r="K33" s="74"/>
      <c r="L33" s="75">
        <f>AVERAGE(L8:L31)</f>
        <v>13.102043478260869</v>
      </c>
      <c r="M33" s="74"/>
      <c r="N33" s="75">
        <f>AVERAGE(N8:N31)</f>
        <v>10.590221052631579</v>
      </c>
      <c r="O33" s="74"/>
      <c r="P33" s="75">
        <f>AVERAGE(P8:P31)</f>
        <v>8.1880333333333333</v>
      </c>
      <c r="Q33" s="74"/>
      <c r="R33" s="75">
        <f>AVERAGE(R8:R31)</f>
        <v>8.9334695652173917</v>
      </c>
      <c r="S33" s="76"/>
    </row>
    <row r="34" spans="1:19" x14ac:dyDescent="0.3">
      <c r="A34" s="73" t="s">
        <v>28</v>
      </c>
      <c r="B34" s="74"/>
      <c r="C34" s="74"/>
      <c r="D34" s="75">
        <f>MIN(D8:D31)</f>
        <v>3.2376</v>
      </c>
      <c r="E34" s="74"/>
      <c r="F34" s="75">
        <f>MIN(F8:F31)</f>
        <v>5.8897000000000004</v>
      </c>
      <c r="G34" s="74"/>
      <c r="H34" s="75">
        <f>MIN(H8:H31)</f>
        <v>6.5292000000000003</v>
      </c>
      <c r="I34" s="74"/>
      <c r="J34" s="75">
        <f>MIN(J8:J31)</f>
        <v>10.0266</v>
      </c>
      <c r="K34" s="74"/>
      <c r="L34" s="75">
        <f>MIN(L8:L31)</f>
        <v>4.4179000000000004</v>
      </c>
      <c r="M34" s="74"/>
      <c r="N34" s="75">
        <f>MIN(N8:N31)</f>
        <v>0.64970000000000006</v>
      </c>
      <c r="O34" s="74"/>
      <c r="P34" s="75">
        <f>MIN(P8:P31)</f>
        <v>2.855</v>
      </c>
      <c r="Q34" s="74"/>
      <c r="R34" s="75">
        <f>MIN(R8:R31)</f>
        <v>3.6212</v>
      </c>
      <c r="S34" s="76"/>
    </row>
    <row r="35" spans="1:19" ht="15" thickBot="1" x14ac:dyDescent="0.35">
      <c r="A35" s="77" t="s">
        <v>29</v>
      </c>
      <c r="B35" s="78"/>
      <c r="C35" s="78"/>
      <c r="D35" s="79">
        <f>MAX(D8:D31)</f>
        <v>8.4373000000000005</v>
      </c>
      <c r="E35" s="78"/>
      <c r="F35" s="79">
        <f>MAX(F8:F31)</f>
        <v>16.716200000000001</v>
      </c>
      <c r="G35" s="78"/>
      <c r="H35" s="79">
        <f>MAX(H8:H31)</f>
        <v>17.0306</v>
      </c>
      <c r="I35" s="78"/>
      <c r="J35" s="79">
        <f>MAX(J8:J31)</f>
        <v>31.1127</v>
      </c>
      <c r="K35" s="78"/>
      <c r="L35" s="79">
        <f>MAX(L8:L31)</f>
        <v>18.742000000000001</v>
      </c>
      <c r="M35" s="78"/>
      <c r="N35" s="79">
        <f>MAX(N8:N31)</f>
        <v>14.860300000000001</v>
      </c>
      <c r="O35" s="78"/>
      <c r="P35" s="79">
        <f>MAX(P8:P31)</f>
        <v>10.376300000000001</v>
      </c>
      <c r="Q35" s="78"/>
      <c r="R35" s="79">
        <f>MAX(R8:R31)</f>
        <v>14.7357</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Data'!$B$7:$R$2292,3,0)</f>
        <v>44483</v>
      </c>
      <c r="C8" s="65">
        <f>VLOOKUP($A8,'Return Data'!$B$7:$R$2292,4,0)</f>
        <v>22.331</v>
      </c>
      <c r="D8" s="65">
        <f>VLOOKUP($A8,'Return Data'!$B$7:$R$2292,10,0)</f>
        <v>0.92610000000000003</v>
      </c>
      <c r="E8" s="66">
        <f t="shared" ref="E8:E33" si="0">RANK(D8,D$8:D$33,0)</f>
        <v>8</v>
      </c>
      <c r="F8" s="65">
        <f>VLOOKUP($A8,'Return Data'!$B$7:$R$2292,11,0)</f>
        <v>2.2879999999999998</v>
      </c>
      <c r="G8" s="66">
        <f t="shared" ref="G8:G33" si="1">RANK(F8,F$8:F$33,0)</f>
        <v>3</v>
      </c>
      <c r="H8" s="65">
        <f>VLOOKUP($A8,'Return Data'!$B$7:$R$2292,12,0)</f>
        <v>3.6173999999999999</v>
      </c>
      <c r="I8" s="66">
        <f>RANK(H8,H$8:H$33,0)</f>
        <v>2</v>
      </c>
      <c r="J8" s="65">
        <f>VLOOKUP($A8,'Return Data'!$B$7:$R$2292,13,0)</f>
        <v>4.5023</v>
      </c>
      <c r="K8" s="66">
        <f>RANK(J8,J$8:J$33,0)</f>
        <v>3</v>
      </c>
      <c r="L8" s="65">
        <f>VLOOKUP($A8,'Return Data'!$B$7:$R$2292,17,0)</f>
        <v>4.6887999999999996</v>
      </c>
      <c r="M8" s="66">
        <f>RANK(L8,L$8:L$33,0)</f>
        <v>8</v>
      </c>
      <c r="N8" s="65">
        <f>VLOOKUP($A8,'Return Data'!$B$7:$R$2292,14,0)</f>
        <v>5.5037000000000003</v>
      </c>
      <c r="O8" s="66">
        <f>RANK(N8,N$8:N$33,0)</f>
        <v>5</v>
      </c>
      <c r="P8" s="65">
        <f>VLOOKUP($A8,'Return Data'!$B$7:$R$2292,15,0)</f>
        <v>5.9348000000000001</v>
      </c>
      <c r="Q8" s="66">
        <f>RANK(P8,P$8:P$33,0)</f>
        <v>6</v>
      </c>
      <c r="R8" s="65">
        <f>VLOOKUP($A8,'Return Data'!$B$7:$R$2292,16,0)</f>
        <v>7.0559000000000003</v>
      </c>
      <c r="S8" s="67">
        <f>RANK(R8,R$8:R$33,0)</f>
        <v>4</v>
      </c>
    </row>
    <row r="9" spans="1:20" x14ac:dyDescent="0.3">
      <c r="A9" s="63" t="s">
        <v>1712</v>
      </c>
      <c r="B9" s="64">
        <f>VLOOKUP($A9,'Return Data'!$B$7:$R$2292,3,0)</f>
        <v>44483</v>
      </c>
      <c r="C9" s="65">
        <f>VLOOKUP($A9,'Return Data'!$B$7:$R$2292,4,0)</f>
        <v>15.814</v>
      </c>
      <c r="D9" s="65">
        <f>VLOOKUP($A9,'Return Data'!$B$7:$R$2292,10,0)</f>
        <v>0.98399999999999999</v>
      </c>
      <c r="E9" s="66">
        <f t="shared" si="0"/>
        <v>3</v>
      </c>
      <c r="F9" s="65">
        <f>VLOOKUP($A9,'Return Data'!$B$7:$R$2292,11,0)</f>
        <v>2.1781000000000001</v>
      </c>
      <c r="G9" s="66">
        <f t="shared" si="1"/>
        <v>11</v>
      </c>
      <c r="H9" s="65">
        <f>VLOOKUP($A9,'Return Data'!$B$7:$R$2292,12,0)</f>
        <v>3.4405999999999999</v>
      </c>
      <c r="I9" s="66">
        <f t="shared" ref="I9:I33" si="2">RANK(H9,H$8:H$33,0)</f>
        <v>9</v>
      </c>
      <c r="J9" s="65">
        <f>VLOOKUP($A9,'Return Data'!$B$7:$R$2292,13,0)</f>
        <v>4.2988</v>
      </c>
      <c r="K9" s="66">
        <f t="shared" ref="K9:K33" si="3">RANK(J9,J$8:J$33,0)</f>
        <v>12</v>
      </c>
      <c r="L9" s="65">
        <f>VLOOKUP($A9,'Return Data'!$B$7:$R$2292,17,0)</f>
        <v>4.6108000000000002</v>
      </c>
      <c r="M9" s="66">
        <f t="shared" ref="M9:M33" si="4">RANK(L9,L$8:L$33,0)</f>
        <v>10</v>
      </c>
      <c r="N9" s="65">
        <f>VLOOKUP($A9,'Return Data'!$B$7:$R$2292,14,0)</f>
        <v>5.4690000000000003</v>
      </c>
      <c r="O9" s="66">
        <f t="shared" ref="O9:O33" si="5">RANK(N9,N$8:N$33,0)</f>
        <v>8</v>
      </c>
      <c r="P9" s="65">
        <f>VLOOKUP($A9,'Return Data'!$B$7:$R$2292,15,0)</f>
        <v>6.0495000000000001</v>
      </c>
      <c r="Q9" s="66">
        <f t="shared" ref="Q9:Q33" si="6">RANK(P9,P$8:P$33,0)</f>
        <v>3</v>
      </c>
      <c r="R9" s="65">
        <f>VLOOKUP($A9,'Return Data'!$B$7:$R$2292,16,0)</f>
        <v>6.5983000000000001</v>
      </c>
      <c r="S9" s="67">
        <f t="shared" ref="S9:S33" si="7">RANK(R9,R$8:R$33,0)</f>
        <v>11</v>
      </c>
    </row>
    <row r="10" spans="1:20" x14ac:dyDescent="0.3">
      <c r="A10" s="63" t="s">
        <v>1713</v>
      </c>
      <c r="B10" s="64">
        <f>VLOOKUP($A10,'Return Data'!$B$7:$R$2292,3,0)</f>
        <v>44483</v>
      </c>
      <c r="C10" s="65">
        <f>VLOOKUP($A10,'Return Data'!$B$7:$R$2292,4,0)</f>
        <v>13.3</v>
      </c>
      <c r="D10" s="65">
        <f>VLOOKUP($A10,'Return Data'!$B$7:$R$2292,10,0)</f>
        <v>0.95640000000000003</v>
      </c>
      <c r="E10" s="66">
        <f t="shared" si="0"/>
        <v>5</v>
      </c>
      <c r="F10" s="65">
        <f>VLOOKUP($A10,'Return Data'!$B$7:$R$2292,11,0)</f>
        <v>2.1741000000000001</v>
      </c>
      <c r="G10" s="66">
        <f t="shared" si="1"/>
        <v>12</v>
      </c>
      <c r="H10" s="65">
        <f>VLOOKUP($A10,'Return Data'!$B$7:$R$2292,12,0)</f>
        <v>3.4215</v>
      </c>
      <c r="I10" s="66">
        <f t="shared" si="2"/>
        <v>10</v>
      </c>
      <c r="J10" s="65">
        <f>VLOOKUP($A10,'Return Data'!$B$7:$R$2292,13,0)</f>
        <v>4.4530000000000003</v>
      </c>
      <c r="K10" s="66">
        <f t="shared" si="3"/>
        <v>5</v>
      </c>
      <c r="L10" s="65">
        <f>VLOOKUP($A10,'Return Data'!$B$7:$R$2292,17,0)</f>
        <v>4.8433999999999999</v>
      </c>
      <c r="M10" s="66">
        <f t="shared" si="4"/>
        <v>4</v>
      </c>
      <c r="N10" s="65">
        <f>VLOOKUP($A10,'Return Data'!$B$7:$R$2292,14,0)</f>
        <v>5.548</v>
      </c>
      <c r="O10" s="66">
        <f t="shared" si="5"/>
        <v>4</v>
      </c>
      <c r="P10" s="65"/>
      <c r="Q10" s="66"/>
      <c r="R10" s="65">
        <f>VLOOKUP($A10,'Return Data'!$B$7:$R$2292,16,0)</f>
        <v>6.1249000000000002</v>
      </c>
      <c r="S10" s="67">
        <f t="shared" si="7"/>
        <v>16</v>
      </c>
    </row>
    <row r="11" spans="1:20" x14ac:dyDescent="0.3">
      <c r="A11" s="63" t="s">
        <v>1714</v>
      </c>
      <c r="B11" s="64">
        <f>VLOOKUP($A11,'Return Data'!$B$7:$R$2292,3,0)</f>
        <v>44483</v>
      </c>
      <c r="C11" s="65">
        <f>VLOOKUP($A11,'Return Data'!$B$7:$R$2292,4,0)</f>
        <v>11.631500000000001</v>
      </c>
      <c r="D11" s="65">
        <f>VLOOKUP($A11,'Return Data'!$B$7:$R$2292,10,0)</f>
        <v>0.52549999999999997</v>
      </c>
      <c r="E11" s="66">
        <f t="shared" si="0"/>
        <v>26</v>
      </c>
      <c r="F11" s="65">
        <f>VLOOKUP($A11,'Return Data'!$B$7:$R$2292,11,0)</f>
        <v>1.3673999999999999</v>
      </c>
      <c r="G11" s="66">
        <f t="shared" si="1"/>
        <v>26</v>
      </c>
      <c r="H11" s="65">
        <f>VLOOKUP($A11,'Return Data'!$B$7:$R$2292,12,0)</f>
        <v>2.2846000000000002</v>
      </c>
      <c r="I11" s="66">
        <f t="shared" si="2"/>
        <v>26</v>
      </c>
      <c r="J11" s="65">
        <f>VLOOKUP($A11,'Return Data'!$B$7:$R$2292,13,0)</f>
        <v>2.8199000000000001</v>
      </c>
      <c r="K11" s="66">
        <f t="shared" si="3"/>
        <v>25</v>
      </c>
      <c r="L11" s="65">
        <f>VLOOKUP($A11,'Return Data'!$B$7:$R$2292,17,0)</f>
        <v>3.4291999999999998</v>
      </c>
      <c r="M11" s="66">
        <f t="shared" si="4"/>
        <v>20</v>
      </c>
      <c r="N11" s="65">
        <f>VLOOKUP($A11,'Return Data'!$B$7:$R$2292,14,0)</f>
        <v>4.4405999999999999</v>
      </c>
      <c r="O11" s="66">
        <f t="shared" si="5"/>
        <v>17</v>
      </c>
      <c r="P11" s="65"/>
      <c r="Q11" s="66"/>
      <c r="R11" s="65">
        <f>VLOOKUP($A11,'Return Data'!$B$7:$R$2292,16,0)</f>
        <v>4.6486999999999998</v>
      </c>
      <c r="S11" s="67">
        <f t="shared" si="7"/>
        <v>21</v>
      </c>
    </row>
    <row r="12" spans="1:20" x14ac:dyDescent="0.3">
      <c r="A12" s="63" t="s">
        <v>1715</v>
      </c>
      <c r="B12" s="64">
        <f>VLOOKUP($A12,'Return Data'!$B$7:$R$2292,3,0)</f>
        <v>44483</v>
      </c>
      <c r="C12" s="65">
        <f>VLOOKUP($A12,'Return Data'!$B$7:$R$2292,4,0)</f>
        <v>12.26</v>
      </c>
      <c r="D12" s="65">
        <f>VLOOKUP($A12,'Return Data'!$B$7:$R$2292,10,0)</f>
        <v>0.86380000000000001</v>
      </c>
      <c r="E12" s="66">
        <f t="shared" si="0"/>
        <v>17</v>
      </c>
      <c r="F12" s="65">
        <f>VLOOKUP($A12,'Return Data'!$B$7:$R$2292,11,0)</f>
        <v>2.0985999999999998</v>
      </c>
      <c r="G12" s="66">
        <f t="shared" si="1"/>
        <v>16</v>
      </c>
      <c r="H12" s="65">
        <f>VLOOKUP($A12,'Return Data'!$B$7:$R$2292,12,0)</f>
        <v>3.1465999999999998</v>
      </c>
      <c r="I12" s="66">
        <f t="shared" si="2"/>
        <v>19</v>
      </c>
      <c r="J12" s="65">
        <f>VLOOKUP($A12,'Return Data'!$B$7:$R$2292,13,0)</f>
        <v>4.0217000000000001</v>
      </c>
      <c r="K12" s="66">
        <f t="shared" si="3"/>
        <v>19</v>
      </c>
      <c r="L12" s="65">
        <f>VLOOKUP($A12,'Return Data'!$B$7:$R$2292,17,0)</f>
        <v>4.4372999999999996</v>
      </c>
      <c r="M12" s="66">
        <f t="shared" si="4"/>
        <v>14</v>
      </c>
      <c r="N12" s="65">
        <f>VLOOKUP($A12,'Return Data'!$B$7:$R$2292,14,0)</f>
        <v>5.4100999999999999</v>
      </c>
      <c r="O12" s="66">
        <f t="shared" si="5"/>
        <v>11</v>
      </c>
      <c r="P12" s="65"/>
      <c r="Q12" s="66"/>
      <c r="R12" s="65">
        <f>VLOOKUP($A12,'Return Data'!$B$7:$R$2292,16,0)</f>
        <v>5.6292999999999997</v>
      </c>
      <c r="S12" s="67">
        <f t="shared" si="7"/>
        <v>18</v>
      </c>
    </row>
    <row r="13" spans="1:20" x14ac:dyDescent="0.3">
      <c r="A13" s="63" t="s">
        <v>1716</v>
      </c>
      <c r="B13" s="64">
        <f>VLOOKUP($A13,'Return Data'!$B$7:$R$2292,3,0)</f>
        <v>44483</v>
      </c>
      <c r="C13" s="65">
        <f>VLOOKUP($A13,'Return Data'!$B$7:$R$2292,4,0)</f>
        <v>16.138400000000001</v>
      </c>
      <c r="D13" s="65">
        <f>VLOOKUP($A13,'Return Data'!$B$7:$R$2292,10,0)</f>
        <v>0.92430000000000001</v>
      </c>
      <c r="E13" s="66">
        <f t="shared" si="0"/>
        <v>10</v>
      </c>
      <c r="F13" s="65">
        <f>VLOOKUP($A13,'Return Data'!$B$7:$R$2292,11,0)</f>
        <v>2.2583000000000002</v>
      </c>
      <c r="G13" s="66">
        <f t="shared" si="1"/>
        <v>5</v>
      </c>
      <c r="H13" s="65">
        <f>VLOOKUP($A13,'Return Data'!$B$7:$R$2292,12,0)</f>
        <v>3.5402</v>
      </c>
      <c r="I13" s="66">
        <f t="shared" si="2"/>
        <v>5</v>
      </c>
      <c r="J13" s="65">
        <f>VLOOKUP($A13,'Return Data'!$B$7:$R$2292,13,0)</f>
        <v>4.4523000000000001</v>
      </c>
      <c r="K13" s="66">
        <f t="shared" si="3"/>
        <v>6</v>
      </c>
      <c r="L13" s="65">
        <f>VLOOKUP($A13,'Return Data'!$B$7:$R$2292,17,0)</f>
        <v>4.9067999999999996</v>
      </c>
      <c r="M13" s="66">
        <f t="shared" si="4"/>
        <v>3</v>
      </c>
      <c r="N13" s="65">
        <f>VLOOKUP($A13,'Return Data'!$B$7:$R$2292,14,0)</f>
        <v>5.702</v>
      </c>
      <c r="O13" s="66">
        <f t="shared" si="5"/>
        <v>1</v>
      </c>
      <c r="P13" s="65">
        <f>VLOOKUP($A13,'Return Data'!$B$7:$R$2292,15,0)</f>
        <v>6.1231</v>
      </c>
      <c r="Q13" s="66">
        <f t="shared" si="6"/>
        <v>2</v>
      </c>
      <c r="R13" s="65">
        <f>VLOOKUP($A13,'Return Data'!$B$7:$R$2292,16,0)</f>
        <v>6.7721999999999998</v>
      </c>
      <c r="S13" s="67">
        <f t="shared" si="7"/>
        <v>9</v>
      </c>
    </row>
    <row r="14" spans="1:20" x14ac:dyDescent="0.3">
      <c r="A14" s="63" t="s">
        <v>1717</v>
      </c>
      <c r="B14" s="64">
        <f>VLOOKUP($A14,'Return Data'!$B$7:$R$2292,3,0)</f>
        <v>44483</v>
      </c>
      <c r="C14" s="65">
        <f>VLOOKUP($A14,'Return Data'!$B$7:$R$2292,4,0)</f>
        <v>15.801</v>
      </c>
      <c r="D14" s="65">
        <f>VLOOKUP($A14,'Return Data'!$B$7:$R$2292,10,0)</f>
        <v>0.85529999999999995</v>
      </c>
      <c r="E14" s="66">
        <f t="shared" si="0"/>
        <v>18</v>
      </c>
      <c r="F14" s="65">
        <f>VLOOKUP($A14,'Return Data'!$B$7:$R$2292,11,0)</f>
        <v>2.1528</v>
      </c>
      <c r="G14" s="66">
        <f t="shared" si="1"/>
        <v>14</v>
      </c>
      <c r="H14" s="65">
        <f>VLOOKUP($A14,'Return Data'!$B$7:$R$2292,12,0)</f>
        <v>3.3285</v>
      </c>
      <c r="I14" s="66">
        <f t="shared" si="2"/>
        <v>15</v>
      </c>
      <c r="J14" s="65">
        <f>VLOOKUP($A14,'Return Data'!$B$7:$R$2292,13,0)</f>
        <v>4.2694999999999999</v>
      </c>
      <c r="K14" s="66">
        <f t="shared" si="3"/>
        <v>14</v>
      </c>
      <c r="L14" s="65">
        <f>VLOOKUP($A14,'Return Data'!$B$7:$R$2292,17,0)</f>
        <v>4.3190999999999997</v>
      </c>
      <c r="M14" s="66">
        <f t="shared" si="4"/>
        <v>16</v>
      </c>
      <c r="N14" s="65">
        <f>VLOOKUP($A14,'Return Data'!$B$7:$R$2292,14,0)</f>
        <v>5.1539999999999999</v>
      </c>
      <c r="O14" s="66">
        <f t="shared" si="5"/>
        <v>13</v>
      </c>
      <c r="P14" s="65">
        <f>VLOOKUP($A14,'Return Data'!$B$7:$R$2292,15,0)</f>
        <v>5.5613999999999999</v>
      </c>
      <c r="Q14" s="66">
        <f t="shared" si="6"/>
        <v>13</v>
      </c>
      <c r="R14" s="65">
        <f>VLOOKUP($A14,'Return Data'!$B$7:$R$2292,16,0)</f>
        <v>6.2508999999999997</v>
      </c>
      <c r="S14" s="67">
        <f t="shared" si="7"/>
        <v>14</v>
      </c>
    </row>
    <row r="15" spans="1:20" x14ac:dyDescent="0.3">
      <c r="A15" s="63" t="s">
        <v>1718</v>
      </c>
      <c r="B15" s="64">
        <f>VLOOKUP($A15,'Return Data'!$B$7:$R$2292,3,0)</f>
        <v>44483</v>
      </c>
      <c r="C15" s="65">
        <f>VLOOKUP($A15,'Return Data'!$B$7:$R$2292,4,0)</f>
        <v>28.7408</v>
      </c>
      <c r="D15" s="65">
        <f>VLOOKUP($A15,'Return Data'!$B$7:$R$2292,10,0)</f>
        <v>0.89380000000000004</v>
      </c>
      <c r="E15" s="66">
        <f t="shared" si="0"/>
        <v>14</v>
      </c>
      <c r="F15" s="65">
        <f>VLOOKUP($A15,'Return Data'!$B$7:$R$2292,11,0)</f>
        <v>2.2021999999999999</v>
      </c>
      <c r="G15" s="66">
        <f t="shared" si="1"/>
        <v>8</v>
      </c>
      <c r="H15" s="65">
        <f>VLOOKUP($A15,'Return Data'!$B$7:$R$2292,12,0)</f>
        <v>3.4142999999999999</v>
      </c>
      <c r="I15" s="66">
        <f t="shared" si="2"/>
        <v>11</v>
      </c>
      <c r="J15" s="65">
        <f>VLOOKUP($A15,'Return Data'!$B$7:$R$2292,13,0)</f>
        <v>4.2885999999999997</v>
      </c>
      <c r="K15" s="66">
        <f t="shared" si="3"/>
        <v>13</v>
      </c>
      <c r="L15" s="65">
        <f>VLOOKUP($A15,'Return Data'!$B$7:$R$2292,17,0)</f>
        <v>4.6185999999999998</v>
      </c>
      <c r="M15" s="66">
        <f t="shared" si="4"/>
        <v>9</v>
      </c>
      <c r="N15" s="65">
        <f>VLOOKUP($A15,'Return Data'!$B$7:$R$2292,14,0)</f>
        <v>5.4108000000000001</v>
      </c>
      <c r="O15" s="66">
        <f t="shared" si="5"/>
        <v>10</v>
      </c>
      <c r="P15" s="65">
        <f>VLOOKUP($A15,'Return Data'!$B$7:$R$2292,15,0)</f>
        <v>5.8926999999999996</v>
      </c>
      <c r="Q15" s="66">
        <f t="shared" si="6"/>
        <v>8</v>
      </c>
      <c r="R15" s="65">
        <f>VLOOKUP($A15,'Return Data'!$B$7:$R$2292,16,0)</f>
        <v>7.1433999999999997</v>
      </c>
      <c r="S15" s="67">
        <f t="shared" si="7"/>
        <v>2</v>
      </c>
    </row>
    <row r="16" spans="1:20" x14ac:dyDescent="0.3">
      <c r="A16" s="63" t="s">
        <v>1719</v>
      </c>
      <c r="B16" s="64">
        <f>VLOOKUP($A16,'Return Data'!$B$7:$R$2292,3,0)</f>
        <v>44483</v>
      </c>
      <c r="C16" s="65">
        <f>VLOOKUP($A16,'Return Data'!$B$7:$R$2292,4,0)</f>
        <v>27.388200000000001</v>
      </c>
      <c r="D16" s="65">
        <f>VLOOKUP($A16,'Return Data'!$B$7:$R$2292,10,0)</f>
        <v>0.89410000000000001</v>
      </c>
      <c r="E16" s="66">
        <f t="shared" si="0"/>
        <v>13</v>
      </c>
      <c r="F16" s="65">
        <f>VLOOKUP($A16,'Return Data'!$B$7:$R$2292,11,0)</f>
        <v>2.1189</v>
      </c>
      <c r="G16" s="66">
        <f t="shared" si="1"/>
        <v>15</v>
      </c>
      <c r="H16" s="65">
        <f>VLOOKUP($A16,'Return Data'!$B$7:$R$2292,12,0)</f>
        <v>3.3287</v>
      </c>
      <c r="I16" s="66">
        <f t="shared" si="2"/>
        <v>14</v>
      </c>
      <c r="J16" s="65">
        <f>VLOOKUP($A16,'Return Data'!$B$7:$R$2292,13,0)</f>
        <v>4.2435</v>
      </c>
      <c r="K16" s="66">
        <f t="shared" si="3"/>
        <v>15</v>
      </c>
      <c r="L16" s="65">
        <f>VLOOKUP($A16,'Return Data'!$B$7:$R$2292,17,0)</f>
        <v>4.4660000000000002</v>
      </c>
      <c r="M16" s="66">
        <f t="shared" si="4"/>
        <v>13</v>
      </c>
      <c r="N16" s="65">
        <f>VLOOKUP($A16,'Return Data'!$B$7:$R$2292,14,0)</f>
        <v>5.4114000000000004</v>
      </c>
      <c r="O16" s="66">
        <f t="shared" si="5"/>
        <v>9</v>
      </c>
      <c r="P16" s="65">
        <f>VLOOKUP($A16,'Return Data'!$B$7:$R$2292,15,0)</f>
        <v>5.8913000000000002</v>
      </c>
      <c r="Q16" s="66">
        <f t="shared" si="6"/>
        <v>9</v>
      </c>
      <c r="R16" s="65">
        <f>VLOOKUP($A16,'Return Data'!$B$7:$R$2292,16,0)</f>
        <v>7.0077999999999996</v>
      </c>
      <c r="S16" s="67">
        <f t="shared" si="7"/>
        <v>5</v>
      </c>
    </row>
    <row r="17" spans="1:19" x14ac:dyDescent="0.3">
      <c r="A17" s="63" t="s">
        <v>1720</v>
      </c>
      <c r="B17" s="64">
        <f>VLOOKUP($A17,'Return Data'!$B$7:$R$2292,3,0)</f>
        <v>44483</v>
      </c>
      <c r="C17" s="65">
        <f>VLOOKUP($A17,'Return Data'!$B$7:$R$2292,4,0)</f>
        <v>15.0238</v>
      </c>
      <c r="D17" s="65">
        <f>VLOOKUP($A17,'Return Data'!$B$7:$R$2292,10,0)</f>
        <v>0.53259999999999996</v>
      </c>
      <c r="E17" s="66">
        <f t="shared" si="0"/>
        <v>25</v>
      </c>
      <c r="F17" s="65">
        <f>VLOOKUP($A17,'Return Data'!$B$7:$R$2292,11,0)</f>
        <v>1.4306000000000001</v>
      </c>
      <c r="G17" s="66">
        <f t="shared" si="1"/>
        <v>25</v>
      </c>
      <c r="H17" s="65">
        <f>VLOOKUP($A17,'Return Data'!$B$7:$R$2292,12,0)</f>
        <v>2.4207999999999998</v>
      </c>
      <c r="I17" s="66">
        <f t="shared" si="2"/>
        <v>22</v>
      </c>
      <c r="J17" s="65">
        <f>VLOOKUP($A17,'Return Data'!$B$7:$R$2292,13,0)</f>
        <v>2.8119000000000001</v>
      </c>
      <c r="K17" s="66">
        <f t="shared" si="3"/>
        <v>26</v>
      </c>
      <c r="L17" s="65">
        <f>VLOOKUP($A17,'Return Data'!$B$7:$R$2292,17,0)</f>
        <v>3.4601000000000002</v>
      </c>
      <c r="M17" s="66">
        <f t="shared" si="4"/>
        <v>19</v>
      </c>
      <c r="N17" s="65">
        <f>VLOOKUP($A17,'Return Data'!$B$7:$R$2292,14,0)</f>
        <v>4.5378999999999996</v>
      </c>
      <c r="O17" s="66">
        <f t="shared" si="5"/>
        <v>16</v>
      </c>
      <c r="P17" s="65">
        <f>VLOOKUP($A17,'Return Data'!$B$7:$R$2292,15,0)</f>
        <v>5.3342999999999998</v>
      </c>
      <c r="Q17" s="66">
        <f t="shared" si="6"/>
        <v>14</v>
      </c>
      <c r="R17" s="65">
        <f>VLOOKUP($A17,'Return Data'!$B$7:$R$2292,16,0)</f>
        <v>6.1459000000000001</v>
      </c>
      <c r="S17" s="67">
        <f t="shared" si="7"/>
        <v>15</v>
      </c>
    </row>
    <row r="18" spans="1:19" x14ac:dyDescent="0.3">
      <c r="A18" s="63" t="s">
        <v>1721</v>
      </c>
      <c r="B18" s="64">
        <f>VLOOKUP($A18,'Return Data'!$B$7:$R$2292,3,0)</f>
        <v>44483</v>
      </c>
      <c r="C18" s="65">
        <f>VLOOKUP($A18,'Return Data'!$B$7:$R$2292,4,0)</f>
        <v>26.598500000000001</v>
      </c>
      <c r="D18" s="65">
        <f>VLOOKUP($A18,'Return Data'!$B$7:$R$2292,10,0)</f>
        <v>0.80079999999999996</v>
      </c>
      <c r="E18" s="66">
        <f t="shared" si="0"/>
        <v>19</v>
      </c>
      <c r="F18" s="65">
        <f>VLOOKUP($A18,'Return Data'!$B$7:$R$2292,11,0)</f>
        <v>2.0503</v>
      </c>
      <c r="G18" s="66">
        <f t="shared" si="1"/>
        <v>18</v>
      </c>
      <c r="H18" s="65">
        <f>VLOOKUP($A18,'Return Data'!$B$7:$R$2292,12,0)</f>
        <v>3.2134</v>
      </c>
      <c r="I18" s="66">
        <f t="shared" si="2"/>
        <v>16</v>
      </c>
      <c r="J18" s="65">
        <f>VLOOKUP($A18,'Return Data'!$B$7:$R$2292,13,0)</f>
        <v>4.0808999999999997</v>
      </c>
      <c r="K18" s="66">
        <f t="shared" si="3"/>
        <v>17</v>
      </c>
      <c r="L18" s="65">
        <f>VLOOKUP($A18,'Return Data'!$B$7:$R$2292,17,0)</f>
        <v>4.5727000000000002</v>
      </c>
      <c r="M18" s="66">
        <f t="shared" si="4"/>
        <v>12</v>
      </c>
      <c r="N18" s="65">
        <f>VLOOKUP($A18,'Return Data'!$B$7:$R$2292,14,0)</f>
        <v>5.3227000000000002</v>
      </c>
      <c r="O18" s="66">
        <f t="shared" si="5"/>
        <v>12</v>
      </c>
      <c r="P18" s="65">
        <f>VLOOKUP($A18,'Return Data'!$B$7:$R$2292,15,0)</f>
        <v>5.8072999999999997</v>
      </c>
      <c r="Q18" s="66">
        <f t="shared" si="6"/>
        <v>10</v>
      </c>
      <c r="R18" s="65">
        <f>VLOOKUP($A18,'Return Data'!$B$7:$R$2292,16,0)</f>
        <v>6.8624000000000001</v>
      </c>
      <c r="S18" s="67">
        <f t="shared" si="7"/>
        <v>6</v>
      </c>
    </row>
    <row r="19" spans="1:19" x14ac:dyDescent="0.3">
      <c r="A19" s="63" t="s">
        <v>1722</v>
      </c>
      <c r="B19" s="64">
        <f>VLOOKUP($A19,'Return Data'!$B$7:$R$2292,3,0)</f>
        <v>44483</v>
      </c>
      <c r="C19" s="65">
        <f>VLOOKUP($A19,'Return Data'!$B$7:$R$2292,4,0)</f>
        <v>10.824299999999999</v>
      </c>
      <c r="D19" s="65">
        <f>VLOOKUP($A19,'Return Data'!$B$7:$R$2292,10,0)</f>
        <v>0.57230000000000003</v>
      </c>
      <c r="E19" s="66">
        <f t="shared" si="0"/>
        <v>23</v>
      </c>
      <c r="F19" s="65">
        <f>VLOOKUP($A19,'Return Data'!$B$7:$R$2292,11,0)</f>
        <v>1.607</v>
      </c>
      <c r="G19" s="66">
        <f t="shared" si="1"/>
        <v>23</v>
      </c>
      <c r="H19" s="65">
        <f>VLOOKUP($A19,'Return Data'!$B$7:$R$2292,12,0)</f>
        <v>2.4049</v>
      </c>
      <c r="I19" s="66">
        <f t="shared" si="2"/>
        <v>24</v>
      </c>
      <c r="J19" s="65">
        <f>VLOOKUP($A19,'Return Data'!$B$7:$R$2292,13,0)</f>
        <v>3.121</v>
      </c>
      <c r="K19" s="66">
        <f t="shared" si="3"/>
        <v>22</v>
      </c>
      <c r="L19" s="65"/>
      <c r="M19" s="66"/>
      <c r="N19" s="65"/>
      <c r="O19" s="66"/>
      <c r="P19" s="65"/>
      <c r="Q19" s="66"/>
      <c r="R19" s="65">
        <f>VLOOKUP($A19,'Return Data'!$B$7:$R$2292,16,0)</f>
        <v>3.8464</v>
      </c>
      <c r="S19" s="67">
        <f t="shared" si="7"/>
        <v>24</v>
      </c>
    </row>
    <row r="20" spans="1:19" x14ac:dyDescent="0.3">
      <c r="A20" s="63" t="s">
        <v>1723</v>
      </c>
      <c r="B20" s="64">
        <f>VLOOKUP($A20,'Return Data'!$B$7:$R$2292,3,0)</f>
        <v>44483</v>
      </c>
      <c r="C20" s="65">
        <f>VLOOKUP($A20,'Return Data'!$B$7:$R$2292,4,0)</f>
        <v>27.516500000000001</v>
      </c>
      <c r="D20" s="65">
        <f>VLOOKUP($A20,'Return Data'!$B$7:$R$2292,10,0)</f>
        <v>0.65480000000000005</v>
      </c>
      <c r="E20" s="66">
        <f t="shared" si="0"/>
        <v>22</v>
      </c>
      <c r="F20" s="65">
        <f>VLOOKUP($A20,'Return Data'!$B$7:$R$2292,11,0)</f>
        <v>1.7359</v>
      </c>
      <c r="G20" s="66">
        <f t="shared" si="1"/>
        <v>22</v>
      </c>
      <c r="H20" s="65">
        <f>VLOOKUP($A20,'Return Data'!$B$7:$R$2292,12,0)</f>
        <v>2.4182000000000001</v>
      </c>
      <c r="I20" s="66">
        <f t="shared" si="2"/>
        <v>23</v>
      </c>
      <c r="J20" s="65">
        <f>VLOOKUP($A20,'Return Data'!$B$7:$R$2292,13,0)</f>
        <v>2.9601000000000002</v>
      </c>
      <c r="K20" s="66">
        <f t="shared" si="3"/>
        <v>23</v>
      </c>
      <c r="L20" s="65">
        <f>VLOOKUP($A20,'Return Data'!$B$7:$R$2292,17,0)</f>
        <v>3.0905999999999998</v>
      </c>
      <c r="M20" s="66">
        <f t="shared" si="4"/>
        <v>21</v>
      </c>
      <c r="N20" s="65">
        <f>VLOOKUP($A20,'Return Data'!$B$7:$R$2292,14,0)</f>
        <v>4.0845000000000002</v>
      </c>
      <c r="O20" s="66">
        <f t="shared" si="5"/>
        <v>18</v>
      </c>
      <c r="P20" s="65">
        <f>VLOOKUP($A20,'Return Data'!$B$7:$R$2292,15,0)</f>
        <v>4.8269000000000002</v>
      </c>
      <c r="Q20" s="66">
        <f t="shared" si="6"/>
        <v>15</v>
      </c>
      <c r="R20" s="65">
        <f>VLOOKUP($A20,'Return Data'!$B$7:$R$2292,16,0)</f>
        <v>6.3897000000000004</v>
      </c>
      <c r="S20" s="67">
        <f t="shared" si="7"/>
        <v>12</v>
      </c>
    </row>
    <row r="21" spans="1:19" x14ac:dyDescent="0.3">
      <c r="A21" s="63" t="s">
        <v>1724</v>
      </c>
      <c r="B21" s="64">
        <f>VLOOKUP($A21,'Return Data'!$B$7:$R$2292,3,0)</f>
        <v>44483</v>
      </c>
      <c r="C21" s="65">
        <f>VLOOKUP($A21,'Return Data'!$B$7:$R$2292,4,0)</f>
        <v>31.029199999999999</v>
      </c>
      <c r="D21" s="65">
        <f>VLOOKUP($A21,'Return Data'!$B$7:$R$2292,10,0)</f>
        <v>0.91979999999999995</v>
      </c>
      <c r="E21" s="66">
        <f t="shared" si="0"/>
        <v>11</v>
      </c>
      <c r="F21" s="65">
        <f>VLOOKUP($A21,'Return Data'!$B$7:$R$2292,11,0)</f>
        <v>2.2216999999999998</v>
      </c>
      <c r="G21" s="66">
        <f t="shared" si="1"/>
        <v>7</v>
      </c>
      <c r="H21" s="65">
        <f>VLOOKUP($A21,'Return Data'!$B$7:$R$2292,12,0)</f>
        <v>3.5493999999999999</v>
      </c>
      <c r="I21" s="66">
        <f t="shared" si="2"/>
        <v>4</v>
      </c>
      <c r="J21" s="65">
        <f>VLOOKUP($A21,'Return Data'!$B$7:$R$2292,13,0)</f>
        <v>4.5087999999999999</v>
      </c>
      <c r="K21" s="66">
        <f t="shared" si="3"/>
        <v>2</v>
      </c>
      <c r="L21" s="65">
        <f>VLOOKUP($A21,'Return Data'!$B$7:$R$2292,17,0)</f>
        <v>4.7488999999999999</v>
      </c>
      <c r="M21" s="66">
        <f t="shared" si="4"/>
        <v>6</v>
      </c>
      <c r="N21" s="65">
        <f>VLOOKUP($A21,'Return Data'!$B$7:$R$2292,14,0)</f>
        <v>5.4798</v>
      </c>
      <c r="O21" s="66">
        <f t="shared" si="5"/>
        <v>7</v>
      </c>
      <c r="P21" s="65">
        <f>VLOOKUP($A21,'Return Data'!$B$7:$R$2292,15,0)</f>
        <v>5.9469000000000003</v>
      </c>
      <c r="Q21" s="66">
        <f t="shared" si="6"/>
        <v>5</v>
      </c>
      <c r="R21" s="65">
        <f>VLOOKUP($A21,'Return Data'!$B$7:$R$2292,16,0)</f>
        <v>7.1318999999999999</v>
      </c>
      <c r="S21" s="67">
        <f t="shared" si="7"/>
        <v>3</v>
      </c>
    </row>
    <row r="22" spans="1:19" x14ac:dyDescent="0.3">
      <c r="A22" s="63" t="s">
        <v>1725</v>
      </c>
      <c r="B22" s="64">
        <f>VLOOKUP($A22,'Return Data'!$B$7:$R$2292,3,0)</f>
        <v>44483</v>
      </c>
      <c r="C22" s="65">
        <f>VLOOKUP($A22,'Return Data'!$B$7:$R$2292,4,0)</f>
        <v>15.962</v>
      </c>
      <c r="D22" s="65">
        <f>VLOOKUP($A22,'Return Data'!$B$7:$R$2292,10,0)</f>
        <v>0.89119999999999999</v>
      </c>
      <c r="E22" s="66">
        <f t="shared" si="0"/>
        <v>15</v>
      </c>
      <c r="F22" s="65">
        <f>VLOOKUP($A22,'Return Data'!$B$7:$R$2292,11,0)</f>
        <v>2.1960000000000002</v>
      </c>
      <c r="G22" s="66">
        <f t="shared" si="1"/>
        <v>10</v>
      </c>
      <c r="H22" s="65">
        <f>VLOOKUP($A22,'Return Data'!$B$7:$R$2292,12,0)</f>
        <v>3.4881000000000002</v>
      </c>
      <c r="I22" s="66">
        <f t="shared" si="2"/>
        <v>8</v>
      </c>
      <c r="J22" s="65">
        <f>VLOOKUP($A22,'Return Data'!$B$7:$R$2292,13,0)</f>
        <v>4.4565000000000001</v>
      </c>
      <c r="K22" s="66">
        <f t="shared" si="3"/>
        <v>4</v>
      </c>
      <c r="L22" s="65">
        <f>VLOOKUP($A22,'Return Data'!$B$7:$R$2292,17,0)</f>
        <v>4.9424000000000001</v>
      </c>
      <c r="M22" s="66">
        <f t="shared" si="4"/>
        <v>2</v>
      </c>
      <c r="N22" s="65">
        <f>VLOOKUP($A22,'Return Data'!$B$7:$R$2292,14,0)</f>
        <v>5.5580999999999996</v>
      </c>
      <c r="O22" s="66">
        <f t="shared" si="5"/>
        <v>3</v>
      </c>
      <c r="P22" s="65">
        <f>VLOOKUP($A22,'Return Data'!$B$7:$R$2292,15,0)</f>
        <v>6.0193000000000003</v>
      </c>
      <c r="Q22" s="66">
        <f t="shared" si="6"/>
        <v>4</v>
      </c>
      <c r="R22" s="65">
        <f>VLOOKUP($A22,'Return Data'!$B$7:$R$2292,16,0)</f>
        <v>6.6193</v>
      </c>
      <c r="S22" s="67">
        <f t="shared" si="7"/>
        <v>10</v>
      </c>
    </row>
    <row r="23" spans="1:19" x14ac:dyDescent="0.3">
      <c r="A23" s="63" t="s">
        <v>1726</v>
      </c>
      <c r="B23" s="64">
        <f>VLOOKUP($A23,'Return Data'!$B$7:$R$2292,3,0)</f>
        <v>44483</v>
      </c>
      <c r="C23" s="65">
        <f>VLOOKUP($A23,'Return Data'!$B$7:$R$2292,4,0)</f>
        <v>11.3675</v>
      </c>
      <c r="D23" s="65">
        <f>VLOOKUP($A23,'Return Data'!$B$7:$R$2292,10,0)</f>
        <v>0.86599999999999999</v>
      </c>
      <c r="E23" s="66">
        <f t="shared" si="0"/>
        <v>16</v>
      </c>
      <c r="F23" s="65">
        <f>VLOOKUP($A23,'Return Data'!$B$7:$R$2292,11,0)</f>
        <v>2.0531999999999999</v>
      </c>
      <c r="G23" s="66">
        <f t="shared" si="1"/>
        <v>17</v>
      </c>
      <c r="H23" s="65">
        <f>VLOOKUP($A23,'Return Data'!$B$7:$R$2292,12,0)</f>
        <v>3.0158999999999998</v>
      </c>
      <c r="I23" s="66">
        <f t="shared" si="2"/>
        <v>20</v>
      </c>
      <c r="J23" s="65">
        <f>VLOOKUP($A23,'Return Data'!$B$7:$R$2292,13,0)</f>
        <v>3.7749000000000001</v>
      </c>
      <c r="K23" s="66">
        <f t="shared" si="3"/>
        <v>20</v>
      </c>
      <c r="L23" s="65">
        <f>VLOOKUP($A23,'Return Data'!$B$7:$R$2292,17,0)</f>
        <v>4.0625999999999998</v>
      </c>
      <c r="M23" s="66">
        <f t="shared" si="4"/>
        <v>18</v>
      </c>
      <c r="N23" s="65"/>
      <c r="O23" s="66"/>
      <c r="P23" s="65"/>
      <c r="Q23" s="66"/>
      <c r="R23" s="65">
        <f>VLOOKUP($A23,'Return Data'!$B$7:$R$2292,16,0)</f>
        <v>4.8240999999999996</v>
      </c>
      <c r="S23" s="67">
        <f t="shared" si="7"/>
        <v>20</v>
      </c>
    </row>
    <row r="24" spans="1:19" x14ac:dyDescent="0.3">
      <c r="A24" s="63" t="s">
        <v>1727</v>
      </c>
      <c r="B24" s="64">
        <f>VLOOKUP($A24,'Return Data'!$B$7:$R$2292,3,0)</f>
        <v>44483</v>
      </c>
      <c r="C24" s="65">
        <f>VLOOKUP($A24,'Return Data'!$B$7:$R$2292,4,0)</f>
        <v>10.414099999999999</v>
      </c>
      <c r="D24" s="65">
        <f>VLOOKUP($A24,'Return Data'!$B$7:$R$2292,10,0)</f>
        <v>0.70489999999999997</v>
      </c>
      <c r="E24" s="66">
        <f t="shared" si="0"/>
        <v>21</v>
      </c>
      <c r="F24" s="65">
        <f>VLOOKUP($A24,'Return Data'!$B$7:$R$2292,11,0)</f>
        <v>1.8723000000000001</v>
      </c>
      <c r="G24" s="66">
        <f t="shared" si="1"/>
        <v>21</v>
      </c>
      <c r="H24" s="65">
        <f>VLOOKUP($A24,'Return Data'!$B$7:$R$2292,12,0)</f>
        <v>2.8645</v>
      </c>
      <c r="I24" s="66">
        <f t="shared" si="2"/>
        <v>21</v>
      </c>
      <c r="J24" s="65">
        <f>VLOOKUP($A24,'Return Data'!$B$7:$R$2292,13,0)</f>
        <v>3.6322000000000001</v>
      </c>
      <c r="K24" s="66">
        <f t="shared" si="3"/>
        <v>21</v>
      </c>
      <c r="L24" s="65"/>
      <c r="M24" s="66"/>
      <c r="N24" s="65"/>
      <c r="O24" s="66"/>
      <c r="P24" s="65"/>
      <c r="Q24" s="66"/>
      <c r="R24" s="65">
        <f>VLOOKUP($A24,'Return Data'!$B$7:$R$2292,16,0)</f>
        <v>3.6242000000000001</v>
      </c>
      <c r="S24" s="67">
        <f t="shared" si="7"/>
        <v>25</v>
      </c>
    </row>
    <row r="25" spans="1:19" x14ac:dyDescent="0.3">
      <c r="A25" s="63" t="s">
        <v>1728</v>
      </c>
      <c r="B25" s="64">
        <f>VLOOKUP($A25,'Return Data'!$B$7:$R$2292,3,0)</f>
        <v>44483</v>
      </c>
      <c r="C25" s="65">
        <f>VLOOKUP($A25,'Return Data'!$B$7:$R$2292,4,0)</f>
        <v>10.555</v>
      </c>
      <c r="D25" s="65">
        <f>VLOOKUP($A25,'Return Data'!$B$7:$R$2292,10,0)</f>
        <v>0.96609999999999996</v>
      </c>
      <c r="E25" s="66">
        <f t="shared" si="0"/>
        <v>4</v>
      </c>
      <c r="F25" s="65">
        <f>VLOOKUP($A25,'Return Data'!$B$7:$R$2292,11,0)</f>
        <v>2.1979000000000002</v>
      </c>
      <c r="G25" s="66">
        <f t="shared" si="1"/>
        <v>9</v>
      </c>
      <c r="H25" s="65">
        <f>VLOOKUP($A25,'Return Data'!$B$7:$R$2292,12,0)</f>
        <v>3.3689</v>
      </c>
      <c r="I25" s="66">
        <f t="shared" si="2"/>
        <v>13</v>
      </c>
      <c r="J25" s="65">
        <f>VLOOKUP($A25,'Return Data'!$B$7:$R$2292,13,0)</f>
        <v>4.319</v>
      </c>
      <c r="K25" s="66">
        <f t="shared" si="3"/>
        <v>11</v>
      </c>
      <c r="L25" s="65"/>
      <c r="M25" s="66"/>
      <c r="N25" s="65"/>
      <c r="O25" s="66"/>
      <c r="P25" s="65"/>
      <c r="Q25" s="66"/>
      <c r="R25" s="65">
        <f>VLOOKUP($A25,'Return Data'!$B$7:$R$2292,16,0)</f>
        <v>4.1750999999999996</v>
      </c>
      <c r="S25" s="67">
        <f t="shared" si="7"/>
        <v>23</v>
      </c>
    </row>
    <row r="26" spans="1:19" x14ac:dyDescent="0.3">
      <c r="A26" s="63" t="s">
        <v>1729</v>
      </c>
      <c r="B26" s="64">
        <f>VLOOKUP($A26,'Return Data'!$B$7:$R$2292,3,0)</f>
        <v>44483</v>
      </c>
      <c r="C26" s="65">
        <f>VLOOKUP($A26,'Return Data'!$B$7:$R$2292,4,0)</f>
        <v>22.368200000000002</v>
      </c>
      <c r="D26" s="65">
        <f>VLOOKUP($A26,'Return Data'!$B$7:$R$2292,10,0)</f>
        <v>0.9254</v>
      </c>
      <c r="E26" s="66">
        <f t="shared" si="0"/>
        <v>9</v>
      </c>
      <c r="F26" s="65">
        <f>VLOOKUP($A26,'Return Data'!$B$7:$R$2292,11,0)</f>
        <v>2.2429000000000001</v>
      </c>
      <c r="G26" s="66">
        <f t="shared" si="1"/>
        <v>6</v>
      </c>
      <c r="H26" s="65">
        <f>VLOOKUP($A26,'Return Data'!$B$7:$R$2292,12,0)</f>
        <v>3.4912999999999998</v>
      </c>
      <c r="I26" s="66">
        <f t="shared" si="2"/>
        <v>7</v>
      </c>
      <c r="J26" s="65">
        <f>VLOOKUP($A26,'Return Data'!$B$7:$R$2292,13,0)</f>
        <v>4.4100999999999999</v>
      </c>
      <c r="K26" s="66">
        <f t="shared" si="3"/>
        <v>7</v>
      </c>
      <c r="L26" s="65">
        <f>VLOOKUP($A26,'Return Data'!$B$7:$R$2292,17,0)</f>
        <v>4.7533000000000003</v>
      </c>
      <c r="M26" s="66">
        <f t="shared" si="4"/>
        <v>5</v>
      </c>
      <c r="N26" s="65">
        <f>VLOOKUP($A26,'Return Data'!$B$7:$R$2292,14,0)</f>
        <v>5.6222000000000003</v>
      </c>
      <c r="O26" s="66">
        <f t="shared" si="5"/>
        <v>2</v>
      </c>
      <c r="P26" s="65">
        <f>VLOOKUP($A26,'Return Data'!$B$7:$R$2292,15,0)</f>
        <v>6.1239999999999997</v>
      </c>
      <c r="Q26" s="66">
        <f t="shared" si="6"/>
        <v>1</v>
      </c>
      <c r="R26" s="65">
        <f>VLOOKUP($A26,'Return Data'!$B$7:$R$2292,16,0)</f>
        <v>7.2039</v>
      </c>
      <c r="S26" s="67">
        <f t="shared" si="7"/>
        <v>1</v>
      </c>
    </row>
    <row r="27" spans="1:19" x14ac:dyDescent="0.3">
      <c r="A27" s="63" t="s">
        <v>1730</v>
      </c>
      <c r="B27" s="64">
        <f>VLOOKUP($A27,'Return Data'!$B$7:$R$2292,3,0)</f>
        <v>44483</v>
      </c>
      <c r="C27" s="65">
        <f>VLOOKUP($A27,'Return Data'!$B$7:$R$2292,4,0)</f>
        <v>15.494300000000001</v>
      </c>
      <c r="D27" s="65">
        <f>VLOOKUP($A27,'Return Data'!$B$7:$R$2292,10,0)</f>
        <v>0.90329999999999999</v>
      </c>
      <c r="E27" s="66">
        <f t="shared" si="0"/>
        <v>12</v>
      </c>
      <c r="F27" s="65">
        <f>VLOOKUP($A27,'Return Data'!$B$7:$R$2292,11,0)</f>
        <v>2.0503</v>
      </c>
      <c r="G27" s="66">
        <f t="shared" si="1"/>
        <v>18</v>
      </c>
      <c r="H27" s="65">
        <f>VLOOKUP($A27,'Return Data'!$B$7:$R$2292,12,0)</f>
        <v>3.2010999999999998</v>
      </c>
      <c r="I27" s="66">
        <f t="shared" si="2"/>
        <v>18</v>
      </c>
      <c r="J27" s="65">
        <f>VLOOKUP($A27,'Return Data'!$B$7:$R$2292,13,0)</f>
        <v>4.1094999999999997</v>
      </c>
      <c r="K27" s="66">
        <f t="shared" si="3"/>
        <v>16</v>
      </c>
      <c r="L27" s="65">
        <f>VLOOKUP($A27,'Return Data'!$B$7:$R$2292,17,0)</f>
        <v>4.4040999999999997</v>
      </c>
      <c r="M27" s="66">
        <f t="shared" si="4"/>
        <v>15</v>
      </c>
      <c r="N27" s="65">
        <f>VLOOKUP($A27,'Return Data'!$B$7:$R$2292,14,0)</f>
        <v>5.0984999999999996</v>
      </c>
      <c r="O27" s="66">
        <f t="shared" si="5"/>
        <v>15</v>
      </c>
      <c r="P27" s="65">
        <f>VLOOKUP($A27,'Return Data'!$B$7:$R$2292,15,0)</f>
        <v>5.6714000000000002</v>
      </c>
      <c r="Q27" s="66">
        <f t="shared" si="6"/>
        <v>11</v>
      </c>
      <c r="R27" s="65">
        <f>VLOOKUP($A27,'Return Data'!$B$7:$R$2292,16,0)</f>
        <v>6.3276000000000003</v>
      </c>
      <c r="S27" s="67">
        <f t="shared" si="7"/>
        <v>13</v>
      </c>
    </row>
    <row r="28" spans="1:19" x14ac:dyDescent="0.3">
      <c r="A28" s="63" t="s">
        <v>1731</v>
      </c>
      <c r="B28" s="64">
        <f>VLOOKUP($A28,'Return Data'!$B$7:$R$2292,3,0)</f>
        <v>44483</v>
      </c>
      <c r="C28" s="65">
        <f>VLOOKUP($A28,'Return Data'!$B$7:$R$2292,4,0)</f>
        <v>12.1099</v>
      </c>
      <c r="D28" s="65">
        <f>VLOOKUP($A28,'Return Data'!$B$7:$R$2292,10,0)</f>
        <v>0.57140000000000002</v>
      </c>
      <c r="E28" s="66">
        <f t="shared" si="0"/>
        <v>24</v>
      </c>
      <c r="F28" s="65">
        <f>VLOOKUP($A28,'Return Data'!$B$7:$R$2292,11,0)</f>
        <v>1.5275000000000001</v>
      </c>
      <c r="G28" s="66">
        <f t="shared" si="1"/>
        <v>24</v>
      </c>
      <c r="H28" s="65">
        <f>VLOOKUP($A28,'Return Data'!$B$7:$R$2292,12,0)</f>
        <v>2.3894000000000002</v>
      </c>
      <c r="I28" s="66">
        <f t="shared" si="2"/>
        <v>25</v>
      </c>
      <c r="J28" s="65">
        <f>VLOOKUP($A28,'Return Data'!$B$7:$R$2292,13,0)</f>
        <v>2.9306999999999999</v>
      </c>
      <c r="K28" s="66">
        <f t="shared" si="3"/>
        <v>24</v>
      </c>
      <c r="L28" s="65">
        <f>VLOOKUP($A28,'Return Data'!$B$7:$R$2292,17,0)</f>
        <v>2.823</v>
      </c>
      <c r="M28" s="66">
        <f t="shared" si="4"/>
        <v>22</v>
      </c>
      <c r="N28" s="65">
        <f>VLOOKUP($A28,'Return Data'!$B$7:$R$2292,14,0)</f>
        <v>3.4275000000000002</v>
      </c>
      <c r="O28" s="66">
        <f t="shared" si="5"/>
        <v>19</v>
      </c>
      <c r="P28" s="65">
        <f>VLOOKUP($A28,'Return Data'!$B$7:$R$2292,15,0)</f>
        <v>3.1934</v>
      </c>
      <c r="Q28" s="66">
        <f t="shared" si="6"/>
        <v>16</v>
      </c>
      <c r="R28" s="65">
        <f>VLOOKUP($A28,'Return Data'!$B$7:$R$2292,16,0)</f>
        <v>3.5518999999999998</v>
      </c>
      <c r="S28" s="67">
        <f t="shared" si="7"/>
        <v>26</v>
      </c>
    </row>
    <row r="29" spans="1:19" x14ac:dyDescent="0.3">
      <c r="A29" s="63" t="s">
        <v>1732</v>
      </c>
      <c r="B29" s="64">
        <f>VLOOKUP($A29,'Return Data'!$B$7:$R$2292,3,0)</f>
        <v>44483</v>
      </c>
      <c r="C29" s="65">
        <f>VLOOKUP($A29,'Return Data'!$B$7:$R$2292,4,0)</f>
        <v>28.007000000000001</v>
      </c>
      <c r="D29" s="65">
        <f>VLOOKUP($A29,'Return Data'!$B$7:$R$2292,10,0)</f>
        <v>1.2003999999999999</v>
      </c>
      <c r="E29" s="66">
        <f t="shared" si="0"/>
        <v>1</v>
      </c>
      <c r="F29" s="65">
        <f>VLOOKUP($A29,'Return Data'!$B$7:$R$2292,11,0)</f>
        <v>2.4441000000000002</v>
      </c>
      <c r="G29" s="66">
        <f t="shared" si="1"/>
        <v>1</v>
      </c>
      <c r="H29" s="65">
        <f>VLOOKUP($A29,'Return Data'!$B$7:$R$2292,12,0)</f>
        <v>3.5720000000000001</v>
      </c>
      <c r="I29" s="66">
        <f t="shared" si="2"/>
        <v>3</v>
      </c>
      <c r="J29" s="65">
        <f>VLOOKUP($A29,'Return Data'!$B$7:$R$2292,13,0)</f>
        <v>4.3367000000000004</v>
      </c>
      <c r="K29" s="66">
        <f t="shared" si="3"/>
        <v>9</v>
      </c>
      <c r="L29" s="65">
        <f>VLOOKUP($A29,'Return Data'!$B$7:$R$2292,17,0)</f>
        <v>4.2110000000000003</v>
      </c>
      <c r="M29" s="66">
        <f t="shared" si="4"/>
        <v>17</v>
      </c>
      <c r="N29" s="65">
        <f>VLOOKUP($A29,'Return Data'!$B$7:$R$2292,14,0)</f>
        <v>5.1367000000000003</v>
      </c>
      <c r="O29" s="66">
        <f t="shared" si="5"/>
        <v>14</v>
      </c>
      <c r="P29" s="65">
        <f>VLOOKUP($A29,'Return Data'!$B$7:$R$2292,15,0)</f>
        <v>5.6679000000000004</v>
      </c>
      <c r="Q29" s="66">
        <f t="shared" si="6"/>
        <v>12</v>
      </c>
      <c r="R29" s="65">
        <f>VLOOKUP($A29,'Return Data'!$B$7:$R$2292,16,0)</f>
        <v>6.8232999999999997</v>
      </c>
      <c r="S29" s="67">
        <f t="shared" si="7"/>
        <v>7</v>
      </c>
    </row>
    <row r="30" spans="1:19" x14ac:dyDescent="0.3">
      <c r="A30" s="63" t="s">
        <v>1733</v>
      </c>
      <c r="B30" s="64">
        <f>VLOOKUP($A30,'Return Data'!$B$7:$R$2292,3,0)</f>
        <v>44483</v>
      </c>
      <c r="C30" s="65">
        <f>VLOOKUP($A30,'Return Data'!$B$7:$R$2292,4,0)</f>
        <v>10.7455</v>
      </c>
      <c r="D30" s="65">
        <f>VLOOKUP($A30,'Return Data'!$B$7:$R$2292,10,0)</f>
        <v>0.73499999999999999</v>
      </c>
      <c r="E30" s="66">
        <f t="shared" si="0"/>
        <v>20</v>
      </c>
      <c r="F30" s="65">
        <f>VLOOKUP($A30,'Return Data'!$B$7:$R$2292,11,0)</f>
        <v>2.0474999999999999</v>
      </c>
      <c r="G30" s="66">
        <f t="shared" si="1"/>
        <v>20</v>
      </c>
      <c r="H30" s="65">
        <f>VLOOKUP($A30,'Return Data'!$B$7:$R$2292,12,0)</f>
        <v>3.3698000000000001</v>
      </c>
      <c r="I30" s="66">
        <f t="shared" si="2"/>
        <v>12</v>
      </c>
      <c r="J30" s="65">
        <f>VLOOKUP($A30,'Return Data'!$B$7:$R$2292,13,0)</f>
        <v>4.3242000000000003</v>
      </c>
      <c r="K30" s="66">
        <f t="shared" si="3"/>
        <v>10</v>
      </c>
      <c r="L30" s="65"/>
      <c r="M30" s="66"/>
      <c r="N30" s="65"/>
      <c r="O30" s="66"/>
      <c r="P30" s="65"/>
      <c r="Q30" s="66"/>
      <c r="R30" s="65">
        <f>VLOOKUP($A30,'Return Data'!$B$7:$R$2292,16,0)</f>
        <v>4.3380999999999998</v>
      </c>
      <c r="S30" s="67">
        <f t="shared" si="7"/>
        <v>22</v>
      </c>
    </row>
    <row r="31" spans="1:19" x14ac:dyDescent="0.3">
      <c r="A31" s="63" t="s">
        <v>1734</v>
      </c>
      <c r="B31" s="64">
        <f>VLOOKUP($A31,'Return Data'!$B$7:$R$2292,3,0)</f>
        <v>44483</v>
      </c>
      <c r="C31" s="65">
        <f>VLOOKUP($A31,'Return Data'!$B$7:$R$2292,4,0)</f>
        <v>11.7639</v>
      </c>
      <c r="D31" s="65">
        <f>VLOOKUP($A31,'Return Data'!$B$7:$R$2292,10,0)</f>
        <v>0.94040000000000001</v>
      </c>
      <c r="E31" s="66">
        <f t="shared" si="0"/>
        <v>6</v>
      </c>
      <c r="F31" s="65">
        <f>VLOOKUP($A31,'Return Data'!$B$7:$R$2292,11,0)</f>
        <v>2.3098999999999998</v>
      </c>
      <c r="G31" s="66">
        <f t="shared" si="1"/>
        <v>2</v>
      </c>
      <c r="H31" s="65">
        <f>VLOOKUP($A31,'Return Data'!$B$7:$R$2292,12,0)</f>
        <v>3.6659000000000002</v>
      </c>
      <c r="I31" s="66">
        <f t="shared" si="2"/>
        <v>1</v>
      </c>
      <c r="J31" s="65">
        <f>VLOOKUP($A31,'Return Data'!$B$7:$R$2292,13,0)</f>
        <v>4.6694000000000004</v>
      </c>
      <c r="K31" s="66">
        <f t="shared" si="3"/>
        <v>1</v>
      </c>
      <c r="L31" s="65">
        <f>VLOOKUP($A31,'Return Data'!$B$7:$R$2292,17,0)</f>
        <v>5.2628000000000004</v>
      </c>
      <c r="M31" s="66">
        <f t="shared" si="4"/>
        <v>1</v>
      </c>
      <c r="N31" s="65"/>
      <c r="O31" s="66"/>
      <c r="P31" s="65"/>
      <c r="Q31" s="66"/>
      <c r="R31" s="65">
        <f>VLOOKUP($A31,'Return Data'!$B$7:$R$2292,16,0)</f>
        <v>5.9198000000000004</v>
      </c>
      <c r="S31" s="67">
        <f t="shared" si="7"/>
        <v>17</v>
      </c>
    </row>
    <row r="32" spans="1:19" x14ac:dyDescent="0.3">
      <c r="A32" s="63" t="s">
        <v>1735</v>
      </c>
      <c r="B32" s="64">
        <f>VLOOKUP($A32,'Return Data'!$B$7:$R$2292,3,0)</f>
        <v>44483</v>
      </c>
      <c r="C32" s="65">
        <f>VLOOKUP($A32,'Return Data'!$B$7:$R$2292,4,0)</f>
        <v>11.4489</v>
      </c>
      <c r="D32" s="65">
        <f>VLOOKUP($A32,'Return Data'!$B$7:$R$2292,10,0)</f>
        <v>1.036</v>
      </c>
      <c r="E32" s="66">
        <f t="shared" si="0"/>
        <v>2</v>
      </c>
      <c r="F32" s="65">
        <f>VLOOKUP($A32,'Return Data'!$B$7:$R$2292,11,0)</f>
        <v>2.1657999999999999</v>
      </c>
      <c r="G32" s="66">
        <f t="shared" si="1"/>
        <v>13</v>
      </c>
      <c r="H32" s="65">
        <f>VLOOKUP($A32,'Return Data'!$B$7:$R$2292,12,0)</f>
        <v>3.2054999999999998</v>
      </c>
      <c r="I32" s="66">
        <f t="shared" si="2"/>
        <v>17</v>
      </c>
      <c r="J32" s="65">
        <f>VLOOKUP($A32,'Return Data'!$B$7:$R$2292,13,0)</f>
        <v>4.0420999999999996</v>
      </c>
      <c r="K32" s="66">
        <f t="shared" si="3"/>
        <v>18</v>
      </c>
      <c r="L32" s="65">
        <f>VLOOKUP($A32,'Return Data'!$B$7:$R$2292,17,0)</f>
        <v>4.6044</v>
      </c>
      <c r="M32" s="66">
        <f t="shared" si="4"/>
        <v>11</v>
      </c>
      <c r="N32" s="65"/>
      <c r="O32" s="66"/>
      <c r="P32" s="65"/>
      <c r="Q32" s="66"/>
      <c r="R32" s="65">
        <f>VLOOKUP($A32,'Return Data'!$B$7:$R$2292,16,0)</f>
        <v>5.24</v>
      </c>
      <c r="S32" s="67">
        <f t="shared" si="7"/>
        <v>19</v>
      </c>
    </row>
    <row r="33" spans="1:19" x14ac:dyDescent="0.3">
      <c r="A33" s="63" t="s">
        <v>1736</v>
      </c>
      <c r="B33" s="64">
        <f>VLOOKUP($A33,'Return Data'!$B$7:$R$2292,3,0)</f>
        <v>44483</v>
      </c>
      <c r="C33" s="65">
        <f>VLOOKUP($A33,'Return Data'!$B$7:$R$2292,4,0)</f>
        <v>29.177099999999999</v>
      </c>
      <c r="D33" s="65">
        <f>VLOOKUP($A33,'Return Data'!$B$7:$R$2292,10,0)</f>
        <v>0.93089999999999995</v>
      </c>
      <c r="E33" s="66">
        <f t="shared" si="0"/>
        <v>7</v>
      </c>
      <c r="F33" s="65">
        <f>VLOOKUP($A33,'Return Data'!$B$7:$R$2292,11,0)</f>
        <v>2.2656000000000001</v>
      </c>
      <c r="G33" s="66">
        <f t="shared" si="1"/>
        <v>4</v>
      </c>
      <c r="H33" s="65">
        <f>VLOOKUP($A33,'Return Data'!$B$7:$R$2292,12,0)</f>
        <v>3.5276999999999998</v>
      </c>
      <c r="I33" s="66">
        <f t="shared" si="2"/>
        <v>6</v>
      </c>
      <c r="J33" s="65">
        <f>VLOOKUP($A33,'Return Data'!$B$7:$R$2292,13,0)</f>
        <v>4.4048999999999996</v>
      </c>
      <c r="K33" s="66">
        <f t="shared" si="3"/>
        <v>8</v>
      </c>
      <c r="L33" s="65">
        <f>VLOOKUP($A33,'Return Data'!$B$7:$R$2292,17,0)</f>
        <v>4.7371999999999996</v>
      </c>
      <c r="M33" s="66">
        <f t="shared" si="4"/>
        <v>7</v>
      </c>
      <c r="N33" s="65">
        <f>VLOOKUP($A33,'Return Data'!$B$7:$R$2292,14,0)</f>
        <v>5.5026999999999999</v>
      </c>
      <c r="O33" s="66">
        <f t="shared" si="5"/>
        <v>6</v>
      </c>
      <c r="P33" s="65">
        <f>VLOOKUP($A33,'Return Data'!$B$7:$R$2292,15,0)</f>
        <v>5.9191000000000003</v>
      </c>
      <c r="Q33" s="66">
        <f t="shared" si="6"/>
        <v>7</v>
      </c>
      <c r="R33" s="65">
        <f>VLOOKUP($A33,'Return Data'!$B$7:$R$2292,16,0)</f>
        <v>6.7942</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0.84517692307692316</v>
      </c>
      <c r="E35" s="74"/>
      <c r="F35" s="75">
        <f>AVERAGE(F8:F33)</f>
        <v>2.0483423076923075</v>
      </c>
      <c r="G35" s="74"/>
      <c r="H35" s="75">
        <f>AVERAGE(H8:H33)</f>
        <v>3.1803538461538454</v>
      </c>
      <c r="I35" s="74"/>
      <c r="J35" s="75">
        <f>AVERAGE(J8:J33)</f>
        <v>4.009326923076924</v>
      </c>
      <c r="K35" s="74"/>
      <c r="L35" s="75">
        <f>AVERAGE(L8:L33)</f>
        <v>4.3633227272727266</v>
      </c>
      <c r="M35" s="74"/>
      <c r="N35" s="75">
        <f>AVERAGE(N8:N33)</f>
        <v>5.1484315789473696</v>
      </c>
      <c r="O35" s="74"/>
      <c r="P35" s="75">
        <f>AVERAGE(P8:P33)</f>
        <v>5.6227062500000002</v>
      </c>
      <c r="Q35" s="74"/>
      <c r="R35" s="75">
        <f>AVERAGE(R8:R33)</f>
        <v>5.8865076923076929</v>
      </c>
      <c r="S35" s="76"/>
    </row>
    <row r="36" spans="1:19" x14ac:dyDescent="0.3">
      <c r="A36" s="73" t="s">
        <v>28</v>
      </c>
      <c r="B36" s="74"/>
      <c r="C36" s="74"/>
      <c r="D36" s="75">
        <f>MIN(D8:D33)</f>
        <v>0.52549999999999997</v>
      </c>
      <c r="E36" s="74"/>
      <c r="F36" s="75">
        <f>MIN(F8:F33)</f>
        <v>1.3673999999999999</v>
      </c>
      <c r="G36" s="74"/>
      <c r="H36" s="75">
        <f>MIN(H8:H33)</f>
        <v>2.2846000000000002</v>
      </c>
      <c r="I36" s="74"/>
      <c r="J36" s="75">
        <f>MIN(J8:J33)</f>
        <v>2.8119000000000001</v>
      </c>
      <c r="K36" s="74"/>
      <c r="L36" s="75">
        <f>MIN(L8:L33)</f>
        <v>2.823</v>
      </c>
      <c r="M36" s="74"/>
      <c r="N36" s="75">
        <f>MIN(N8:N33)</f>
        <v>3.4275000000000002</v>
      </c>
      <c r="O36" s="74"/>
      <c r="P36" s="75">
        <f>MIN(P8:P33)</f>
        <v>3.1934</v>
      </c>
      <c r="Q36" s="74"/>
      <c r="R36" s="75">
        <f>MIN(R8:R33)</f>
        <v>3.5518999999999998</v>
      </c>
      <c r="S36" s="76"/>
    </row>
    <row r="37" spans="1:19" ht="15" thickBot="1" x14ac:dyDescent="0.35">
      <c r="A37" s="77" t="s">
        <v>29</v>
      </c>
      <c r="B37" s="78"/>
      <c r="C37" s="78"/>
      <c r="D37" s="79">
        <f>MAX(D8:D33)</f>
        <v>1.2003999999999999</v>
      </c>
      <c r="E37" s="78"/>
      <c r="F37" s="79">
        <f>MAX(F8:F33)</f>
        <v>2.4441000000000002</v>
      </c>
      <c r="G37" s="78"/>
      <c r="H37" s="79">
        <f>MAX(H8:H33)</f>
        <v>3.6659000000000002</v>
      </c>
      <c r="I37" s="78"/>
      <c r="J37" s="79">
        <f>MAX(J8:J33)</f>
        <v>4.6694000000000004</v>
      </c>
      <c r="K37" s="78"/>
      <c r="L37" s="79">
        <f>MAX(L8:L33)</f>
        <v>5.2628000000000004</v>
      </c>
      <c r="M37" s="78"/>
      <c r="N37" s="79">
        <f>MAX(N8:N33)</f>
        <v>5.702</v>
      </c>
      <c r="O37" s="78"/>
      <c r="P37" s="79">
        <f>MAX(P8:P33)</f>
        <v>6.1239999999999997</v>
      </c>
      <c r="Q37" s="78"/>
      <c r="R37" s="79">
        <f>MAX(R8:R33)</f>
        <v>7.2039</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Data'!$B$7:$R$2292,3,0)</f>
        <v>44483</v>
      </c>
      <c r="C8" s="65">
        <f>VLOOKUP($A8,'Return Data'!$B$7:$R$2292,4,0)</f>
        <v>21.2637</v>
      </c>
      <c r="D8" s="65">
        <f>VLOOKUP($A8,'Return Data'!$B$7:$R$2292,10,0)</f>
        <v>0.75390000000000001</v>
      </c>
      <c r="E8" s="66">
        <f t="shared" ref="E8:E33" si="0">RANK(D8,D$8:D$33,0)</f>
        <v>10</v>
      </c>
      <c r="F8" s="65">
        <f>VLOOKUP($A8,'Return Data'!$B$7:$R$2292,11,0)</f>
        <v>1.9455</v>
      </c>
      <c r="G8" s="66">
        <f>RANK(F8,F$8:F$33,0)</f>
        <v>4</v>
      </c>
      <c r="H8" s="65">
        <f>VLOOKUP($A8,'Return Data'!$B$7:$R$2292,12,0)</f>
        <v>3.1126999999999998</v>
      </c>
      <c r="I8" s="66">
        <f>RANK(H8,H$8:H$33,0)</f>
        <v>2</v>
      </c>
      <c r="J8" s="65">
        <f>VLOOKUP($A8,'Return Data'!$B$7:$R$2292,13,0)</f>
        <v>3.8332999999999999</v>
      </c>
      <c r="K8" s="66">
        <f>RANK(J8,J$8:J$33,0)</f>
        <v>4</v>
      </c>
      <c r="L8" s="65">
        <f>VLOOKUP($A8,'Return Data'!$B$7:$R$2292,17,0)</f>
        <v>4.048</v>
      </c>
      <c r="M8" s="66">
        <f>RANK(L8,L$8:L$33,0)</f>
        <v>9</v>
      </c>
      <c r="N8" s="65">
        <f>VLOOKUP($A8,'Return Data'!$B$7:$R$2292,14,0)</f>
        <v>4.8643000000000001</v>
      </c>
      <c r="O8" s="66">
        <f>RANK(N8,N$8:N$33,0)</f>
        <v>7</v>
      </c>
      <c r="P8" s="65">
        <f>VLOOKUP($A8,'Return Data'!$B$7:$R$2292,15,0)</f>
        <v>5.2847999999999997</v>
      </c>
      <c r="Q8" s="66">
        <f>RANK(P8,P$8:P$33,0)</f>
        <v>6</v>
      </c>
      <c r="R8" s="65">
        <f>VLOOKUP($A8,'Return Data'!$B$7:$R$2292,16,0)</f>
        <v>6.3613</v>
      </c>
      <c r="S8" s="67">
        <f>RANK(R8,R$8:R$33,0)</f>
        <v>10</v>
      </c>
    </row>
    <row r="9" spans="1:20" x14ac:dyDescent="0.3">
      <c r="A9" s="63" t="s">
        <v>1738</v>
      </c>
      <c r="B9" s="64">
        <f>VLOOKUP($A9,'Return Data'!$B$7:$R$2292,3,0)</f>
        <v>44483</v>
      </c>
      <c r="C9" s="65">
        <f>VLOOKUP($A9,'Return Data'!$B$7:$R$2292,4,0)</f>
        <v>14.9422</v>
      </c>
      <c r="D9" s="65">
        <f>VLOOKUP($A9,'Return Data'!$B$7:$R$2292,10,0)</f>
        <v>0.79600000000000004</v>
      </c>
      <c r="E9" s="66">
        <f t="shared" si="0"/>
        <v>4</v>
      </c>
      <c r="F9" s="65">
        <f>VLOOKUP($A9,'Return Data'!$B$7:$R$2292,11,0)</f>
        <v>1.7958000000000001</v>
      </c>
      <c r="G9" s="66">
        <f t="shared" ref="G9:G33" si="1">RANK(F9,F$8:F$33,0)</f>
        <v>14</v>
      </c>
      <c r="H9" s="65">
        <f>VLOOKUP($A9,'Return Data'!$B$7:$R$2292,12,0)</f>
        <v>2.8645</v>
      </c>
      <c r="I9" s="66">
        <f t="shared" ref="I9:I33" si="2">RANK(H9,H$8:H$33,0)</f>
        <v>13</v>
      </c>
      <c r="J9" s="65">
        <f>VLOOKUP($A9,'Return Data'!$B$7:$R$2292,13,0)</f>
        <v>3.5209000000000001</v>
      </c>
      <c r="K9" s="66">
        <f t="shared" ref="K9:K33" si="3">RANK(J9,J$8:J$33,0)</f>
        <v>16</v>
      </c>
      <c r="L9" s="65">
        <f>VLOOKUP($A9,'Return Data'!$B$7:$R$2292,17,0)</f>
        <v>3.8418000000000001</v>
      </c>
      <c r="M9" s="66">
        <f t="shared" ref="M9:M33" si="4">RANK(L9,L$8:L$33,0)</f>
        <v>12</v>
      </c>
      <c r="N9" s="65">
        <f>VLOOKUP($A9,'Return Data'!$B$7:$R$2292,14,0)</f>
        <v>4.7020999999999997</v>
      </c>
      <c r="O9" s="66">
        <f t="shared" ref="O9:O33" si="5">RANK(N9,N$8:N$33,0)</f>
        <v>10</v>
      </c>
      <c r="P9" s="65">
        <f>VLOOKUP($A9,'Return Data'!$B$7:$R$2292,15,0)</f>
        <v>5.2428999999999997</v>
      </c>
      <c r="Q9" s="66">
        <f t="shared" ref="Q9:Q33" si="6">RANK(P9,P$8:P$33,0)</f>
        <v>8</v>
      </c>
      <c r="R9" s="65">
        <f>VLOOKUP($A9,'Return Data'!$B$7:$R$2292,16,0)</f>
        <v>5.7588999999999997</v>
      </c>
      <c r="S9" s="67">
        <f t="shared" ref="S9:S33" si="7">RANK(R9,R$8:R$33,0)</f>
        <v>13</v>
      </c>
    </row>
    <row r="10" spans="1:20" x14ac:dyDescent="0.3">
      <c r="A10" s="63" t="s">
        <v>1739</v>
      </c>
      <c r="B10" s="64">
        <f>VLOOKUP($A10,'Return Data'!$B$7:$R$2292,3,0)</f>
        <v>44483</v>
      </c>
      <c r="C10" s="65">
        <f>VLOOKUP($A10,'Return Data'!$B$7:$R$2292,4,0)</f>
        <v>12.925000000000001</v>
      </c>
      <c r="D10" s="65">
        <f>VLOOKUP($A10,'Return Data'!$B$7:$R$2292,10,0)</f>
        <v>0.7954</v>
      </c>
      <c r="E10" s="66">
        <f t="shared" si="0"/>
        <v>5</v>
      </c>
      <c r="F10" s="65">
        <f>VLOOKUP($A10,'Return Data'!$B$7:$R$2292,11,0)</f>
        <v>1.8438000000000001</v>
      </c>
      <c r="G10" s="66">
        <f t="shared" si="1"/>
        <v>13</v>
      </c>
      <c r="H10" s="65">
        <f>VLOOKUP($A10,'Return Data'!$B$7:$R$2292,12,0)</f>
        <v>2.9306000000000001</v>
      </c>
      <c r="I10" s="66">
        <f t="shared" si="2"/>
        <v>11</v>
      </c>
      <c r="J10" s="65">
        <f>VLOOKUP($A10,'Return Data'!$B$7:$R$2292,13,0)</f>
        <v>3.7818999999999998</v>
      </c>
      <c r="K10" s="66">
        <f t="shared" si="3"/>
        <v>6</v>
      </c>
      <c r="L10" s="65">
        <f>VLOOKUP($A10,'Return Data'!$B$7:$R$2292,17,0)</f>
        <v>4.1988000000000003</v>
      </c>
      <c r="M10" s="66">
        <f t="shared" si="4"/>
        <v>3</v>
      </c>
      <c r="N10" s="65">
        <f>VLOOKUP($A10,'Return Data'!$B$7:$R$2292,14,0)</f>
        <v>4.9269999999999996</v>
      </c>
      <c r="O10" s="66">
        <f t="shared" si="5"/>
        <v>4</v>
      </c>
      <c r="P10" s="65"/>
      <c r="Q10" s="66"/>
      <c r="R10" s="65">
        <f>VLOOKUP($A10,'Return Data'!$B$7:$R$2292,16,0)</f>
        <v>5.4939999999999998</v>
      </c>
      <c r="S10" s="67">
        <f t="shared" si="7"/>
        <v>16</v>
      </c>
    </row>
    <row r="11" spans="1:20" x14ac:dyDescent="0.3">
      <c r="A11" s="63" t="s">
        <v>1740</v>
      </c>
      <c r="B11" s="64">
        <f>VLOOKUP($A11,'Return Data'!$B$7:$R$2292,3,0)</f>
        <v>44483</v>
      </c>
      <c r="C11" s="65">
        <f>VLOOKUP($A11,'Return Data'!$B$7:$R$2292,4,0)</f>
        <v>11.3748</v>
      </c>
      <c r="D11" s="65">
        <f>VLOOKUP($A11,'Return Data'!$B$7:$R$2292,10,0)</f>
        <v>0.4078</v>
      </c>
      <c r="E11" s="66">
        <f t="shared" si="0"/>
        <v>24</v>
      </c>
      <c r="F11" s="65">
        <f>VLOOKUP($A11,'Return Data'!$B$7:$R$2292,11,0)</f>
        <v>1.1147</v>
      </c>
      <c r="G11" s="66">
        <f t="shared" si="1"/>
        <v>25</v>
      </c>
      <c r="H11" s="65">
        <f>VLOOKUP($A11,'Return Data'!$B$7:$R$2292,12,0)</f>
        <v>1.8334999999999999</v>
      </c>
      <c r="I11" s="66">
        <f t="shared" si="2"/>
        <v>26</v>
      </c>
      <c r="J11" s="65">
        <f>VLOOKUP($A11,'Return Data'!$B$7:$R$2292,13,0)</f>
        <v>2.1646000000000001</v>
      </c>
      <c r="K11" s="66">
        <f t="shared" si="3"/>
        <v>25</v>
      </c>
      <c r="L11" s="65">
        <f>VLOOKUP($A11,'Return Data'!$B$7:$R$2292,17,0)</f>
        <v>2.7071000000000001</v>
      </c>
      <c r="M11" s="66">
        <f t="shared" si="4"/>
        <v>20</v>
      </c>
      <c r="N11" s="65">
        <f>VLOOKUP($A11,'Return Data'!$B$7:$R$2292,14,0)</f>
        <v>3.7284999999999999</v>
      </c>
      <c r="O11" s="66">
        <f t="shared" si="5"/>
        <v>17</v>
      </c>
      <c r="P11" s="65"/>
      <c r="Q11" s="66"/>
      <c r="R11" s="65">
        <f>VLOOKUP($A11,'Return Data'!$B$7:$R$2292,16,0)</f>
        <v>3.9489000000000001</v>
      </c>
      <c r="S11" s="67">
        <f t="shared" si="7"/>
        <v>21</v>
      </c>
    </row>
    <row r="12" spans="1:20" x14ac:dyDescent="0.3">
      <c r="A12" s="63" t="s">
        <v>1741</v>
      </c>
      <c r="B12" s="64">
        <f>VLOOKUP($A12,'Return Data'!$B$7:$R$2292,3,0)</f>
        <v>44483</v>
      </c>
      <c r="C12" s="65">
        <f>VLOOKUP($A12,'Return Data'!$B$7:$R$2292,4,0)</f>
        <v>11.989000000000001</v>
      </c>
      <c r="D12" s="65">
        <f>VLOOKUP($A12,'Return Data'!$B$7:$R$2292,10,0)</f>
        <v>0.7056</v>
      </c>
      <c r="E12" s="66">
        <f t="shared" si="0"/>
        <v>17</v>
      </c>
      <c r="F12" s="65">
        <f>VLOOKUP($A12,'Return Data'!$B$7:$R$2292,11,0)</f>
        <v>1.7915000000000001</v>
      </c>
      <c r="G12" s="66">
        <f t="shared" si="1"/>
        <v>15</v>
      </c>
      <c r="H12" s="65">
        <f>VLOOKUP($A12,'Return Data'!$B$7:$R$2292,12,0)</f>
        <v>2.6983000000000001</v>
      </c>
      <c r="I12" s="66">
        <f t="shared" si="2"/>
        <v>19</v>
      </c>
      <c r="J12" s="65">
        <f>VLOOKUP($A12,'Return Data'!$B$7:$R$2292,13,0)</f>
        <v>3.4247999999999998</v>
      </c>
      <c r="K12" s="66">
        <f t="shared" si="3"/>
        <v>18</v>
      </c>
      <c r="L12" s="65">
        <f>VLOOKUP($A12,'Return Data'!$B$7:$R$2292,17,0)</f>
        <v>3.8239000000000001</v>
      </c>
      <c r="M12" s="66">
        <f t="shared" si="4"/>
        <v>13</v>
      </c>
      <c r="N12" s="65">
        <f>VLOOKUP($A12,'Return Data'!$B$7:$R$2292,14,0)</f>
        <v>4.7864000000000004</v>
      </c>
      <c r="O12" s="66">
        <f t="shared" si="5"/>
        <v>9</v>
      </c>
      <c r="P12" s="65"/>
      <c r="Q12" s="66"/>
      <c r="R12" s="65">
        <f>VLOOKUP($A12,'Return Data'!$B$7:$R$2292,16,0)</f>
        <v>4.9965999999999999</v>
      </c>
      <c r="S12" s="67">
        <f t="shared" si="7"/>
        <v>18</v>
      </c>
    </row>
    <row r="13" spans="1:20" x14ac:dyDescent="0.3">
      <c r="A13" s="63" t="s">
        <v>1742</v>
      </c>
      <c r="B13" s="64">
        <f>VLOOKUP($A13,'Return Data'!$B$7:$R$2292,3,0)</f>
        <v>44483</v>
      </c>
      <c r="C13" s="65">
        <f>VLOOKUP($A13,'Return Data'!$B$7:$R$2292,4,0)</f>
        <v>15.434100000000001</v>
      </c>
      <c r="D13" s="65">
        <f>VLOOKUP($A13,'Return Data'!$B$7:$R$2292,10,0)</f>
        <v>0.73950000000000005</v>
      </c>
      <c r="E13" s="66">
        <f t="shared" si="0"/>
        <v>12</v>
      </c>
      <c r="F13" s="65">
        <f>VLOOKUP($A13,'Return Data'!$B$7:$R$2292,11,0)</f>
        <v>1.88</v>
      </c>
      <c r="G13" s="66">
        <f t="shared" si="1"/>
        <v>9</v>
      </c>
      <c r="H13" s="65">
        <f>VLOOKUP($A13,'Return Data'!$B$7:$R$2292,12,0)</f>
        <v>2.9798</v>
      </c>
      <c r="I13" s="66">
        <f t="shared" si="2"/>
        <v>7</v>
      </c>
      <c r="J13" s="65">
        <f>VLOOKUP($A13,'Return Data'!$B$7:$R$2292,13,0)</f>
        <v>3.7042999999999999</v>
      </c>
      <c r="K13" s="66">
        <f t="shared" si="3"/>
        <v>10</v>
      </c>
      <c r="L13" s="65">
        <f>VLOOKUP($A13,'Return Data'!$B$7:$R$2292,17,0)</f>
        <v>4.1467999999999998</v>
      </c>
      <c r="M13" s="66">
        <f t="shared" si="4"/>
        <v>6</v>
      </c>
      <c r="N13" s="65">
        <f>VLOOKUP($A13,'Return Data'!$B$7:$R$2292,14,0)</f>
        <v>4.9527000000000001</v>
      </c>
      <c r="O13" s="66">
        <f t="shared" si="5"/>
        <v>2</v>
      </c>
      <c r="P13" s="65">
        <f>VLOOKUP($A13,'Return Data'!$B$7:$R$2292,15,0)</f>
        <v>5.3971</v>
      </c>
      <c r="Q13" s="66">
        <f t="shared" si="6"/>
        <v>4</v>
      </c>
      <c r="R13" s="65">
        <f>VLOOKUP($A13,'Return Data'!$B$7:$R$2292,16,0)</f>
        <v>6.1219000000000001</v>
      </c>
      <c r="S13" s="67">
        <f t="shared" si="7"/>
        <v>11</v>
      </c>
    </row>
    <row r="14" spans="1:20" x14ac:dyDescent="0.3">
      <c r="A14" s="63" t="s">
        <v>1743</v>
      </c>
      <c r="B14" s="64">
        <f>VLOOKUP($A14,'Return Data'!$B$7:$R$2292,3,0)</f>
        <v>44483</v>
      </c>
      <c r="C14" s="65">
        <f>VLOOKUP($A14,'Return Data'!$B$7:$R$2292,4,0)</f>
        <v>24.478999999999999</v>
      </c>
      <c r="D14" s="65">
        <f>VLOOKUP($A14,'Return Data'!$B$7:$R$2292,10,0)</f>
        <v>0.71179999999999999</v>
      </c>
      <c r="E14" s="66">
        <f t="shared" si="0"/>
        <v>15</v>
      </c>
      <c r="F14" s="65">
        <f>VLOOKUP($A14,'Return Data'!$B$7:$R$2292,11,0)</f>
        <v>1.8727</v>
      </c>
      <c r="G14" s="66">
        <f t="shared" si="1"/>
        <v>10</v>
      </c>
      <c r="H14" s="65">
        <f>VLOOKUP($A14,'Return Data'!$B$7:$R$2292,12,0)</f>
        <v>2.9047999999999998</v>
      </c>
      <c r="I14" s="66">
        <f t="shared" si="2"/>
        <v>12</v>
      </c>
      <c r="J14" s="65">
        <f>VLOOKUP($A14,'Return Data'!$B$7:$R$2292,13,0)</f>
        <v>3.6981999999999999</v>
      </c>
      <c r="K14" s="66">
        <f t="shared" si="3"/>
        <v>11</v>
      </c>
      <c r="L14" s="65">
        <f>VLOOKUP($A14,'Return Data'!$B$7:$R$2292,17,0)</f>
        <v>3.7526000000000002</v>
      </c>
      <c r="M14" s="66">
        <f t="shared" si="4"/>
        <v>15</v>
      </c>
      <c r="N14" s="65">
        <f>VLOOKUP($A14,'Return Data'!$B$7:$R$2292,14,0)</f>
        <v>4.5991999999999997</v>
      </c>
      <c r="O14" s="66">
        <f t="shared" si="5"/>
        <v>14</v>
      </c>
      <c r="P14" s="65">
        <f>VLOOKUP($A14,'Return Data'!$B$7:$R$2292,15,0)</f>
        <v>5.0114000000000001</v>
      </c>
      <c r="Q14" s="66">
        <f t="shared" si="6"/>
        <v>13</v>
      </c>
      <c r="R14" s="65">
        <f>VLOOKUP($A14,'Return Data'!$B$7:$R$2292,16,0)</f>
        <v>6.6101000000000001</v>
      </c>
      <c r="S14" s="67">
        <f t="shared" si="7"/>
        <v>7</v>
      </c>
    </row>
    <row r="15" spans="1:20" x14ac:dyDescent="0.3">
      <c r="A15" s="63" t="s">
        <v>1744</v>
      </c>
      <c r="B15" s="64">
        <f>VLOOKUP($A15,'Return Data'!$B$7:$R$2292,3,0)</f>
        <v>44483</v>
      </c>
      <c r="C15" s="65">
        <f>VLOOKUP($A15,'Return Data'!$B$7:$R$2292,4,0)</f>
        <v>27.3796</v>
      </c>
      <c r="D15" s="65">
        <f>VLOOKUP($A15,'Return Data'!$B$7:$R$2292,10,0)</f>
        <v>0.75880000000000003</v>
      </c>
      <c r="E15" s="66">
        <f t="shared" si="0"/>
        <v>8</v>
      </c>
      <c r="F15" s="65">
        <f>VLOOKUP($A15,'Return Data'!$B$7:$R$2292,11,0)</f>
        <v>1.9295</v>
      </c>
      <c r="G15" s="66">
        <f t="shared" si="1"/>
        <v>5</v>
      </c>
      <c r="H15" s="65">
        <f>VLOOKUP($A15,'Return Data'!$B$7:$R$2292,12,0)</f>
        <v>3.0051999999999999</v>
      </c>
      <c r="I15" s="66">
        <f t="shared" si="2"/>
        <v>6</v>
      </c>
      <c r="J15" s="65">
        <f>VLOOKUP($A15,'Return Data'!$B$7:$R$2292,13,0)</f>
        <v>3.7372999999999998</v>
      </c>
      <c r="K15" s="66">
        <f t="shared" si="3"/>
        <v>8</v>
      </c>
      <c r="L15" s="65">
        <f>VLOOKUP($A15,'Return Data'!$B$7:$R$2292,17,0)</f>
        <v>4.0667</v>
      </c>
      <c r="M15" s="66">
        <f t="shared" si="4"/>
        <v>8</v>
      </c>
      <c r="N15" s="65">
        <f>VLOOKUP($A15,'Return Data'!$B$7:$R$2292,14,0)</f>
        <v>4.8322000000000003</v>
      </c>
      <c r="O15" s="66">
        <f t="shared" si="5"/>
        <v>8</v>
      </c>
      <c r="P15" s="65">
        <f>VLOOKUP($A15,'Return Data'!$B$7:$R$2292,15,0)</f>
        <v>5.2774000000000001</v>
      </c>
      <c r="Q15" s="66">
        <f t="shared" si="6"/>
        <v>7</v>
      </c>
      <c r="R15" s="65">
        <f>VLOOKUP($A15,'Return Data'!$B$7:$R$2292,16,0)</f>
        <v>7.0423999999999998</v>
      </c>
      <c r="S15" s="67">
        <f t="shared" si="7"/>
        <v>2</v>
      </c>
    </row>
    <row r="16" spans="1:20" x14ac:dyDescent="0.3">
      <c r="A16" s="63" t="s">
        <v>1745</v>
      </c>
      <c r="B16" s="64">
        <f>VLOOKUP($A16,'Return Data'!$B$7:$R$2292,3,0)</f>
        <v>44483</v>
      </c>
      <c r="C16" s="65">
        <f>VLOOKUP($A16,'Return Data'!$B$7:$R$2292,4,0)</f>
        <v>25.9786</v>
      </c>
      <c r="D16" s="65">
        <f>VLOOKUP($A16,'Return Data'!$B$7:$R$2292,10,0)</f>
        <v>0.72070000000000001</v>
      </c>
      <c r="E16" s="66">
        <f t="shared" si="0"/>
        <v>14</v>
      </c>
      <c r="F16" s="65">
        <f>VLOOKUP($A16,'Return Data'!$B$7:$R$2292,11,0)</f>
        <v>1.7690999999999999</v>
      </c>
      <c r="G16" s="66">
        <f t="shared" si="1"/>
        <v>16</v>
      </c>
      <c r="H16" s="65">
        <f>VLOOKUP($A16,'Return Data'!$B$7:$R$2292,12,0)</f>
        <v>2.8235999999999999</v>
      </c>
      <c r="I16" s="66">
        <f t="shared" si="2"/>
        <v>15</v>
      </c>
      <c r="J16" s="65">
        <f>VLOOKUP($A16,'Return Data'!$B$7:$R$2292,13,0)</f>
        <v>3.5367000000000002</v>
      </c>
      <c r="K16" s="66">
        <f t="shared" si="3"/>
        <v>15</v>
      </c>
      <c r="L16" s="65">
        <f>VLOOKUP($A16,'Return Data'!$B$7:$R$2292,17,0)</f>
        <v>3.7172000000000001</v>
      </c>
      <c r="M16" s="66">
        <f t="shared" si="4"/>
        <v>17</v>
      </c>
      <c r="N16" s="65">
        <f>VLOOKUP($A16,'Return Data'!$B$7:$R$2292,14,0)</f>
        <v>4.6733000000000002</v>
      </c>
      <c r="O16" s="66">
        <f t="shared" si="5"/>
        <v>11</v>
      </c>
      <c r="P16" s="65">
        <f>VLOOKUP($A16,'Return Data'!$B$7:$R$2292,15,0)</f>
        <v>5.1792999999999996</v>
      </c>
      <c r="Q16" s="66">
        <f t="shared" si="6"/>
        <v>9</v>
      </c>
      <c r="R16" s="65">
        <f>VLOOKUP($A16,'Return Data'!$B$7:$R$2292,16,0)</f>
        <v>6.6516999999999999</v>
      </c>
      <c r="S16" s="67">
        <f t="shared" si="7"/>
        <v>6</v>
      </c>
    </row>
    <row r="17" spans="1:19" x14ac:dyDescent="0.3">
      <c r="A17" s="63" t="s">
        <v>1746</v>
      </c>
      <c r="B17" s="64">
        <f>VLOOKUP($A17,'Return Data'!$B$7:$R$2292,3,0)</f>
        <v>44483</v>
      </c>
      <c r="C17" s="65">
        <f>VLOOKUP($A17,'Return Data'!$B$7:$R$2292,4,0)</f>
        <v>14.416</v>
      </c>
      <c r="D17" s="65">
        <f>VLOOKUP($A17,'Return Data'!$B$7:$R$2292,10,0)</f>
        <v>0.35570000000000002</v>
      </c>
      <c r="E17" s="66">
        <f t="shared" si="0"/>
        <v>26</v>
      </c>
      <c r="F17" s="65">
        <f>VLOOKUP($A17,'Return Data'!$B$7:$R$2292,11,0)</f>
        <v>1.0733999999999999</v>
      </c>
      <c r="G17" s="66">
        <f t="shared" si="1"/>
        <v>26</v>
      </c>
      <c r="H17" s="65">
        <f>VLOOKUP($A17,'Return Data'!$B$7:$R$2292,12,0)</f>
        <v>1.8863000000000001</v>
      </c>
      <c r="I17" s="66">
        <f t="shared" si="2"/>
        <v>24</v>
      </c>
      <c r="J17" s="65">
        <f>VLOOKUP($A17,'Return Data'!$B$7:$R$2292,13,0)</f>
        <v>2.0949</v>
      </c>
      <c r="K17" s="66">
        <f t="shared" si="3"/>
        <v>26</v>
      </c>
      <c r="L17" s="65">
        <f>VLOOKUP($A17,'Return Data'!$B$7:$R$2292,17,0)</f>
        <v>2.7726999999999999</v>
      </c>
      <c r="M17" s="66">
        <f t="shared" si="4"/>
        <v>19</v>
      </c>
      <c r="N17" s="65">
        <f>VLOOKUP($A17,'Return Data'!$B$7:$R$2292,14,0)</f>
        <v>3.8994</v>
      </c>
      <c r="O17" s="66">
        <f t="shared" si="5"/>
        <v>16</v>
      </c>
      <c r="P17" s="65">
        <f>VLOOKUP($A17,'Return Data'!$B$7:$R$2292,15,0)</f>
        <v>4.7257999999999996</v>
      </c>
      <c r="Q17" s="66">
        <f t="shared" si="6"/>
        <v>14</v>
      </c>
      <c r="R17" s="65">
        <f>VLOOKUP($A17,'Return Data'!$B$7:$R$2292,16,0)</f>
        <v>5.5054999999999996</v>
      </c>
      <c r="S17" s="67">
        <f t="shared" si="7"/>
        <v>15</v>
      </c>
    </row>
    <row r="18" spans="1:19" x14ac:dyDescent="0.3">
      <c r="A18" s="63" t="s">
        <v>1747</v>
      </c>
      <c r="B18" s="64">
        <f>VLOOKUP($A18,'Return Data'!$B$7:$R$2292,3,0)</f>
        <v>44483</v>
      </c>
      <c r="C18" s="65">
        <f>VLOOKUP($A18,'Return Data'!$B$7:$R$2292,4,0)</f>
        <v>25.214300000000001</v>
      </c>
      <c r="D18" s="65">
        <f>VLOOKUP($A18,'Return Data'!$B$7:$R$2292,10,0)</f>
        <v>0.64829999999999999</v>
      </c>
      <c r="E18" s="66">
        <f t="shared" si="0"/>
        <v>19</v>
      </c>
      <c r="F18" s="65">
        <f>VLOOKUP($A18,'Return Data'!$B$7:$R$2292,11,0)</f>
        <v>1.7287999999999999</v>
      </c>
      <c r="G18" s="66">
        <f t="shared" si="1"/>
        <v>17</v>
      </c>
      <c r="H18" s="65">
        <f>VLOOKUP($A18,'Return Data'!$B$7:$R$2292,12,0)</f>
        <v>2.7126000000000001</v>
      </c>
      <c r="I18" s="66">
        <f t="shared" si="2"/>
        <v>17</v>
      </c>
      <c r="J18" s="65">
        <f>VLOOKUP($A18,'Return Data'!$B$7:$R$2292,13,0)</f>
        <v>3.3915000000000002</v>
      </c>
      <c r="K18" s="66">
        <f t="shared" si="3"/>
        <v>19</v>
      </c>
      <c r="L18" s="65">
        <f>VLOOKUP($A18,'Return Data'!$B$7:$R$2292,17,0)</f>
        <v>3.8733</v>
      </c>
      <c r="M18" s="66">
        <f t="shared" si="4"/>
        <v>11</v>
      </c>
      <c r="N18" s="65">
        <f>VLOOKUP($A18,'Return Data'!$B$7:$R$2292,14,0)</f>
        <v>4.6433999999999997</v>
      </c>
      <c r="O18" s="66">
        <f t="shared" si="5"/>
        <v>13</v>
      </c>
      <c r="P18" s="65">
        <f>VLOOKUP($A18,'Return Data'!$B$7:$R$2292,15,0)</f>
        <v>5.1447000000000003</v>
      </c>
      <c r="Q18" s="66">
        <f t="shared" si="6"/>
        <v>11</v>
      </c>
      <c r="R18" s="65">
        <f>VLOOKUP($A18,'Return Data'!$B$7:$R$2292,16,0)</f>
        <v>6.6006999999999998</v>
      </c>
      <c r="S18" s="67">
        <f t="shared" si="7"/>
        <v>8</v>
      </c>
    </row>
    <row r="19" spans="1:19" x14ac:dyDescent="0.3">
      <c r="A19" s="63" t="s">
        <v>1748</v>
      </c>
      <c r="B19" s="64">
        <f>VLOOKUP($A19,'Return Data'!$B$7:$R$2292,3,0)</f>
        <v>44483</v>
      </c>
      <c r="C19" s="65">
        <f>VLOOKUP($A19,'Return Data'!$B$7:$R$2292,4,0)</f>
        <v>10.6555</v>
      </c>
      <c r="D19" s="65">
        <f>VLOOKUP($A19,'Return Data'!$B$7:$R$2292,10,0)</f>
        <v>0.38340000000000002</v>
      </c>
      <c r="E19" s="66">
        <f t="shared" si="0"/>
        <v>25</v>
      </c>
      <c r="F19" s="65">
        <f>VLOOKUP($A19,'Return Data'!$B$7:$R$2292,11,0)</f>
        <v>1.2244999999999999</v>
      </c>
      <c r="G19" s="66">
        <f t="shared" si="1"/>
        <v>24</v>
      </c>
      <c r="H19" s="65">
        <f>VLOOKUP($A19,'Return Data'!$B$7:$R$2292,12,0)</f>
        <v>1.8340000000000001</v>
      </c>
      <c r="I19" s="66">
        <f t="shared" si="2"/>
        <v>25</v>
      </c>
      <c r="J19" s="65">
        <f>VLOOKUP($A19,'Return Data'!$B$7:$R$2292,13,0)</f>
        <v>2.3523999999999998</v>
      </c>
      <c r="K19" s="66">
        <f t="shared" si="3"/>
        <v>24</v>
      </c>
      <c r="L19" s="65"/>
      <c r="M19" s="66"/>
      <c r="N19" s="65"/>
      <c r="O19" s="66"/>
      <c r="P19" s="65"/>
      <c r="Q19" s="66"/>
      <c r="R19" s="65">
        <f>VLOOKUP($A19,'Return Data'!$B$7:$R$2292,16,0)</f>
        <v>3.0716000000000001</v>
      </c>
      <c r="S19" s="67">
        <f t="shared" si="7"/>
        <v>24</v>
      </c>
    </row>
    <row r="20" spans="1:19" x14ac:dyDescent="0.3">
      <c r="A20" s="63" t="s">
        <v>1749</v>
      </c>
      <c r="B20" s="64">
        <f>VLOOKUP($A20,'Return Data'!$B$7:$R$2292,3,0)</f>
        <v>44483</v>
      </c>
      <c r="C20" s="65">
        <f>VLOOKUP($A20,'Return Data'!$B$7:$R$2292,4,0)</f>
        <v>26.442499999999999</v>
      </c>
      <c r="D20" s="65">
        <f>VLOOKUP($A20,'Return Data'!$B$7:$R$2292,10,0)</f>
        <v>0.55330000000000001</v>
      </c>
      <c r="E20" s="66">
        <f t="shared" si="0"/>
        <v>20</v>
      </c>
      <c r="F20" s="65">
        <f>VLOOKUP($A20,'Return Data'!$B$7:$R$2292,11,0)</f>
        <v>1.5308999999999999</v>
      </c>
      <c r="G20" s="66">
        <f t="shared" si="1"/>
        <v>21</v>
      </c>
      <c r="H20" s="65">
        <f>VLOOKUP($A20,'Return Data'!$B$7:$R$2292,12,0)</f>
        <v>2.1122999999999998</v>
      </c>
      <c r="I20" s="66">
        <f t="shared" si="2"/>
        <v>22</v>
      </c>
      <c r="J20" s="65">
        <f>VLOOKUP($A20,'Return Data'!$B$7:$R$2292,13,0)</f>
        <v>2.5491000000000001</v>
      </c>
      <c r="K20" s="66">
        <f t="shared" si="3"/>
        <v>22</v>
      </c>
      <c r="L20" s="65">
        <f>VLOOKUP($A20,'Return Data'!$B$7:$R$2292,17,0)</f>
        <v>2.6793</v>
      </c>
      <c r="M20" s="66">
        <f t="shared" si="4"/>
        <v>21</v>
      </c>
      <c r="N20" s="65">
        <f>VLOOKUP($A20,'Return Data'!$B$7:$R$2292,14,0)</f>
        <v>3.6692</v>
      </c>
      <c r="O20" s="66">
        <f t="shared" si="5"/>
        <v>18</v>
      </c>
      <c r="P20" s="65">
        <f>VLOOKUP($A20,'Return Data'!$B$7:$R$2292,15,0)</f>
        <v>4.4066000000000001</v>
      </c>
      <c r="Q20" s="66">
        <f t="shared" si="6"/>
        <v>15</v>
      </c>
      <c r="R20" s="65">
        <f>VLOOKUP($A20,'Return Data'!$B$7:$R$2292,16,0)</f>
        <v>6.5831</v>
      </c>
      <c r="S20" s="67">
        <f t="shared" si="7"/>
        <v>9</v>
      </c>
    </row>
    <row r="21" spans="1:19" x14ac:dyDescent="0.3">
      <c r="A21" s="63" t="s">
        <v>1750</v>
      </c>
      <c r="B21" s="64">
        <f>VLOOKUP($A21,'Return Data'!$B$7:$R$2292,3,0)</f>
        <v>44483</v>
      </c>
      <c r="C21" s="65">
        <f>VLOOKUP($A21,'Return Data'!$B$7:$R$2292,4,0)</f>
        <v>29.678599999999999</v>
      </c>
      <c r="D21" s="65">
        <f>VLOOKUP($A21,'Return Data'!$B$7:$R$2292,10,0)</f>
        <v>0.77380000000000004</v>
      </c>
      <c r="E21" s="66">
        <f t="shared" si="0"/>
        <v>7</v>
      </c>
      <c r="F21" s="65">
        <f>VLOOKUP($A21,'Return Data'!$B$7:$R$2292,11,0)</f>
        <v>1.9262999999999999</v>
      </c>
      <c r="G21" s="66">
        <f t="shared" si="1"/>
        <v>6</v>
      </c>
      <c r="H21" s="65">
        <f>VLOOKUP($A21,'Return Data'!$B$7:$R$2292,12,0)</f>
        <v>3.1000999999999999</v>
      </c>
      <c r="I21" s="66">
        <f t="shared" si="2"/>
        <v>3</v>
      </c>
      <c r="J21" s="65">
        <f>VLOOKUP($A21,'Return Data'!$B$7:$R$2292,13,0)</f>
        <v>3.9068000000000001</v>
      </c>
      <c r="K21" s="66">
        <f t="shared" si="3"/>
        <v>1</v>
      </c>
      <c r="L21" s="65">
        <f>VLOOKUP($A21,'Return Data'!$B$7:$R$2292,17,0)</f>
        <v>4.1628999999999996</v>
      </c>
      <c r="M21" s="66">
        <f t="shared" si="4"/>
        <v>4</v>
      </c>
      <c r="N21" s="65">
        <f>VLOOKUP($A21,'Return Data'!$B$7:$R$2292,14,0)</f>
        <v>4.9162999999999997</v>
      </c>
      <c r="O21" s="66">
        <f t="shared" si="5"/>
        <v>5</v>
      </c>
      <c r="P21" s="65">
        <f>VLOOKUP($A21,'Return Data'!$B$7:$R$2292,15,0)</f>
        <v>5.4058999999999999</v>
      </c>
      <c r="Q21" s="66">
        <f t="shared" si="6"/>
        <v>2</v>
      </c>
      <c r="R21" s="65">
        <f>VLOOKUP($A21,'Return Data'!$B$7:$R$2292,16,0)</f>
        <v>7.0118999999999998</v>
      </c>
      <c r="S21" s="67">
        <f t="shared" si="7"/>
        <v>3</v>
      </c>
    </row>
    <row r="22" spans="1:19" x14ac:dyDescent="0.3">
      <c r="A22" s="63" t="s">
        <v>1751</v>
      </c>
      <c r="B22" s="64">
        <f>VLOOKUP($A22,'Return Data'!$B$7:$R$2292,3,0)</f>
        <v>44483</v>
      </c>
      <c r="C22" s="65">
        <f>VLOOKUP($A22,'Return Data'!$B$7:$R$2292,4,0)</f>
        <v>15.284000000000001</v>
      </c>
      <c r="D22" s="65">
        <f>VLOOKUP($A22,'Return Data'!$B$7:$R$2292,10,0)</f>
        <v>0.71160000000000001</v>
      </c>
      <c r="E22" s="66">
        <f t="shared" si="0"/>
        <v>16</v>
      </c>
      <c r="F22" s="65">
        <f>VLOOKUP($A22,'Return Data'!$B$7:$R$2292,11,0)</f>
        <v>1.8458000000000001</v>
      </c>
      <c r="G22" s="66">
        <f t="shared" si="1"/>
        <v>12</v>
      </c>
      <c r="H22" s="65">
        <f>VLOOKUP($A22,'Return Data'!$B$7:$R$2292,12,0)</f>
        <v>2.9571999999999998</v>
      </c>
      <c r="I22" s="66">
        <f t="shared" si="2"/>
        <v>9</v>
      </c>
      <c r="J22" s="65">
        <f>VLOOKUP($A22,'Return Data'!$B$7:$R$2292,13,0)</f>
        <v>3.7469000000000001</v>
      </c>
      <c r="K22" s="66">
        <f t="shared" si="3"/>
        <v>7</v>
      </c>
      <c r="L22" s="65">
        <f>VLOOKUP($A22,'Return Data'!$B$7:$R$2292,17,0)</f>
        <v>4.3263999999999996</v>
      </c>
      <c r="M22" s="66">
        <f t="shared" si="4"/>
        <v>2</v>
      </c>
      <c r="N22" s="65">
        <f>VLOOKUP($A22,'Return Data'!$B$7:$R$2292,14,0)</f>
        <v>4.9566999999999997</v>
      </c>
      <c r="O22" s="66">
        <f t="shared" si="5"/>
        <v>1</v>
      </c>
      <c r="P22" s="65">
        <f>VLOOKUP($A22,'Return Data'!$B$7:$R$2292,15,0)</f>
        <v>5.3986000000000001</v>
      </c>
      <c r="Q22" s="66">
        <f t="shared" si="6"/>
        <v>3</v>
      </c>
      <c r="R22" s="65">
        <f>VLOOKUP($A22,'Return Data'!$B$7:$R$2292,16,0)</f>
        <v>5.9869000000000003</v>
      </c>
      <c r="S22" s="67">
        <f t="shared" si="7"/>
        <v>12</v>
      </c>
    </row>
    <row r="23" spans="1:19" x14ac:dyDescent="0.3">
      <c r="A23" s="63" t="s">
        <v>1752</v>
      </c>
      <c r="B23" s="64">
        <f>VLOOKUP($A23,'Return Data'!$B$7:$R$2292,3,0)</f>
        <v>44483</v>
      </c>
      <c r="C23" s="65">
        <f>VLOOKUP($A23,'Return Data'!$B$7:$R$2292,4,0)</f>
        <v>11.1707</v>
      </c>
      <c r="D23" s="65">
        <f>VLOOKUP($A23,'Return Data'!$B$7:$R$2292,10,0)</f>
        <v>0.64959999999999996</v>
      </c>
      <c r="E23" s="66">
        <f t="shared" si="0"/>
        <v>18</v>
      </c>
      <c r="F23" s="65">
        <f>VLOOKUP($A23,'Return Data'!$B$7:$R$2292,11,0)</f>
        <v>1.6664000000000001</v>
      </c>
      <c r="G23" s="66">
        <f t="shared" si="1"/>
        <v>19</v>
      </c>
      <c r="H23" s="65">
        <f>VLOOKUP($A23,'Return Data'!$B$7:$R$2292,12,0)</f>
        <v>2.4863</v>
      </c>
      <c r="I23" s="66">
        <f t="shared" si="2"/>
        <v>20</v>
      </c>
      <c r="J23" s="65">
        <f>VLOOKUP($A23,'Return Data'!$B$7:$R$2292,13,0)</f>
        <v>3.0973000000000002</v>
      </c>
      <c r="K23" s="66">
        <f t="shared" si="3"/>
        <v>20</v>
      </c>
      <c r="L23" s="65">
        <f>VLOOKUP($A23,'Return Data'!$B$7:$R$2292,17,0)</f>
        <v>3.4003999999999999</v>
      </c>
      <c r="M23" s="66">
        <f t="shared" si="4"/>
        <v>18</v>
      </c>
      <c r="N23" s="65"/>
      <c r="O23" s="66"/>
      <c r="P23" s="65"/>
      <c r="Q23" s="66"/>
      <c r="R23" s="65">
        <f>VLOOKUP($A23,'Return Data'!$B$7:$R$2292,16,0)</f>
        <v>4.1532999999999998</v>
      </c>
      <c r="S23" s="67">
        <f t="shared" si="7"/>
        <v>20</v>
      </c>
    </row>
    <row r="24" spans="1:19" x14ac:dyDescent="0.3">
      <c r="A24" s="63" t="s">
        <v>1753</v>
      </c>
      <c r="B24" s="64">
        <f>VLOOKUP($A24,'Return Data'!$B$7:$R$2292,3,0)</f>
        <v>44483</v>
      </c>
      <c r="C24" s="65">
        <f>VLOOKUP($A24,'Return Data'!$B$7:$R$2292,4,0)</f>
        <v>10.3139</v>
      </c>
      <c r="D24" s="65">
        <f>VLOOKUP($A24,'Return Data'!$B$7:$R$2292,10,0)</f>
        <v>0.49199999999999999</v>
      </c>
      <c r="E24" s="66">
        <f t="shared" si="0"/>
        <v>22</v>
      </c>
      <c r="F24" s="65">
        <f>VLOOKUP($A24,'Return Data'!$B$7:$R$2292,11,0)</f>
        <v>1.4399</v>
      </c>
      <c r="G24" s="66">
        <f t="shared" si="1"/>
        <v>22</v>
      </c>
      <c r="H24" s="65">
        <f>VLOOKUP($A24,'Return Data'!$B$7:$R$2292,12,0)</f>
        <v>2.2170000000000001</v>
      </c>
      <c r="I24" s="66">
        <f t="shared" si="2"/>
        <v>21</v>
      </c>
      <c r="J24" s="65">
        <f>VLOOKUP($A24,'Return Data'!$B$7:$R$2292,13,0)</f>
        <v>2.7597999999999998</v>
      </c>
      <c r="K24" s="66">
        <f t="shared" si="3"/>
        <v>21</v>
      </c>
      <c r="L24" s="65"/>
      <c r="M24" s="66"/>
      <c r="N24" s="65"/>
      <c r="O24" s="66"/>
      <c r="P24" s="65"/>
      <c r="Q24" s="66"/>
      <c r="R24" s="65">
        <f>VLOOKUP($A24,'Return Data'!$B$7:$R$2292,16,0)</f>
        <v>2.7488999999999999</v>
      </c>
      <c r="S24" s="67">
        <f t="shared" si="7"/>
        <v>26</v>
      </c>
    </row>
    <row r="25" spans="1:19" x14ac:dyDescent="0.3">
      <c r="A25" s="63" t="s">
        <v>1754</v>
      </c>
      <c r="B25" s="64">
        <f>VLOOKUP($A25,'Return Data'!$B$7:$R$2292,3,0)</f>
        <v>44483</v>
      </c>
      <c r="C25" s="65">
        <f>VLOOKUP($A25,'Return Data'!$B$7:$R$2292,4,0)</f>
        <v>10.461</v>
      </c>
      <c r="D25" s="65">
        <f>VLOOKUP($A25,'Return Data'!$B$7:$R$2292,10,0)</f>
        <v>0.79979999999999996</v>
      </c>
      <c r="E25" s="66">
        <f t="shared" si="0"/>
        <v>3</v>
      </c>
      <c r="F25" s="65">
        <f>VLOOKUP($A25,'Return Data'!$B$7:$R$2292,11,0)</f>
        <v>1.8499000000000001</v>
      </c>
      <c r="G25" s="66">
        <f t="shared" si="1"/>
        <v>11</v>
      </c>
      <c r="H25" s="65">
        <f>VLOOKUP($A25,'Return Data'!$B$7:$R$2292,12,0)</f>
        <v>2.8614000000000002</v>
      </c>
      <c r="I25" s="66">
        <f t="shared" si="2"/>
        <v>14</v>
      </c>
      <c r="J25" s="65">
        <f>VLOOKUP($A25,'Return Data'!$B$7:$R$2292,13,0)</f>
        <v>3.6255999999999999</v>
      </c>
      <c r="K25" s="66">
        <f t="shared" si="3"/>
        <v>12</v>
      </c>
      <c r="L25" s="65"/>
      <c r="M25" s="66"/>
      <c r="N25" s="65"/>
      <c r="O25" s="66"/>
      <c r="P25" s="65"/>
      <c r="Q25" s="66"/>
      <c r="R25" s="65">
        <f>VLOOKUP($A25,'Return Data'!$B$7:$R$2292,16,0)</f>
        <v>3.4718</v>
      </c>
      <c r="S25" s="67">
        <f t="shared" si="7"/>
        <v>23</v>
      </c>
    </row>
    <row r="26" spans="1:19" x14ac:dyDescent="0.3">
      <c r="A26" s="63" t="s">
        <v>1755</v>
      </c>
      <c r="B26" s="64">
        <f>VLOOKUP($A26,'Return Data'!$B$7:$R$2292,3,0)</f>
        <v>44483</v>
      </c>
      <c r="C26" s="65">
        <f>VLOOKUP($A26,'Return Data'!$B$7:$R$2292,4,0)</f>
        <v>21.267700000000001</v>
      </c>
      <c r="D26" s="65">
        <f>VLOOKUP($A26,'Return Data'!$B$7:$R$2292,10,0)</f>
        <v>0.75519999999999998</v>
      </c>
      <c r="E26" s="66">
        <f t="shared" si="0"/>
        <v>9</v>
      </c>
      <c r="F26" s="65">
        <f>VLOOKUP($A26,'Return Data'!$B$7:$R$2292,11,0)</f>
        <v>1.8983000000000001</v>
      </c>
      <c r="G26" s="66">
        <f t="shared" si="1"/>
        <v>8</v>
      </c>
      <c r="H26" s="65">
        <f>VLOOKUP($A26,'Return Data'!$B$7:$R$2292,12,0)</f>
        <v>2.9738000000000002</v>
      </c>
      <c r="I26" s="66">
        <f t="shared" si="2"/>
        <v>8</v>
      </c>
      <c r="J26" s="65">
        <f>VLOOKUP($A26,'Return Data'!$B$7:$R$2292,13,0)</f>
        <v>3.7130000000000001</v>
      </c>
      <c r="K26" s="66">
        <f t="shared" si="3"/>
        <v>9</v>
      </c>
      <c r="L26" s="65">
        <f>VLOOKUP($A26,'Return Data'!$B$7:$R$2292,17,0)</f>
        <v>4.0345000000000004</v>
      </c>
      <c r="M26" s="66">
        <f t="shared" si="4"/>
        <v>10</v>
      </c>
      <c r="N26" s="65">
        <f>VLOOKUP($A26,'Return Data'!$B$7:$R$2292,14,0)</f>
        <v>4.9015000000000004</v>
      </c>
      <c r="O26" s="66">
        <f t="shared" si="5"/>
        <v>6</v>
      </c>
      <c r="P26" s="65">
        <f>VLOOKUP($A26,'Return Data'!$B$7:$R$2292,15,0)</f>
        <v>5.4301000000000004</v>
      </c>
      <c r="Q26" s="66">
        <f t="shared" si="6"/>
        <v>1</v>
      </c>
      <c r="R26" s="65">
        <f>VLOOKUP($A26,'Return Data'!$B$7:$R$2292,16,0)</f>
        <v>7.0952999999999999</v>
      </c>
      <c r="S26" s="67">
        <f t="shared" si="7"/>
        <v>1</v>
      </c>
    </row>
    <row r="27" spans="1:19" x14ac:dyDescent="0.3">
      <c r="A27" s="63" t="s">
        <v>1756</v>
      </c>
      <c r="B27" s="64">
        <f>VLOOKUP($A27,'Return Data'!$B$7:$R$2292,3,0)</f>
        <v>44483</v>
      </c>
      <c r="C27" s="65">
        <f>VLOOKUP($A27,'Return Data'!$B$7:$R$2292,4,0)</f>
        <v>14.8781</v>
      </c>
      <c r="D27" s="65">
        <f>VLOOKUP($A27,'Return Data'!$B$7:$R$2292,10,0)</f>
        <v>0.74350000000000005</v>
      </c>
      <c r="E27" s="66">
        <f t="shared" si="0"/>
        <v>11</v>
      </c>
      <c r="F27" s="65">
        <f>VLOOKUP($A27,'Return Data'!$B$7:$R$2292,11,0)</f>
        <v>1.7236</v>
      </c>
      <c r="G27" s="66">
        <f t="shared" si="1"/>
        <v>18</v>
      </c>
      <c r="H27" s="65">
        <f>VLOOKUP($A27,'Return Data'!$B$7:$R$2292,12,0)</f>
        <v>2.7109999999999999</v>
      </c>
      <c r="I27" s="66">
        <f t="shared" si="2"/>
        <v>18</v>
      </c>
      <c r="J27" s="65">
        <f>VLOOKUP($A27,'Return Data'!$B$7:$R$2292,13,0)</f>
        <v>3.448</v>
      </c>
      <c r="K27" s="66">
        <f t="shared" si="3"/>
        <v>17</v>
      </c>
      <c r="L27" s="65">
        <f>VLOOKUP($A27,'Return Data'!$B$7:$R$2292,17,0)</f>
        <v>3.7627999999999999</v>
      </c>
      <c r="M27" s="66">
        <f t="shared" si="4"/>
        <v>14</v>
      </c>
      <c r="N27" s="65">
        <f>VLOOKUP($A27,'Return Data'!$B$7:$R$2292,14,0)</f>
        <v>4.4997999999999996</v>
      </c>
      <c r="O27" s="66">
        <f t="shared" si="5"/>
        <v>15</v>
      </c>
      <c r="P27" s="65">
        <f>VLOOKUP($A27,'Return Data'!$B$7:$R$2292,15,0)</f>
        <v>5.0681000000000003</v>
      </c>
      <c r="Q27" s="66">
        <f t="shared" si="6"/>
        <v>12</v>
      </c>
      <c r="R27" s="65">
        <f>VLOOKUP($A27,'Return Data'!$B$7:$R$2292,16,0)</f>
        <v>5.7247000000000003</v>
      </c>
      <c r="S27" s="67">
        <f t="shared" si="7"/>
        <v>14</v>
      </c>
    </row>
    <row r="28" spans="1:19" x14ac:dyDescent="0.3">
      <c r="A28" s="63" t="s">
        <v>1757</v>
      </c>
      <c r="B28" s="64">
        <f>VLOOKUP($A28,'Return Data'!$B$7:$R$2292,3,0)</f>
        <v>44483</v>
      </c>
      <c r="C28" s="65">
        <f>VLOOKUP($A28,'Return Data'!$B$7:$R$2292,4,0)</f>
        <v>11.754799999999999</v>
      </c>
      <c r="D28" s="65">
        <f>VLOOKUP($A28,'Return Data'!$B$7:$R$2292,10,0)</f>
        <v>0.46239999999999998</v>
      </c>
      <c r="E28" s="66">
        <f t="shared" si="0"/>
        <v>23</v>
      </c>
      <c r="F28" s="65">
        <f>VLOOKUP($A28,'Return Data'!$B$7:$R$2292,11,0)</f>
        <v>1.3073999999999999</v>
      </c>
      <c r="G28" s="66">
        <f t="shared" si="1"/>
        <v>23</v>
      </c>
      <c r="H28" s="65">
        <f>VLOOKUP($A28,'Return Data'!$B$7:$R$2292,12,0)</f>
        <v>2.0630000000000002</v>
      </c>
      <c r="I28" s="66">
        <f t="shared" si="2"/>
        <v>23</v>
      </c>
      <c r="J28" s="65">
        <f>VLOOKUP($A28,'Return Data'!$B$7:$R$2292,13,0)</f>
        <v>2.4918999999999998</v>
      </c>
      <c r="K28" s="66">
        <f t="shared" si="3"/>
        <v>23</v>
      </c>
      <c r="L28" s="65">
        <f>VLOOKUP($A28,'Return Data'!$B$7:$R$2292,17,0)</f>
        <v>2.3763999999999998</v>
      </c>
      <c r="M28" s="66">
        <f t="shared" si="4"/>
        <v>22</v>
      </c>
      <c r="N28" s="65">
        <f>VLOOKUP($A28,'Return Data'!$B$7:$R$2292,14,0)</f>
        <v>2.9733000000000001</v>
      </c>
      <c r="O28" s="66">
        <f t="shared" si="5"/>
        <v>19</v>
      </c>
      <c r="P28" s="65">
        <f>VLOOKUP($A28,'Return Data'!$B$7:$R$2292,15,0)</f>
        <v>2.6501999999999999</v>
      </c>
      <c r="Q28" s="66">
        <f t="shared" si="6"/>
        <v>16</v>
      </c>
      <c r="R28" s="65">
        <f>VLOOKUP($A28,'Return Data'!$B$7:$R$2292,16,0)</f>
        <v>2.9914999999999998</v>
      </c>
      <c r="S28" s="67">
        <f t="shared" si="7"/>
        <v>25</v>
      </c>
    </row>
    <row r="29" spans="1:19" x14ac:dyDescent="0.3">
      <c r="A29" s="63" t="s">
        <v>1758</v>
      </c>
      <c r="B29" s="64">
        <f>VLOOKUP($A29,'Return Data'!$B$7:$R$2292,3,0)</f>
        <v>44483</v>
      </c>
      <c r="C29" s="65">
        <f>VLOOKUP($A29,'Return Data'!$B$7:$R$2292,4,0)</f>
        <v>26.8353</v>
      </c>
      <c r="D29" s="65">
        <f>VLOOKUP($A29,'Return Data'!$B$7:$R$2292,10,0)</f>
        <v>1.0855999999999999</v>
      </c>
      <c r="E29" s="66">
        <f t="shared" si="0"/>
        <v>1</v>
      </c>
      <c r="F29" s="65">
        <f>VLOOKUP($A29,'Return Data'!$B$7:$R$2292,11,0)</f>
        <v>2.2118000000000002</v>
      </c>
      <c r="G29" s="66">
        <f t="shared" si="1"/>
        <v>1</v>
      </c>
      <c r="H29" s="65">
        <f>VLOOKUP($A29,'Return Data'!$B$7:$R$2292,12,0)</f>
        <v>3.2233999999999998</v>
      </c>
      <c r="I29" s="66">
        <f t="shared" si="2"/>
        <v>1</v>
      </c>
      <c r="J29" s="65">
        <f>VLOOKUP($A29,'Return Data'!$B$7:$R$2292,13,0)</f>
        <v>3.8683000000000001</v>
      </c>
      <c r="K29" s="66">
        <f t="shared" si="3"/>
        <v>3</v>
      </c>
      <c r="L29" s="65">
        <f>VLOOKUP($A29,'Return Data'!$B$7:$R$2292,17,0)</f>
        <v>3.7435999999999998</v>
      </c>
      <c r="M29" s="66">
        <f t="shared" si="4"/>
        <v>16</v>
      </c>
      <c r="N29" s="65">
        <f>VLOOKUP($A29,'Return Data'!$B$7:$R$2292,14,0)</f>
        <v>4.6487999999999996</v>
      </c>
      <c r="O29" s="66">
        <f t="shared" si="5"/>
        <v>12</v>
      </c>
      <c r="P29" s="65">
        <f>VLOOKUP($A29,'Return Data'!$B$7:$R$2292,15,0)</f>
        <v>5.1486000000000001</v>
      </c>
      <c r="Q29" s="66">
        <f t="shared" si="6"/>
        <v>10</v>
      </c>
      <c r="R29" s="65">
        <f>VLOOKUP($A29,'Return Data'!$B$7:$R$2292,16,0)</f>
        <v>6.8228999999999997</v>
      </c>
      <c r="S29" s="67">
        <f t="shared" si="7"/>
        <v>5</v>
      </c>
    </row>
    <row r="30" spans="1:19" x14ac:dyDescent="0.3">
      <c r="A30" s="63" t="s">
        <v>1759</v>
      </c>
      <c r="B30" s="64">
        <f>VLOOKUP($A30,'Return Data'!$B$7:$R$2292,3,0)</f>
        <v>44483</v>
      </c>
      <c r="C30" s="65">
        <f>VLOOKUP($A30,'Return Data'!$B$7:$R$2292,4,0)</f>
        <v>10.6181</v>
      </c>
      <c r="D30" s="65">
        <f>VLOOKUP($A30,'Return Data'!$B$7:$R$2292,10,0)</f>
        <v>0.53690000000000004</v>
      </c>
      <c r="E30" s="66">
        <f t="shared" si="0"/>
        <v>21</v>
      </c>
      <c r="F30" s="65">
        <f>VLOOKUP($A30,'Return Data'!$B$7:$R$2292,11,0)</f>
        <v>1.6631</v>
      </c>
      <c r="G30" s="66">
        <f t="shared" si="1"/>
        <v>20</v>
      </c>
      <c r="H30" s="65">
        <f>VLOOKUP($A30,'Return Data'!$B$7:$R$2292,12,0)</f>
        <v>2.8018999999999998</v>
      </c>
      <c r="I30" s="66">
        <f t="shared" si="2"/>
        <v>16</v>
      </c>
      <c r="J30" s="65">
        <f>VLOOKUP($A30,'Return Data'!$B$7:$R$2292,13,0)</f>
        <v>3.5649000000000002</v>
      </c>
      <c r="K30" s="66">
        <f t="shared" si="3"/>
        <v>14</v>
      </c>
      <c r="L30" s="65"/>
      <c r="M30" s="66"/>
      <c r="N30" s="65"/>
      <c r="O30" s="66"/>
      <c r="P30" s="65"/>
      <c r="Q30" s="66"/>
      <c r="R30" s="65">
        <f>VLOOKUP($A30,'Return Data'!$B$7:$R$2292,16,0)</f>
        <v>3.6057000000000001</v>
      </c>
      <c r="S30" s="67">
        <f t="shared" si="7"/>
        <v>22</v>
      </c>
    </row>
    <row r="31" spans="1:19" x14ac:dyDescent="0.3">
      <c r="A31" s="63" t="s">
        <v>1760</v>
      </c>
      <c r="B31" s="64">
        <f>VLOOKUP($A31,'Return Data'!$B$7:$R$2292,3,0)</f>
        <v>44483</v>
      </c>
      <c r="C31" s="65">
        <f>VLOOKUP($A31,'Return Data'!$B$7:$R$2292,4,0)</f>
        <v>11.5151</v>
      </c>
      <c r="D31" s="65">
        <f>VLOOKUP($A31,'Return Data'!$B$7:$R$2292,10,0)</f>
        <v>0.73919999999999997</v>
      </c>
      <c r="E31" s="66">
        <f t="shared" si="0"/>
        <v>13</v>
      </c>
      <c r="F31" s="65">
        <f>VLOOKUP($A31,'Return Data'!$B$7:$R$2292,11,0)</f>
        <v>1.9079999999999999</v>
      </c>
      <c r="G31" s="66">
        <f t="shared" si="1"/>
        <v>7</v>
      </c>
      <c r="H31" s="65">
        <f>VLOOKUP($A31,'Return Data'!$B$7:$R$2292,12,0)</f>
        <v>3.0655000000000001</v>
      </c>
      <c r="I31" s="66">
        <f t="shared" si="2"/>
        <v>5</v>
      </c>
      <c r="J31" s="65">
        <f>VLOOKUP($A31,'Return Data'!$B$7:$R$2292,13,0)</f>
        <v>3.8687999999999998</v>
      </c>
      <c r="K31" s="66">
        <f t="shared" si="3"/>
        <v>2</v>
      </c>
      <c r="L31" s="65">
        <f>VLOOKUP($A31,'Return Data'!$B$7:$R$2292,17,0)</f>
        <v>4.4518000000000004</v>
      </c>
      <c r="M31" s="66">
        <f t="shared" si="4"/>
        <v>1</v>
      </c>
      <c r="N31" s="65"/>
      <c r="O31" s="66"/>
      <c r="P31" s="65"/>
      <c r="Q31" s="66"/>
      <c r="R31" s="65">
        <f>VLOOKUP($A31,'Return Data'!$B$7:$R$2292,16,0)</f>
        <v>5.1212</v>
      </c>
      <c r="S31" s="67">
        <f t="shared" si="7"/>
        <v>17</v>
      </c>
    </row>
    <row r="32" spans="1:19" x14ac:dyDescent="0.3">
      <c r="A32" s="63" t="s">
        <v>1761</v>
      </c>
      <c r="B32" s="64">
        <f>VLOOKUP($A32,'Return Data'!$B$7:$R$2292,3,0)</f>
        <v>44483</v>
      </c>
      <c r="C32" s="65">
        <f>VLOOKUP($A32,'Return Data'!$B$7:$R$2292,4,0)</f>
        <v>11.3062</v>
      </c>
      <c r="D32" s="65">
        <f>VLOOKUP($A32,'Return Data'!$B$7:$R$2292,10,0)</f>
        <v>0.94369999999999998</v>
      </c>
      <c r="E32" s="66">
        <f t="shared" si="0"/>
        <v>2</v>
      </c>
      <c r="F32" s="65">
        <f>VLOOKUP($A32,'Return Data'!$B$7:$R$2292,11,0)</f>
        <v>1.9742999999999999</v>
      </c>
      <c r="G32" s="66">
        <f t="shared" si="1"/>
        <v>2</v>
      </c>
      <c r="H32" s="65">
        <f>VLOOKUP($A32,'Return Data'!$B$7:$R$2292,12,0)</f>
        <v>2.9399000000000002</v>
      </c>
      <c r="I32" s="66">
        <f t="shared" si="2"/>
        <v>10</v>
      </c>
      <c r="J32" s="65">
        <f>VLOOKUP($A32,'Return Data'!$B$7:$R$2292,13,0)</f>
        <v>3.6230000000000002</v>
      </c>
      <c r="K32" s="66">
        <f t="shared" si="3"/>
        <v>13</v>
      </c>
      <c r="L32" s="65">
        <f>VLOOKUP($A32,'Return Data'!$B$7:$R$2292,17,0)</f>
        <v>4.1279000000000003</v>
      </c>
      <c r="M32" s="66">
        <f t="shared" si="4"/>
        <v>7</v>
      </c>
      <c r="N32" s="65"/>
      <c r="O32" s="66"/>
      <c r="P32" s="65"/>
      <c r="Q32" s="66"/>
      <c r="R32" s="65">
        <f>VLOOKUP($A32,'Return Data'!$B$7:$R$2292,16,0)</f>
        <v>4.7428999999999997</v>
      </c>
      <c r="S32" s="67">
        <f t="shared" si="7"/>
        <v>19</v>
      </c>
    </row>
    <row r="33" spans="1:19" x14ac:dyDescent="0.3">
      <c r="A33" s="63" t="s">
        <v>1762</v>
      </c>
      <c r="B33" s="64">
        <f>VLOOKUP($A33,'Return Data'!$B$7:$R$2292,3,0)</f>
        <v>44483</v>
      </c>
      <c r="C33" s="65">
        <f>VLOOKUP($A33,'Return Data'!$B$7:$R$2292,4,0)</f>
        <v>27.976600000000001</v>
      </c>
      <c r="D33" s="65">
        <f>VLOOKUP($A33,'Return Data'!$B$7:$R$2292,10,0)</f>
        <v>0.77739999999999998</v>
      </c>
      <c r="E33" s="66">
        <f t="shared" si="0"/>
        <v>6</v>
      </c>
      <c r="F33" s="65">
        <f>VLOOKUP($A33,'Return Data'!$B$7:$R$2292,11,0)</f>
        <v>1.9630000000000001</v>
      </c>
      <c r="G33" s="66">
        <f t="shared" si="1"/>
        <v>3</v>
      </c>
      <c r="H33" s="65">
        <f>VLOOKUP($A33,'Return Data'!$B$7:$R$2292,12,0)</f>
        <v>3.0783999999999998</v>
      </c>
      <c r="I33" s="66">
        <f t="shared" si="2"/>
        <v>4</v>
      </c>
      <c r="J33" s="65">
        <f>VLOOKUP($A33,'Return Data'!$B$7:$R$2292,13,0)</f>
        <v>3.8096999999999999</v>
      </c>
      <c r="K33" s="66">
        <f t="shared" si="3"/>
        <v>5</v>
      </c>
      <c r="L33" s="65">
        <f>VLOOKUP($A33,'Return Data'!$B$7:$R$2292,17,0)</f>
        <v>4.1577000000000002</v>
      </c>
      <c r="M33" s="66">
        <f t="shared" si="4"/>
        <v>5</v>
      </c>
      <c r="N33" s="65">
        <f>VLOOKUP($A33,'Return Data'!$B$7:$R$2292,14,0)</f>
        <v>4.9447999999999999</v>
      </c>
      <c r="O33" s="66">
        <f t="shared" si="5"/>
        <v>3</v>
      </c>
      <c r="P33" s="65">
        <f>VLOOKUP($A33,'Return Data'!$B$7:$R$2292,15,0)</f>
        <v>5.3738999999999999</v>
      </c>
      <c r="Q33" s="66">
        <f t="shared" si="6"/>
        <v>5</v>
      </c>
      <c r="R33" s="65">
        <f>VLOOKUP($A33,'Return Data'!$B$7:$R$2292,16,0)</f>
        <v>6.9534000000000002</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0.68464999999999998</v>
      </c>
      <c r="E35" s="74"/>
      <c r="F35" s="75">
        <f>AVERAGE(F8:F33)</f>
        <v>1.7260769230769233</v>
      </c>
      <c r="G35" s="74"/>
      <c r="H35" s="75">
        <f>AVERAGE(H8:H33)</f>
        <v>2.69911923076923</v>
      </c>
      <c r="I35" s="74"/>
      <c r="J35" s="75">
        <f>AVERAGE(J8:J33)</f>
        <v>3.3582269230769231</v>
      </c>
      <c r="K35" s="74"/>
      <c r="L35" s="75">
        <f>AVERAGE(L8:L33)</f>
        <v>3.7351181818181818</v>
      </c>
      <c r="M35" s="74"/>
      <c r="N35" s="75">
        <f>AVERAGE(N8:N33)</f>
        <v>4.5325736842105258</v>
      </c>
      <c r="O35" s="74"/>
      <c r="P35" s="75">
        <f>AVERAGE(P8:P33)</f>
        <v>5.0090875000000006</v>
      </c>
      <c r="Q35" s="74"/>
      <c r="R35" s="75">
        <f>AVERAGE(R8:R33)</f>
        <v>5.4298884615384617</v>
      </c>
      <c r="S35" s="76"/>
    </row>
    <row r="36" spans="1:19" x14ac:dyDescent="0.3">
      <c r="A36" s="73" t="s">
        <v>28</v>
      </c>
      <c r="B36" s="74"/>
      <c r="C36" s="74"/>
      <c r="D36" s="75">
        <f>MIN(D8:D33)</f>
        <v>0.35570000000000002</v>
      </c>
      <c r="E36" s="74"/>
      <c r="F36" s="75">
        <f>MIN(F8:F33)</f>
        <v>1.0733999999999999</v>
      </c>
      <c r="G36" s="74"/>
      <c r="H36" s="75">
        <f>MIN(H8:H33)</f>
        <v>1.8334999999999999</v>
      </c>
      <c r="I36" s="74"/>
      <c r="J36" s="75">
        <f>MIN(J8:J33)</f>
        <v>2.0949</v>
      </c>
      <c r="K36" s="74"/>
      <c r="L36" s="75">
        <f>MIN(L8:L33)</f>
        <v>2.3763999999999998</v>
      </c>
      <c r="M36" s="74"/>
      <c r="N36" s="75">
        <f>MIN(N8:N33)</f>
        <v>2.9733000000000001</v>
      </c>
      <c r="O36" s="74"/>
      <c r="P36" s="75">
        <f>MIN(P8:P33)</f>
        <v>2.6501999999999999</v>
      </c>
      <c r="Q36" s="74"/>
      <c r="R36" s="75">
        <f>MIN(R8:R33)</f>
        <v>2.7488999999999999</v>
      </c>
      <c r="S36" s="76"/>
    </row>
    <row r="37" spans="1:19" ht="15" thickBot="1" x14ac:dyDescent="0.35">
      <c r="A37" s="77" t="s">
        <v>29</v>
      </c>
      <c r="B37" s="78"/>
      <c r="C37" s="78"/>
      <c r="D37" s="79">
        <f>MAX(D8:D33)</f>
        <v>1.0855999999999999</v>
      </c>
      <c r="E37" s="78"/>
      <c r="F37" s="79">
        <f>MAX(F8:F33)</f>
        <v>2.2118000000000002</v>
      </c>
      <c r="G37" s="78"/>
      <c r="H37" s="79">
        <f>MAX(H8:H33)</f>
        <v>3.2233999999999998</v>
      </c>
      <c r="I37" s="78"/>
      <c r="J37" s="79">
        <f>MAX(J8:J33)</f>
        <v>3.9068000000000001</v>
      </c>
      <c r="K37" s="78"/>
      <c r="L37" s="79">
        <f>MAX(L8:L33)</f>
        <v>4.4518000000000004</v>
      </c>
      <c r="M37" s="78"/>
      <c r="N37" s="79">
        <f>MAX(N8:N33)</f>
        <v>4.9566999999999997</v>
      </c>
      <c r="O37" s="78"/>
      <c r="P37" s="79">
        <f>MAX(P8:P33)</f>
        <v>5.4301000000000004</v>
      </c>
      <c r="Q37" s="78"/>
      <c r="R37" s="79">
        <f>MAX(R8:R33)</f>
        <v>7.0952999999999999</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Data'!$B$7:$R$2292,3,0)</f>
        <v>44483</v>
      </c>
      <c r="C8" s="65">
        <f>VLOOKUP($A8,'Return Data'!$B$7:$R$2292,4,0)</f>
        <v>90.07</v>
      </c>
      <c r="D8" s="65">
        <f>VLOOKUP($A8,'Return Data'!$B$7:$R$2292,10,0)</f>
        <v>13.352600000000001</v>
      </c>
      <c r="E8" s="66">
        <f>RANK(D8,D$8:D$10,0)</f>
        <v>2</v>
      </c>
      <c r="F8" s="65">
        <f>VLOOKUP($A8,'Return Data'!$B$7:$R$2292,11,0)</f>
        <v>30.915700000000001</v>
      </c>
      <c r="G8" s="66">
        <f>RANK(F8,F$8:F$10,0)</f>
        <v>2</v>
      </c>
      <c r="H8" s="65">
        <f>VLOOKUP($A8,'Return Data'!$B$7:$R$2292,12,0)</f>
        <v>28.966200000000001</v>
      </c>
      <c r="I8" s="66">
        <f>RANK(H8,H$8:H$10,0)</f>
        <v>3</v>
      </c>
      <c r="J8" s="65">
        <f>VLOOKUP($A8,'Return Data'!$B$7:$R$2292,13,0)</f>
        <v>60.552599999999998</v>
      </c>
      <c r="K8" s="66">
        <f>RANK(J8,J$8:J$10,0)</f>
        <v>3</v>
      </c>
      <c r="L8" s="65">
        <f>VLOOKUP($A8,'Return Data'!$B$7:$R$2292,17,0)</f>
        <v>33.642699999999998</v>
      </c>
      <c r="M8" s="66">
        <f>RANK(L8,L$8:L$10,0)</f>
        <v>2</v>
      </c>
      <c r="N8" s="65">
        <f>VLOOKUP($A8,'Return Data'!$B$7:$R$2292,14,0)</f>
        <v>23.110099999999999</v>
      </c>
      <c r="O8" s="66">
        <f>RANK(N8,N$8:N$10,0)</f>
        <v>3</v>
      </c>
      <c r="P8" s="65">
        <f>VLOOKUP($A8,'Return Data'!$B$7:$R$2292,15,0)</f>
        <v>19.379300000000001</v>
      </c>
      <c r="Q8" s="66">
        <f>RANK(P8,P$8:P$10,0)</f>
        <v>1</v>
      </c>
      <c r="R8" s="65">
        <f>VLOOKUP($A8,'Return Data'!$B$7:$R$2292,16,0)</f>
        <v>20.5076</v>
      </c>
      <c r="S8" s="67">
        <f>RANK(R8,R$8:R$10,0)</f>
        <v>1</v>
      </c>
    </row>
    <row r="9" spans="1:20" x14ac:dyDescent="0.3">
      <c r="A9" s="63" t="s">
        <v>608</v>
      </c>
      <c r="B9" s="64">
        <f>VLOOKUP($A9,'Return Data'!$B$7:$R$2292,3,0)</f>
        <v>44483</v>
      </c>
      <c r="C9" s="65">
        <f>VLOOKUP($A9,'Return Data'!$B$7:$R$2292,4,0)</f>
        <v>97.418999999999997</v>
      </c>
      <c r="D9" s="65">
        <f>VLOOKUP($A9,'Return Data'!$B$7:$R$2292,10,0)</f>
        <v>13.490399999999999</v>
      </c>
      <c r="E9" s="66">
        <f>RANK(D9,D$8:D$10,0)</f>
        <v>1</v>
      </c>
      <c r="F9" s="65">
        <f>VLOOKUP($A9,'Return Data'!$B$7:$R$2292,11,0)</f>
        <v>27.871600000000001</v>
      </c>
      <c r="G9" s="66">
        <f>RANK(F9,F$8:F$10,0)</f>
        <v>3</v>
      </c>
      <c r="H9" s="65">
        <f>VLOOKUP($A9,'Return Data'!$B$7:$R$2292,12,0)</f>
        <v>31.145800000000001</v>
      </c>
      <c r="I9" s="66">
        <f>RANK(H9,H$8:H$10,0)</f>
        <v>2</v>
      </c>
      <c r="J9" s="65">
        <f>VLOOKUP($A9,'Return Data'!$B$7:$R$2292,13,0)</f>
        <v>60.837000000000003</v>
      </c>
      <c r="K9" s="66">
        <f>RANK(J9,J$8:J$10,0)</f>
        <v>2</v>
      </c>
      <c r="L9" s="65">
        <f>VLOOKUP($A9,'Return Data'!$B$7:$R$2292,17,0)</f>
        <v>30.974299999999999</v>
      </c>
      <c r="M9" s="66">
        <f>RANK(L9,L$8:L$10,0)</f>
        <v>3</v>
      </c>
      <c r="N9" s="65">
        <f>VLOOKUP($A9,'Return Data'!$B$7:$R$2292,14,0)</f>
        <v>23.4694</v>
      </c>
      <c r="O9" s="66">
        <f>RANK(N9,N$8:N$10,0)</f>
        <v>2</v>
      </c>
      <c r="P9" s="65">
        <f>VLOOKUP($A9,'Return Data'!$B$7:$R$2292,15,0)</f>
        <v>19.3736</v>
      </c>
      <c r="Q9" s="66">
        <f>RANK(P9,P$8:P$10,0)</f>
        <v>2</v>
      </c>
      <c r="R9" s="65">
        <f>VLOOKUP($A9,'Return Data'!$B$7:$R$2292,16,0)</f>
        <v>17.597799999999999</v>
      </c>
      <c r="S9" s="67">
        <f>RANK(R9,R$8:R$10,0)</f>
        <v>2</v>
      </c>
    </row>
    <row r="10" spans="1:20" x14ac:dyDescent="0.3">
      <c r="A10" s="63" t="s">
        <v>1856</v>
      </c>
      <c r="B10" s="64">
        <f>VLOOKUP($A10,'Return Data'!$B$7:$R$2292,3,0)</f>
        <v>44483</v>
      </c>
      <c r="C10" s="65">
        <f>VLOOKUP($A10,'Return Data'!$B$7:$R$2292,4,0)</f>
        <v>215.4546</v>
      </c>
      <c r="D10" s="65">
        <f>VLOOKUP($A10,'Return Data'!$B$7:$R$2292,10,0)</f>
        <v>13.2362</v>
      </c>
      <c r="E10" s="66">
        <f>RANK(D10,D$8:D$10,0)</f>
        <v>3</v>
      </c>
      <c r="F10" s="65">
        <f>VLOOKUP($A10,'Return Data'!$B$7:$R$2292,11,0)</f>
        <v>35.499099999999999</v>
      </c>
      <c r="G10" s="66">
        <f>RANK(F10,F$8:F$10,0)</f>
        <v>1</v>
      </c>
      <c r="H10" s="65">
        <f>VLOOKUP($A10,'Return Data'!$B$7:$R$2292,12,0)</f>
        <v>43.2836</v>
      </c>
      <c r="I10" s="66">
        <f>RANK(H10,H$8:H$10,0)</f>
        <v>1</v>
      </c>
      <c r="J10" s="65">
        <f>VLOOKUP($A10,'Return Data'!$B$7:$R$2292,13,0)</f>
        <v>91.462599999999995</v>
      </c>
      <c r="K10" s="66">
        <f>RANK(J10,J$8:J$10,0)</f>
        <v>1</v>
      </c>
      <c r="L10" s="65">
        <f>VLOOKUP($A10,'Return Data'!$B$7:$R$2292,17,0)</f>
        <v>45.280900000000003</v>
      </c>
      <c r="M10" s="66">
        <f>RANK(L10,L$8:L$10,0)</f>
        <v>1</v>
      </c>
      <c r="N10" s="65">
        <f>VLOOKUP($A10,'Return Data'!$B$7:$R$2292,14,0)</f>
        <v>26.926500000000001</v>
      </c>
      <c r="O10" s="66">
        <f>RANK(N10,N$8:N$10,0)</f>
        <v>1</v>
      </c>
      <c r="P10" s="65">
        <f>VLOOKUP($A10,'Return Data'!$B$7:$R$2292,15,0)</f>
        <v>16.9619</v>
      </c>
      <c r="Q10" s="66">
        <f>RANK(P10,P$8:P$10,0)</f>
        <v>3</v>
      </c>
      <c r="R10" s="65">
        <f>VLOOKUP($A10,'Return Data'!$B$7:$R$2292,16,0)</f>
        <v>15.857799999999999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13.359733333333333</v>
      </c>
      <c r="E12" s="74"/>
      <c r="F12" s="75">
        <f>AVERAGE(F8:F10)</f>
        <v>31.428799999999999</v>
      </c>
      <c r="G12" s="74"/>
      <c r="H12" s="75">
        <f>AVERAGE(H8:H10)</f>
        <v>34.465200000000003</v>
      </c>
      <c r="I12" s="74"/>
      <c r="J12" s="75">
        <f>AVERAGE(J8:J10)</f>
        <v>70.950733333333332</v>
      </c>
      <c r="K12" s="74"/>
      <c r="L12" s="75">
        <f>AVERAGE(L8:L10)</f>
        <v>36.632633333333331</v>
      </c>
      <c r="M12" s="74"/>
      <c r="N12" s="75">
        <f>AVERAGE(N8:N10)</f>
        <v>24.501999999999999</v>
      </c>
      <c r="O12" s="74"/>
      <c r="P12" s="75">
        <f>AVERAGE(P8:P10)</f>
        <v>18.5716</v>
      </c>
      <c r="Q12" s="74"/>
      <c r="R12" s="75">
        <f>AVERAGE(R8:R10)</f>
        <v>17.987733333333335</v>
      </c>
      <c r="S12" s="76"/>
    </row>
    <row r="13" spans="1:20" x14ac:dyDescent="0.3">
      <c r="A13" s="73" t="s">
        <v>28</v>
      </c>
      <c r="B13" s="74"/>
      <c r="C13" s="74"/>
      <c r="D13" s="75">
        <f>MIN(D8:D10)</f>
        <v>13.2362</v>
      </c>
      <c r="E13" s="74"/>
      <c r="F13" s="75">
        <f>MIN(F8:F10)</f>
        <v>27.871600000000001</v>
      </c>
      <c r="G13" s="74"/>
      <c r="H13" s="75">
        <f>MIN(H8:H10)</f>
        <v>28.966200000000001</v>
      </c>
      <c r="I13" s="74"/>
      <c r="J13" s="75">
        <f>MIN(J8:J10)</f>
        <v>60.552599999999998</v>
      </c>
      <c r="K13" s="74"/>
      <c r="L13" s="75">
        <f>MIN(L8:L10)</f>
        <v>30.974299999999999</v>
      </c>
      <c r="M13" s="74"/>
      <c r="N13" s="75">
        <f>MIN(N8:N10)</f>
        <v>23.110099999999999</v>
      </c>
      <c r="O13" s="74"/>
      <c r="P13" s="75">
        <f>MIN(P8:P10)</f>
        <v>16.9619</v>
      </c>
      <c r="Q13" s="74"/>
      <c r="R13" s="75">
        <f>MIN(R8:R10)</f>
        <v>15.857799999999999</v>
      </c>
      <c r="S13" s="76"/>
    </row>
    <row r="14" spans="1:20" ht="15" thickBot="1" x14ac:dyDescent="0.35">
      <c r="A14" s="77" t="s">
        <v>29</v>
      </c>
      <c r="B14" s="78"/>
      <c r="C14" s="78"/>
      <c r="D14" s="79">
        <f>MAX(D8:D10)</f>
        <v>13.490399999999999</v>
      </c>
      <c r="E14" s="78"/>
      <c r="F14" s="79">
        <f>MAX(F8:F10)</f>
        <v>35.499099999999999</v>
      </c>
      <c r="G14" s="78"/>
      <c r="H14" s="79">
        <f>MAX(H8:H10)</f>
        <v>43.2836</v>
      </c>
      <c r="I14" s="78"/>
      <c r="J14" s="79">
        <f>MAX(J8:J10)</f>
        <v>91.462599999999995</v>
      </c>
      <c r="K14" s="78"/>
      <c r="L14" s="79">
        <f>MAX(L8:L10)</f>
        <v>45.280900000000003</v>
      </c>
      <c r="M14" s="78"/>
      <c r="N14" s="79">
        <f>MAX(N8:N10)</f>
        <v>26.926500000000001</v>
      </c>
      <c r="O14" s="78"/>
      <c r="P14" s="79">
        <f>MAX(P8:P10)</f>
        <v>19.379300000000001</v>
      </c>
      <c r="Q14" s="78"/>
      <c r="R14" s="79">
        <f>MAX(R8:R10)</f>
        <v>20.5076</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Data'!$B$7:$R$2292,3,0)</f>
        <v>44483</v>
      </c>
      <c r="C8" s="65">
        <f>VLOOKUP($A8,'Return Data'!$B$7:$R$2292,4,0)</f>
        <v>80.3</v>
      </c>
      <c r="D8" s="65">
        <f>VLOOKUP($A8,'Return Data'!$B$7:$R$2292,10,0)</f>
        <v>12.9872</v>
      </c>
      <c r="E8" s="66">
        <f>RANK(D8,D$8:D$10,0)</f>
        <v>3</v>
      </c>
      <c r="F8" s="65">
        <f>VLOOKUP($A8,'Return Data'!$B$7:$R$2292,11,0)</f>
        <v>30.061499999999999</v>
      </c>
      <c r="G8" s="66">
        <f>RANK(F8,F$8:F$10,0)</f>
        <v>2</v>
      </c>
      <c r="H8" s="65">
        <f>VLOOKUP($A8,'Return Data'!$B$7:$R$2292,12,0)</f>
        <v>27.703600000000002</v>
      </c>
      <c r="I8" s="66">
        <f>RANK(H8,H$8:H$10,0)</f>
        <v>3</v>
      </c>
      <c r="J8" s="65">
        <f>VLOOKUP($A8,'Return Data'!$B$7:$R$2292,13,0)</f>
        <v>58.445099999999996</v>
      </c>
      <c r="K8" s="66">
        <f>RANK(J8,J$8:J$10,0)</f>
        <v>3</v>
      </c>
      <c r="L8" s="65">
        <f>VLOOKUP($A8,'Return Data'!$B$7:$R$2292,17,0)</f>
        <v>32.015500000000003</v>
      </c>
      <c r="M8" s="66">
        <f>RANK(L8,L$8:L$10,0)</f>
        <v>2</v>
      </c>
      <c r="N8" s="65">
        <f>VLOOKUP($A8,'Return Data'!$B$7:$R$2292,14,0)</f>
        <v>21.6525</v>
      </c>
      <c r="O8" s="66">
        <f>RANK(N8,N$8:N$10,0)</f>
        <v>3</v>
      </c>
      <c r="P8" s="65">
        <f>VLOOKUP($A8,'Return Data'!$B$7:$R$2292,15,0)</f>
        <v>17.788699999999999</v>
      </c>
      <c r="Q8" s="66">
        <f>RANK(P8,P$8:P$10,0)</f>
        <v>1</v>
      </c>
      <c r="R8" s="65">
        <f>VLOOKUP($A8,'Return Data'!$B$7:$R$2292,16,0)</f>
        <v>15.426600000000001</v>
      </c>
      <c r="S8" s="67">
        <f>RANK(R8,R$8:R$10,0)</f>
        <v>2</v>
      </c>
    </row>
    <row r="9" spans="1:20" x14ac:dyDescent="0.3">
      <c r="A9" s="63" t="s">
        <v>607</v>
      </c>
      <c r="B9" s="64">
        <f>VLOOKUP($A9,'Return Data'!$B$7:$R$2292,3,0)</f>
        <v>44483</v>
      </c>
      <c r="C9" s="65">
        <f>VLOOKUP($A9,'Return Data'!$B$7:$R$2292,4,0)</f>
        <v>86.903999999999996</v>
      </c>
      <c r="D9" s="65">
        <f>VLOOKUP($A9,'Return Data'!$B$7:$R$2292,10,0)</f>
        <v>13.0959</v>
      </c>
      <c r="E9" s="66">
        <f>RANK(D9,D$8:D$10,0)</f>
        <v>1</v>
      </c>
      <c r="F9" s="65">
        <f>VLOOKUP($A9,'Return Data'!$B$7:$R$2292,11,0)</f>
        <v>26.991399999999999</v>
      </c>
      <c r="G9" s="66">
        <f>RANK(F9,F$8:F$10,0)</f>
        <v>3</v>
      </c>
      <c r="H9" s="65">
        <f>VLOOKUP($A9,'Return Data'!$B$7:$R$2292,12,0)</f>
        <v>29.817900000000002</v>
      </c>
      <c r="I9" s="66">
        <f>RANK(H9,H$8:H$10,0)</f>
        <v>2</v>
      </c>
      <c r="J9" s="65">
        <f>VLOOKUP($A9,'Return Data'!$B$7:$R$2292,13,0)</f>
        <v>58.679499999999997</v>
      </c>
      <c r="K9" s="66">
        <f>RANK(J9,J$8:J$10,0)</f>
        <v>2</v>
      </c>
      <c r="L9" s="65">
        <f>VLOOKUP($A9,'Return Data'!$B$7:$R$2292,17,0)</f>
        <v>29.229399999999998</v>
      </c>
      <c r="M9" s="66">
        <f>RANK(L9,L$8:L$10,0)</f>
        <v>3</v>
      </c>
      <c r="N9" s="65">
        <f>VLOOKUP($A9,'Return Data'!$B$7:$R$2292,14,0)</f>
        <v>21.785599999999999</v>
      </c>
      <c r="O9" s="66">
        <f>RANK(N9,N$8:N$10,0)</f>
        <v>2</v>
      </c>
      <c r="P9" s="65">
        <f>VLOOKUP($A9,'Return Data'!$B$7:$R$2292,15,0)</f>
        <v>17.681000000000001</v>
      </c>
      <c r="Q9" s="66">
        <f>RANK(P9,P$8:P$10,0)</f>
        <v>2</v>
      </c>
      <c r="R9" s="65">
        <f>VLOOKUP($A9,'Return Data'!$B$7:$R$2292,16,0)</f>
        <v>14.253</v>
      </c>
      <c r="S9" s="67">
        <f>RANK(R9,R$8:R$10,0)</f>
        <v>3</v>
      </c>
    </row>
    <row r="10" spans="1:20" x14ac:dyDescent="0.3">
      <c r="A10" s="63" t="s">
        <v>1857</v>
      </c>
      <c r="B10" s="64">
        <f>VLOOKUP($A10,'Return Data'!$B$7:$R$2292,3,0)</f>
        <v>44483</v>
      </c>
      <c r="C10" s="65">
        <f>VLOOKUP($A10,'Return Data'!$B$7:$R$2292,4,0)</f>
        <v>515.96001676935998</v>
      </c>
      <c r="D10" s="65">
        <f>VLOOKUP($A10,'Return Data'!$B$7:$R$2292,10,0)</f>
        <v>13.023199999999999</v>
      </c>
      <c r="E10" s="66">
        <f>RANK(D10,D$8:D$10,0)</f>
        <v>2</v>
      </c>
      <c r="F10" s="65">
        <f>VLOOKUP($A10,'Return Data'!$B$7:$R$2292,11,0)</f>
        <v>35.0077</v>
      </c>
      <c r="G10" s="66">
        <f>RANK(F10,F$8:F$10,0)</f>
        <v>1</v>
      </c>
      <c r="H10" s="65">
        <f>VLOOKUP($A10,'Return Data'!$B$7:$R$2292,12,0)</f>
        <v>42.537799999999997</v>
      </c>
      <c r="I10" s="66">
        <f>RANK(H10,H$8:H$10,0)</f>
        <v>1</v>
      </c>
      <c r="J10" s="65">
        <f>VLOOKUP($A10,'Return Data'!$B$7:$R$2292,13,0)</f>
        <v>90.1785</v>
      </c>
      <c r="K10" s="66">
        <f>RANK(J10,J$8:J$10,0)</f>
        <v>1</v>
      </c>
      <c r="L10" s="65">
        <f>VLOOKUP($A10,'Return Data'!$B$7:$R$2292,17,0)</f>
        <v>44.368299999999998</v>
      </c>
      <c r="M10" s="66">
        <f>RANK(L10,L$8:L$10,0)</f>
        <v>1</v>
      </c>
      <c r="N10" s="65">
        <f>VLOOKUP($A10,'Return Data'!$B$7:$R$2292,14,0)</f>
        <v>26.151299999999999</v>
      </c>
      <c r="O10" s="66">
        <f>RANK(N10,N$8:N$10,0)</f>
        <v>1</v>
      </c>
      <c r="P10" s="65">
        <f>VLOOKUP($A10,'Return Data'!$B$7:$R$2292,15,0)</f>
        <v>16.212700000000002</v>
      </c>
      <c r="Q10" s="66">
        <f>RANK(P10,P$8:P$10,0)</f>
        <v>3</v>
      </c>
      <c r="R10" s="65">
        <f>VLOOKUP($A10,'Return Data'!$B$7:$R$2292,16,0)</f>
        <v>18.868400000000001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13.035433333333335</v>
      </c>
      <c r="E12" s="74"/>
      <c r="F12" s="75">
        <f>AVERAGE(F8:F10)</f>
        <v>30.686866666666663</v>
      </c>
      <c r="G12" s="74"/>
      <c r="H12" s="75">
        <f>AVERAGE(H8:H10)</f>
        <v>33.353100000000005</v>
      </c>
      <c r="I12" s="74"/>
      <c r="J12" s="75">
        <f>AVERAGE(J8:J10)</f>
        <v>69.101033333333319</v>
      </c>
      <c r="K12" s="74"/>
      <c r="L12" s="75">
        <f>AVERAGE(L8:L10)</f>
        <v>35.2044</v>
      </c>
      <c r="M12" s="74"/>
      <c r="N12" s="75">
        <f>AVERAGE(N8:N10)</f>
        <v>23.196466666666666</v>
      </c>
      <c r="O12" s="74"/>
      <c r="P12" s="75">
        <f>AVERAGE(P8:P10)</f>
        <v>17.227466666666668</v>
      </c>
      <c r="Q12" s="74"/>
      <c r="R12" s="75">
        <f>AVERAGE(R8:R10)</f>
        <v>16.182666666666666</v>
      </c>
      <c r="S12" s="76"/>
    </row>
    <row r="13" spans="1:20" x14ac:dyDescent="0.3">
      <c r="A13" s="73" t="s">
        <v>28</v>
      </c>
      <c r="B13" s="74"/>
      <c r="C13" s="74"/>
      <c r="D13" s="75">
        <f>MIN(D8:D10)</f>
        <v>12.9872</v>
      </c>
      <c r="E13" s="74"/>
      <c r="F13" s="75">
        <f>MIN(F8:F10)</f>
        <v>26.991399999999999</v>
      </c>
      <c r="G13" s="74"/>
      <c r="H13" s="75">
        <f>MIN(H8:H10)</f>
        <v>27.703600000000002</v>
      </c>
      <c r="I13" s="74"/>
      <c r="J13" s="75">
        <f>MIN(J8:J10)</f>
        <v>58.445099999999996</v>
      </c>
      <c r="K13" s="74"/>
      <c r="L13" s="75">
        <f>MIN(L8:L10)</f>
        <v>29.229399999999998</v>
      </c>
      <c r="M13" s="74"/>
      <c r="N13" s="75">
        <f>MIN(N8:N10)</f>
        <v>21.6525</v>
      </c>
      <c r="O13" s="74"/>
      <c r="P13" s="75">
        <f>MIN(P8:P10)</f>
        <v>16.212700000000002</v>
      </c>
      <c r="Q13" s="74"/>
      <c r="R13" s="75">
        <f>MIN(R8:R10)</f>
        <v>14.253</v>
      </c>
      <c r="S13" s="76"/>
    </row>
    <row r="14" spans="1:20" ht="15" thickBot="1" x14ac:dyDescent="0.35">
      <c r="A14" s="77" t="s">
        <v>29</v>
      </c>
      <c r="B14" s="78"/>
      <c r="C14" s="78"/>
      <c r="D14" s="79">
        <f>MAX(D8:D10)</f>
        <v>13.0959</v>
      </c>
      <c r="E14" s="78"/>
      <c r="F14" s="79">
        <f>MAX(F8:F10)</f>
        <v>35.0077</v>
      </c>
      <c r="G14" s="78"/>
      <c r="H14" s="79">
        <f>MAX(H8:H10)</f>
        <v>42.537799999999997</v>
      </c>
      <c r="I14" s="78"/>
      <c r="J14" s="79">
        <f>MAX(J8:J10)</f>
        <v>90.1785</v>
      </c>
      <c r="K14" s="78"/>
      <c r="L14" s="79">
        <f>MAX(L8:L10)</f>
        <v>44.368299999999998</v>
      </c>
      <c r="M14" s="78"/>
      <c r="N14" s="79">
        <f>MAX(N8:N10)</f>
        <v>26.151299999999999</v>
      </c>
      <c r="O14" s="78"/>
      <c r="P14" s="79">
        <f>MAX(P8:P10)</f>
        <v>17.788699999999999</v>
      </c>
      <c r="Q14" s="78"/>
      <c r="R14" s="79">
        <f>MAX(R8:R10)</f>
        <v>18.868400000000001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44483</v>
      </c>
      <c r="C8" s="65">
        <f>VLOOKUP($A8,'Return Data'!$B$7:$R$2292,4,0)</f>
        <v>83.889200000000002</v>
      </c>
      <c r="D8" s="65">
        <f>VLOOKUP($A8,'Return Data'!$B$7:$R$2292,10,0)</f>
        <v>11.8903</v>
      </c>
      <c r="E8" s="66">
        <f t="shared" ref="E8:E21" si="0">RANK(D8,D$8:D$21,0)</f>
        <v>13</v>
      </c>
      <c r="F8" s="65">
        <f>VLOOKUP($A8,'Return Data'!$B$7:$R$2292,11,0)</f>
        <v>29.641300000000001</v>
      </c>
      <c r="G8" s="66">
        <f t="shared" ref="G8:G21" si="1">RANK(F8,F$8:F$21,0)</f>
        <v>11</v>
      </c>
      <c r="H8" s="65">
        <f>VLOOKUP($A8,'Return Data'!$B$7:$R$2292,12,0)</f>
        <v>35.452399999999997</v>
      </c>
      <c r="I8" s="66">
        <f t="shared" ref="I8:I21" si="2">RANK(H8,H$8:H$21,0)</f>
        <v>7</v>
      </c>
      <c r="J8" s="65">
        <f>VLOOKUP($A8,'Return Data'!$B$7:$R$2292,13,0)</f>
        <v>72.33</v>
      </c>
      <c r="K8" s="66">
        <f t="shared" ref="K8:K21" si="3">RANK(J8,J$8:J$21,0)</f>
        <v>6</v>
      </c>
      <c r="L8" s="65">
        <f>VLOOKUP($A8,'Return Data'!$B$7:$R$2292,17,0)</f>
        <v>32.6952</v>
      </c>
      <c r="M8" s="66">
        <f t="shared" ref="M8:M21" si="4">RANK(L8,L$8:L$21,0)</f>
        <v>8</v>
      </c>
      <c r="N8" s="65">
        <f>VLOOKUP($A8,'Return Data'!$B$7:$R$2292,14,0)</f>
        <v>16.199300000000001</v>
      </c>
      <c r="O8" s="66">
        <f t="shared" ref="O8:O19" si="5">RANK(N8,N$8:N$21,0)</f>
        <v>12</v>
      </c>
      <c r="P8" s="65">
        <f>VLOOKUP($A8,'Return Data'!$B$7:$R$2292,15,0)</f>
        <v>11.150600000000001</v>
      </c>
      <c r="Q8" s="66">
        <f>RANK(P8,P$8:P$21,0)</f>
        <v>12</v>
      </c>
      <c r="R8" s="65">
        <f>VLOOKUP($A8,'Return Data'!$B$7:$R$2292,16,0)</f>
        <v>18.813500000000001</v>
      </c>
      <c r="S8" s="67">
        <f t="shared" ref="S8:S21" si="6">RANK(R8,R$8:R$21,0)</f>
        <v>5</v>
      </c>
    </row>
    <row r="9" spans="1:19" s="68" customFormat="1" x14ac:dyDescent="0.3">
      <c r="A9" s="63" t="s">
        <v>12</v>
      </c>
      <c r="B9" s="64">
        <f>VLOOKUP($A9,'Return Data'!$B$7:$R$2292,3,0)</f>
        <v>44483</v>
      </c>
      <c r="C9" s="65">
        <f>VLOOKUP($A9,'Return Data'!$B$7:$R$2292,4,0)</f>
        <v>486.70100000000002</v>
      </c>
      <c r="D9" s="65">
        <f>VLOOKUP($A9,'Return Data'!$B$7:$R$2292,10,0)</f>
        <v>15.0953</v>
      </c>
      <c r="E9" s="66">
        <f t="shared" si="0"/>
        <v>8</v>
      </c>
      <c r="F9" s="65">
        <f>VLOOKUP($A9,'Return Data'!$B$7:$R$2292,11,0)</f>
        <v>32.723799999999997</v>
      </c>
      <c r="G9" s="66">
        <f t="shared" si="1"/>
        <v>6</v>
      </c>
      <c r="H9" s="65">
        <f>VLOOKUP($A9,'Return Data'!$B$7:$R$2292,12,0)</f>
        <v>32.339100000000002</v>
      </c>
      <c r="I9" s="66">
        <f t="shared" si="2"/>
        <v>9</v>
      </c>
      <c r="J9" s="65">
        <f>VLOOKUP($A9,'Return Data'!$B$7:$R$2292,13,0)</f>
        <v>63.436</v>
      </c>
      <c r="K9" s="66">
        <f t="shared" si="3"/>
        <v>10</v>
      </c>
      <c r="L9" s="65">
        <f>VLOOKUP($A9,'Return Data'!$B$7:$R$2292,17,0)</f>
        <v>30.6568</v>
      </c>
      <c r="M9" s="66">
        <f t="shared" si="4"/>
        <v>10</v>
      </c>
      <c r="N9" s="65">
        <f>VLOOKUP($A9,'Return Data'!$B$7:$R$2292,14,0)</f>
        <v>18.718699999999998</v>
      </c>
      <c r="O9" s="66">
        <f t="shared" si="5"/>
        <v>10</v>
      </c>
      <c r="P9" s="65">
        <f>VLOOKUP($A9,'Return Data'!$B$7:$R$2292,15,0)</f>
        <v>15.8599</v>
      </c>
      <c r="Q9" s="66">
        <f>RANK(P9,P$8:P$21,0)</f>
        <v>8</v>
      </c>
      <c r="R9" s="65">
        <f>VLOOKUP($A9,'Return Data'!$B$7:$R$2292,16,0)</f>
        <v>17.627400000000002</v>
      </c>
      <c r="S9" s="67">
        <f t="shared" si="6"/>
        <v>8</v>
      </c>
    </row>
    <row r="10" spans="1:19" s="68" customFormat="1" x14ac:dyDescent="0.3">
      <c r="A10" s="63" t="s">
        <v>13</v>
      </c>
      <c r="B10" s="64">
        <f>VLOOKUP($A10,'Return Data'!$B$7:$R$2292,3,0)</f>
        <v>44483</v>
      </c>
      <c r="C10" s="65">
        <f>VLOOKUP($A10,'Return Data'!$B$7:$R$2292,4,0)</f>
        <v>275.14999999999998</v>
      </c>
      <c r="D10" s="65">
        <f>VLOOKUP($A10,'Return Data'!$B$7:$R$2292,10,0)</f>
        <v>17.4299</v>
      </c>
      <c r="E10" s="66">
        <f t="shared" si="0"/>
        <v>2</v>
      </c>
      <c r="F10" s="65">
        <f>VLOOKUP($A10,'Return Data'!$B$7:$R$2292,11,0)</f>
        <v>32.9741</v>
      </c>
      <c r="G10" s="66">
        <f t="shared" si="1"/>
        <v>5</v>
      </c>
      <c r="H10" s="65">
        <f>VLOOKUP($A10,'Return Data'!$B$7:$R$2292,12,0)</f>
        <v>35.762599999999999</v>
      </c>
      <c r="I10" s="66">
        <f t="shared" si="2"/>
        <v>6</v>
      </c>
      <c r="J10" s="65">
        <f>VLOOKUP($A10,'Return Data'!$B$7:$R$2292,13,0)</f>
        <v>72.876400000000004</v>
      </c>
      <c r="K10" s="66">
        <f t="shared" si="3"/>
        <v>5</v>
      </c>
      <c r="L10" s="65">
        <f>VLOOKUP($A10,'Return Data'!$B$7:$R$2292,17,0)</f>
        <v>37.019500000000001</v>
      </c>
      <c r="M10" s="66">
        <f t="shared" si="4"/>
        <v>3</v>
      </c>
      <c r="N10" s="65">
        <f>VLOOKUP($A10,'Return Data'!$B$7:$R$2292,14,0)</f>
        <v>22.445499999999999</v>
      </c>
      <c r="O10" s="66">
        <f t="shared" si="5"/>
        <v>6</v>
      </c>
      <c r="P10" s="65">
        <f>VLOOKUP($A10,'Return Data'!$B$7:$R$2292,15,0)</f>
        <v>16.2835</v>
      </c>
      <c r="Q10" s="66">
        <f>RANK(P10,P$8:P$21,0)</f>
        <v>6</v>
      </c>
      <c r="R10" s="65">
        <f>VLOOKUP($A10,'Return Data'!$B$7:$R$2292,16,0)</f>
        <v>19.370200000000001</v>
      </c>
      <c r="S10" s="67">
        <f t="shared" si="6"/>
        <v>3</v>
      </c>
    </row>
    <row r="11" spans="1:19" s="68" customFormat="1" x14ac:dyDescent="0.3">
      <c r="A11" s="63" t="s">
        <v>14</v>
      </c>
      <c r="B11" s="64">
        <f>VLOOKUP($A11,'Return Data'!$B$7:$R$2292,3,0)</f>
        <v>44483</v>
      </c>
      <c r="C11" s="65">
        <f>VLOOKUP($A11,'Return Data'!$B$7:$R$2292,4,0)</f>
        <v>17.37</v>
      </c>
      <c r="D11" s="65">
        <f>VLOOKUP($A11,'Return Data'!$B$7:$R$2292,10,0)</f>
        <v>14.957000000000001</v>
      </c>
      <c r="E11" s="66">
        <f t="shared" si="0"/>
        <v>9</v>
      </c>
      <c r="F11" s="65">
        <f>VLOOKUP($A11,'Return Data'!$B$7:$R$2292,11,0)</f>
        <v>30.9955</v>
      </c>
      <c r="G11" s="66">
        <f t="shared" si="1"/>
        <v>9</v>
      </c>
      <c r="H11" s="65">
        <f>VLOOKUP($A11,'Return Data'!$B$7:$R$2292,12,0)</f>
        <v>36.342199999999998</v>
      </c>
      <c r="I11" s="66">
        <f t="shared" si="2"/>
        <v>5</v>
      </c>
      <c r="J11" s="65">
        <f>VLOOKUP($A11,'Return Data'!$B$7:$R$2292,13,0)</f>
        <v>63.867899999999999</v>
      </c>
      <c r="K11" s="66">
        <f t="shared" si="3"/>
        <v>9</v>
      </c>
      <c r="L11" s="65">
        <f>VLOOKUP($A11,'Return Data'!$B$7:$R$2292,17,0)</f>
        <v>30.7697</v>
      </c>
      <c r="M11" s="66">
        <f t="shared" si="4"/>
        <v>9</v>
      </c>
      <c r="N11" s="65">
        <f>VLOOKUP($A11,'Return Data'!$B$7:$R$2292,14,0)</f>
        <v>19.988199999999999</v>
      </c>
      <c r="O11" s="66">
        <f t="shared" si="5"/>
        <v>9</v>
      </c>
      <c r="P11" s="65"/>
      <c r="Q11" s="66"/>
      <c r="R11" s="65">
        <f>VLOOKUP($A11,'Return Data'!$B$7:$R$2292,16,0)</f>
        <v>19.136299999999999</v>
      </c>
      <c r="S11" s="67">
        <f t="shared" si="6"/>
        <v>4</v>
      </c>
    </row>
    <row r="12" spans="1:19" s="68" customFormat="1" x14ac:dyDescent="0.3">
      <c r="A12" s="63" t="s">
        <v>15</v>
      </c>
      <c r="B12" s="64">
        <f>VLOOKUP($A12,'Return Data'!$B$7:$R$2292,3,0)</f>
        <v>44483</v>
      </c>
      <c r="C12" s="65">
        <f>VLOOKUP($A12,'Return Data'!$B$7:$R$2292,4,0)</f>
        <v>97.35</v>
      </c>
      <c r="D12" s="65">
        <f>VLOOKUP($A12,'Return Data'!$B$7:$R$2292,10,0)</f>
        <v>13.9663</v>
      </c>
      <c r="E12" s="66">
        <f t="shared" si="0"/>
        <v>10</v>
      </c>
      <c r="F12" s="65">
        <f>VLOOKUP($A12,'Return Data'!$B$7:$R$2292,11,0)</f>
        <v>38.143900000000002</v>
      </c>
      <c r="G12" s="66">
        <f t="shared" si="1"/>
        <v>1</v>
      </c>
      <c r="H12" s="65">
        <f>VLOOKUP($A12,'Return Data'!$B$7:$R$2292,12,0)</f>
        <v>54.671100000000003</v>
      </c>
      <c r="I12" s="66">
        <f t="shared" si="2"/>
        <v>1</v>
      </c>
      <c r="J12" s="65">
        <f>VLOOKUP($A12,'Return Data'!$B$7:$R$2292,13,0)</f>
        <v>102.30670000000001</v>
      </c>
      <c r="K12" s="66">
        <f t="shared" si="3"/>
        <v>1</v>
      </c>
      <c r="L12" s="65">
        <f>VLOOKUP($A12,'Return Data'!$B$7:$R$2292,17,0)</f>
        <v>43.119700000000002</v>
      </c>
      <c r="M12" s="66">
        <f t="shared" si="4"/>
        <v>1</v>
      </c>
      <c r="N12" s="65">
        <f>VLOOKUP($A12,'Return Data'!$B$7:$R$2292,14,0)</f>
        <v>24.578499999999998</v>
      </c>
      <c r="O12" s="66">
        <f t="shared" si="5"/>
        <v>2</v>
      </c>
      <c r="P12" s="65">
        <f>VLOOKUP($A12,'Return Data'!$B$7:$R$2292,15,0)</f>
        <v>18.828399999999998</v>
      </c>
      <c r="Q12" s="66">
        <f t="shared" ref="Q12:Q19" si="7">RANK(P12,P$8:P$21,0)</f>
        <v>1</v>
      </c>
      <c r="R12" s="65">
        <f>VLOOKUP($A12,'Return Data'!$B$7:$R$2292,16,0)</f>
        <v>18.5047</v>
      </c>
      <c r="S12" s="67">
        <f t="shared" si="6"/>
        <v>7</v>
      </c>
    </row>
    <row r="13" spans="1:19" s="68" customFormat="1" x14ac:dyDescent="0.3">
      <c r="A13" s="63" t="s">
        <v>16</v>
      </c>
      <c r="B13" s="64">
        <f>VLOOKUP($A13,'Return Data'!$B$7:$R$2292,3,0)</f>
        <v>44483</v>
      </c>
      <c r="C13" s="65">
        <f>VLOOKUP($A13,'Return Data'!$B$7:$R$2292,4,0)</f>
        <v>20.0364</v>
      </c>
      <c r="D13" s="65">
        <f>VLOOKUP($A13,'Return Data'!$B$7:$R$2292,10,0)</f>
        <v>13.911099999999999</v>
      </c>
      <c r="E13" s="66">
        <f t="shared" si="0"/>
        <v>11</v>
      </c>
      <c r="F13" s="65">
        <f>VLOOKUP($A13,'Return Data'!$B$7:$R$2292,11,0)</f>
        <v>28.8216</v>
      </c>
      <c r="G13" s="66">
        <f t="shared" si="1"/>
        <v>12</v>
      </c>
      <c r="H13" s="65">
        <f>VLOOKUP($A13,'Return Data'!$B$7:$R$2292,12,0)</f>
        <v>29.3338</v>
      </c>
      <c r="I13" s="66">
        <f t="shared" si="2"/>
        <v>11</v>
      </c>
      <c r="J13" s="65">
        <f>VLOOKUP($A13,'Return Data'!$B$7:$R$2292,13,0)</f>
        <v>59.5306</v>
      </c>
      <c r="K13" s="66">
        <f t="shared" si="3"/>
        <v>12</v>
      </c>
      <c r="L13" s="65">
        <f>VLOOKUP($A13,'Return Data'!$B$7:$R$2292,17,0)</f>
        <v>29.287800000000001</v>
      </c>
      <c r="M13" s="66">
        <f t="shared" si="4"/>
        <v>12</v>
      </c>
      <c r="N13" s="65">
        <f>VLOOKUP($A13,'Return Data'!$B$7:$R$2292,14,0)</f>
        <v>16.838000000000001</v>
      </c>
      <c r="O13" s="66">
        <f t="shared" si="5"/>
        <v>11</v>
      </c>
      <c r="P13" s="65">
        <f>VLOOKUP($A13,'Return Data'!$B$7:$R$2292,15,0)</f>
        <v>11.3741</v>
      </c>
      <c r="Q13" s="66">
        <f t="shared" si="7"/>
        <v>11</v>
      </c>
      <c r="R13" s="65">
        <f>VLOOKUP($A13,'Return Data'!$B$7:$R$2292,16,0)</f>
        <v>12.052899999999999</v>
      </c>
      <c r="S13" s="67">
        <f t="shared" si="6"/>
        <v>14</v>
      </c>
    </row>
    <row r="14" spans="1:19" s="68" customFormat="1" x14ac:dyDescent="0.3">
      <c r="A14" s="63" t="s">
        <v>17</v>
      </c>
      <c r="B14" s="64">
        <f>VLOOKUP($A14,'Return Data'!$B$7:$R$2292,3,0)</f>
        <v>44483</v>
      </c>
      <c r="C14" s="65">
        <f>VLOOKUP($A14,'Return Data'!$B$7:$R$2292,4,0)</f>
        <v>58.478099999999998</v>
      </c>
      <c r="D14" s="65">
        <f>VLOOKUP($A14,'Return Data'!$B$7:$R$2292,10,0)</f>
        <v>15.229799999999999</v>
      </c>
      <c r="E14" s="66">
        <f t="shared" si="0"/>
        <v>7</v>
      </c>
      <c r="F14" s="65">
        <f>VLOOKUP($A14,'Return Data'!$B$7:$R$2292,11,0)</f>
        <v>31.380500000000001</v>
      </c>
      <c r="G14" s="66">
        <f t="shared" si="1"/>
        <v>8</v>
      </c>
      <c r="H14" s="65">
        <f>VLOOKUP($A14,'Return Data'!$B$7:$R$2292,12,0)</f>
        <v>34.348999999999997</v>
      </c>
      <c r="I14" s="66">
        <f t="shared" si="2"/>
        <v>8</v>
      </c>
      <c r="J14" s="65">
        <f>VLOOKUP($A14,'Return Data'!$B$7:$R$2292,13,0)</f>
        <v>74.5578</v>
      </c>
      <c r="K14" s="66">
        <f t="shared" si="3"/>
        <v>4</v>
      </c>
      <c r="L14" s="65">
        <f>VLOOKUP($A14,'Return Data'!$B$7:$R$2292,17,0)</f>
        <v>30.2666</v>
      </c>
      <c r="M14" s="66">
        <f t="shared" si="4"/>
        <v>11</v>
      </c>
      <c r="N14" s="65">
        <f>VLOOKUP($A14,'Return Data'!$B$7:$R$2292,14,0)</f>
        <v>23.74</v>
      </c>
      <c r="O14" s="66">
        <f t="shared" si="5"/>
        <v>3</v>
      </c>
      <c r="P14" s="65">
        <f>VLOOKUP($A14,'Return Data'!$B$7:$R$2292,15,0)</f>
        <v>16.6663</v>
      </c>
      <c r="Q14" s="66">
        <f t="shared" si="7"/>
        <v>4</v>
      </c>
      <c r="R14" s="65">
        <f>VLOOKUP($A14,'Return Data'!$B$7:$R$2292,16,0)</f>
        <v>17.207999999999998</v>
      </c>
      <c r="S14" s="67">
        <f t="shared" si="6"/>
        <v>9</v>
      </c>
    </row>
    <row r="15" spans="1:19" s="68" customFormat="1" x14ac:dyDescent="0.3">
      <c r="A15" s="63" t="s">
        <v>18</v>
      </c>
      <c r="B15" s="64">
        <f>VLOOKUP($A15,'Return Data'!$B$7:$R$2292,3,0)</f>
        <v>44483</v>
      </c>
      <c r="C15" s="65">
        <f>VLOOKUP($A15,'Return Data'!$B$7:$R$2292,4,0)</f>
        <v>65.216999999999999</v>
      </c>
      <c r="D15" s="65">
        <f>VLOOKUP($A15,'Return Data'!$B$7:$R$2292,10,0)</f>
        <v>16.456800000000001</v>
      </c>
      <c r="E15" s="66">
        <f t="shared" si="0"/>
        <v>3</v>
      </c>
      <c r="F15" s="65">
        <f>VLOOKUP($A15,'Return Data'!$B$7:$R$2292,11,0)</f>
        <v>33.578400000000002</v>
      </c>
      <c r="G15" s="66">
        <f t="shared" si="1"/>
        <v>4</v>
      </c>
      <c r="H15" s="65">
        <f>VLOOKUP($A15,'Return Data'!$B$7:$R$2292,12,0)</f>
        <v>39.257300000000001</v>
      </c>
      <c r="I15" s="66">
        <f t="shared" si="2"/>
        <v>4</v>
      </c>
      <c r="J15" s="65">
        <f>VLOOKUP($A15,'Return Data'!$B$7:$R$2292,13,0)</f>
        <v>69.902299999999997</v>
      </c>
      <c r="K15" s="66">
        <f t="shared" si="3"/>
        <v>7</v>
      </c>
      <c r="L15" s="65">
        <f>VLOOKUP($A15,'Return Data'!$B$7:$R$2292,17,0)</f>
        <v>35.306399999999996</v>
      </c>
      <c r="M15" s="66">
        <f t="shared" si="4"/>
        <v>5</v>
      </c>
      <c r="N15" s="65">
        <f>VLOOKUP($A15,'Return Data'!$B$7:$R$2292,14,0)</f>
        <v>23.2346</v>
      </c>
      <c r="O15" s="66">
        <f t="shared" si="5"/>
        <v>5</v>
      </c>
      <c r="P15" s="65">
        <f>VLOOKUP($A15,'Return Data'!$B$7:$R$2292,15,0)</f>
        <v>16.713799999999999</v>
      </c>
      <c r="Q15" s="66">
        <f t="shared" si="7"/>
        <v>3</v>
      </c>
      <c r="R15" s="65">
        <f>VLOOKUP($A15,'Return Data'!$B$7:$R$2292,16,0)</f>
        <v>20.9237</v>
      </c>
      <c r="S15" s="67">
        <f t="shared" si="6"/>
        <v>2</v>
      </c>
    </row>
    <row r="16" spans="1:19" s="68" customFormat="1" x14ac:dyDescent="0.3">
      <c r="A16" s="63" t="s">
        <v>19</v>
      </c>
      <c r="B16" s="64">
        <f>VLOOKUP($A16,'Return Data'!$B$7:$R$2292,3,0)</f>
        <v>44483</v>
      </c>
      <c r="C16" s="65">
        <f>VLOOKUP($A16,'Return Data'!$B$7:$R$2292,4,0)</f>
        <v>137.96530000000001</v>
      </c>
      <c r="D16" s="65">
        <f>VLOOKUP($A16,'Return Data'!$B$7:$R$2292,10,0)</f>
        <v>15.6448</v>
      </c>
      <c r="E16" s="66">
        <f t="shared" si="0"/>
        <v>6</v>
      </c>
      <c r="F16" s="65">
        <f>VLOOKUP($A16,'Return Data'!$B$7:$R$2292,11,0)</f>
        <v>37.627699999999997</v>
      </c>
      <c r="G16" s="66">
        <f t="shared" si="1"/>
        <v>2</v>
      </c>
      <c r="H16" s="65">
        <f>VLOOKUP($A16,'Return Data'!$B$7:$R$2292,12,0)</f>
        <v>40.776800000000001</v>
      </c>
      <c r="I16" s="66">
        <f t="shared" si="2"/>
        <v>3</v>
      </c>
      <c r="J16" s="65">
        <f>VLOOKUP($A16,'Return Data'!$B$7:$R$2292,13,0)</f>
        <v>77.265199999999993</v>
      </c>
      <c r="K16" s="66">
        <f t="shared" si="3"/>
        <v>3</v>
      </c>
      <c r="L16" s="65">
        <f>VLOOKUP($A16,'Return Data'!$B$7:$R$2292,17,0)</f>
        <v>35.734499999999997</v>
      </c>
      <c r="M16" s="66">
        <f t="shared" si="4"/>
        <v>4</v>
      </c>
      <c r="N16" s="65">
        <f>VLOOKUP($A16,'Return Data'!$B$7:$R$2292,14,0)</f>
        <v>25.938600000000001</v>
      </c>
      <c r="O16" s="66">
        <f t="shared" si="5"/>
        <v>1</v>
      </c>
      <c r="P16" s="65">
        <f>VLOOKUP($A16,'Return Data'!$B$7:$R$2292,15,0)</f>
        <v>18.096299999999999</v>
      </c>
      <c r="Q16" s="66">
        <f t="shared" si="7"/>
        <v>2</v>
      </c>
      <c r="R16" s="65">
        <f>VLOOKUP($A16,'Return Data'!$B$7:$R$2292,16,0)</f>
        <v>17.148399999999999</v>
      </c>
      <c r="S16" s="67">
        <f t="shared" si="6"/>
        <v>10</v>
      </c>
    </row>
    <row r="17" spans="1:21" s="68" customFormat="1" x14ac:dyDescent="0.3">
      <c r="A17" s="63" t="s">
        <v>20</v>
      </c>
      <c r="B17" s="64">
        <f>VLOOKUP($A17,'Return Data'!$B$7:$R$2292,3,0)</f>
        <v>44483</v>
      </c>
      <c r="C17" s="65">
        <f>VLOOKUP($A17,'Return Data'!$B$7:$R$2292,4,0)</f>
        <v>81.180000000000007</v>
      </c>
      <c r="D17" s="65">
        <f>VLOOKUP($A17,'Return Data'!$B$7:$R$2292,10,0)</f>
        <v>9.8214000000000006</v>
      </c>
      <c r="E17" s="66">
        <f t="shared" si="0"/>
        <v>14</v>
      </c>
      <c r="F17" s="65">
        <f>VLOOKUP($A17,'Return Data'!$B$7:$R$2292,11,0)</f>
        <v>23.224</v>
      </c>
      <c r="G17" s="66">
        <f t="shared" si="1"/>
        <v>14</v>
      </c>
      <c r="H17" s="65">
        <f>VLOOKUP($A17,'Return Data'!$B$7:$R$2292,12,0)</f>
        <v>23.524000000000001</v>
      </c>
      <c r="I17" s="66">
        <f t="shared" si="2"/>
        <v>14</v>
      </c>
      <c r="J17" s="65">
        <f>VLOOKUP($A17,'Return Data'!$B$7:$R$2292,13,0)</f>
        <v>56.0854</v>
      </c>
      <c r="K17" s="66">
        <f t="shared" si="3"/>
        <v>13</v>
      </c>
      <c r="L17" s="65">
        <f>VLOOKUP($A17,'Return Data'!$B$7:$R$2292,17,0)</f>
        <v>26.522099999999998</v>
      </c>
      <c r="M17" s="66">
        <f t="shared" si="4"/>
        <v>14</v>
      </c>
      <c r="N17" s="65">
        <f>VLOOKUP($A17,'Return Data'!$B$7:$R$2292,14,0)</f>
        <v>16.048400000000001</v>
      </c>
      <c r="O17" s="66">
        <f t="shared" si="5"/>
        <v>13</v>
      </c>
      <c r="P17" s="65">
        <f>VLOOKUP($A17,'Return Data'!$B$7:$R$2292,15,0)</f>
        <v>12.200100000000001</v>
      </c>
      <c r="Q17" s="66">
        <f t="shared" si="7"/>
        <v>10</v>
      </c>
      <c r="R17" s="65">
        <f>VLOOKUP($A17,'Return Data'!$B$7:$R$2292,16,0)</f>
        <v>14.366300000000001</v>
      </c>
      <c r="S17" s="67">
        <f t="shared" si="6"/>
        <v>13</v>
      </c>
    </row>
    <row r="18" spans="1:21" s="68" customFormat="1" x14ac:dyDescent="0.3">
      <c r="A18" s="63" t="s">
        <v>21</v>
      </c>
      <c r="B18" s="64">
        <f>VLOOKUP($A18,'Return Data'!$B$7:$R$2292,3,0)</f>
        <v>44483</v>
      </c>
      <c r="C18" s="65">
        <f>VLOOKUP($A18,'Return Data'!$B$7:$R$2292,4,0)</f>
        <v>225.9417</v>
      </c>
      <c r="D18" s="65">
        <f>VLOOKUP($A18,'Return Data'!$B$7:$R$2292,10,0)</f>
        <v>17.6279</v>
      </c>
      <c r="E18" s="66">
        <f t="shared" si="0"/>
        <v>1</v>
      </c>
      <c r="F18" s="65">
        <f>VLOOKUP($A18,'Return Data'!$B$7:$R$2292,11,0)</f>
        <v>30.308900000000001</v>
      </c>
      <c r="G18" s="66">
        <f t="shared" si="1"/>
        <v>10</v>
      </c>
      <c r="H18" s="65">
        <f>VLOOKUP($A18,'Return Data'!$B$7:$R$2292,12,0)</f>
        <v>28.4649</v>
      </c>
      <c r="I18" s="66">
        <f t="shared" si="2"/>
        <v>12</v>
      </c>
      <c r="J18" s="65">
        <f>VLOOKUP($A18,'Return Data'!$B$7:$R$2292,13,0)</f>
        <v>52.089399999999998</v>
      </c>
      <c r="K18" s="66">
        <f t="shared" si="3"/>
        <v>14</v>
      </c>
      <c r="L18" s="65">
        <f>VLOOKUP($A18,'Return Data'!$B$7:$R$2292,17,0)</f>
        <v>27.863700000000001</v>
      </c>
      <c r="M18" s="66">
        <f t="shared" si="4"/>
        <v>13</v>
      </c>
      <c r="N18" s="65">
        <f>VLOOKUP($A18,'Return Data'!$B$7:$R$2292,14,0)</f>
        <v>20.263500000000001</v>
      </c>
      <c r="O18" s="66">
        <f t="shared" si="5"/>
        <v>8</v>
      </c>
      <c r="P18" s="65">
        <f>VLOOKUP($A18,'Return Data'!$B$7:$R$2292,15,0)</f>
        <v>16.000499999999999</v>
      </c>
      <c r="Q18" s="66">
        <f t="shared" si="7"/>
        <v>7</v>
      </c>
      <c r="R18" s="65">
        <f>VLOOKUP($A18,'Return Data'!$B$7:$R$2292,16,0)</f>
        <v>18.525200000000002</v>
      </c>
      <c r="S18" s="67">
        <f t="shared" si="6"/>
        <v>6</v>
      </c>
    </row>
    <row r="19" spans="1:21" s="68" customFormat="1" x14ac:dyDescent="0.3">
      <c r="A19" s="63" t="s">
        <v>24</v>
      </c>
      <c r="B19" s="64">
        <f>VLOOKUP($A19,'Return Data'!$B$7:$R$2292,3,0)</f>
        <v>44483</v>
      </c>
      <c r="C19" s="65">
        <f>VLOOKUP($A19,'Return Data'!$B$7:$R$2292,4,0)</f>
        <v>446.6585</v>
      </c>
      <c r="D19" s="65">
        <f>VLOOKUP($A19,'Return Data'!$B$7:$R$2292,10,0)</f>
        <v>16.019500000000001</v>
      </c>
      <c r="E19" s="66">
        <f t="shared" si="0"/>
        <v>5</v>
      </c>
      <c r="F19" s="65">
        <f>VLOOKUP($A19,'Return Data'!$B$7:$R$2292,11,0)</f>
        <v>35.834600000000002</v>
      </c>
      <c r="G19" s="66">
        <f t="shared" si="1"/>
        <v>3</v>
      </c>
      <c r="H19" s="65">
        <f>VLOOKUP($A19,'Return Data'!$B$7:$R$2292,12,0)</f>
        <v>42.020499999999998</v>
      </c>
      <c r="I19" s="66">
        <f t="shared" si="2"/>
        <v>2</v>
      </c>
      <c r="J19" s="65">
        <f>VLOOKUP($A19,'Return Data'!$B$7:$R$2292,13,0)</f>
        <v>94.060900000000004</v>
      </c>
      <c r="K19" s="66">
        <f t="shared" si="3"/>
        <v>2</v>
      </c>
      <c r="L19" s="65">
        <f>VLOOKUP($A19,'Return Data'!$B$7:$R$2292,17,0)</f>
        <v>37.253</v>
      </c>
      <c r="M19" s="66">
        <f t="shared" si="4"/>
        <v>2</v>
      </c>
      <c r="N19" s="65">
        <f>VLOOKUP($A19,'Return Data'!$B$7:$R$2292,14,0)</f>
        <v>22.323599999999999</v>
      </c>
      <c r="O19" s="66">
        <f t="shared" si="5"/>
        <v>7</v>
      </c>
      <c r="P19" s="65">
        <f>VLOOKUP($A19,'Return Data'!$B$7:$R$2292,15,0)</f>
        <v>15.052899999999999</v>
      </c>
      <c r="Q19" s="66">
        <f t="shared" si="7"/>
        <v>9</v>
      </c>
      <c r="R19" s="65">
        <f>VLOOKUP($A19,'Return Data'!$B$7:$R$2292,16,0)</f>
        <v>15.4946</v>
      </c>
      <c r="S19" s="67">
        <f t="shared" si="6"/>
        <v>11</v>
      </c>
    </row>
    <row r="20" spans="1:21" s="68" customFormat="1" x14ac:dyDescent="0.3">
      <c r="A20" s="63" t="s">
        <v>25</v>
      </c>
      <c r="B20" s="64">
        <f>VLOOKUP($A20,'Return Data'!$B$7:$R$2292,3,0)</f>
        <v>44483</v>
      </c>
      <c r="C20" s="65">
        <f>VLOOKUP($A20,'Return Data'!$B$7:$R$2292,4,0)</f>
        <v>18</v>
      </c>
      <c r="D20" s="65">
        <f>VLOOKUP($A20,'Return Data'!$B$7:$R$2292,10,0)</f>
        <v>16.354199999999999</v>
      </c>
      <c r="E20" s="66">
        <f t="shared" si="0"/>
        <v>4</v>
      </c>
      <c r="F20" s="65">
        <f>VLOOKUP($A20,'Return Data'!$B$7:$R$2292,11,0)</f>
        <v>31.9648</v>
      </c>
      <c r="G20" s="66">
        <f t="shared" si="1"/>
        <v>7</v>
      </c>
      <c r="H20" s="65">
        <f>VLOOKUP($A20,'Return Data'!$B$7:$R$2292,12,0)</f>
        <v>31.868099999999998</v>
      </c>
      <c r="I20" s="66">
        <f t="shared" si="2"/>
        <v>10</v>
      </c>
      <c r="J20" s="65">
        <f>VLOOKUP($A20,'Return Data'!$B$7:$R$2292,13,0)</f>
        <v>63.934399999999997</v>
      </c>
      <c r="K20" s="66">
        <f t="shared" si="3"/>
        <v>8</v>
      </c>
      <c r="L20" s="65">
        <f>VLOOKUP($A20,'Return Data'!$B$7:$R$2292,17,0)</f>
        <v>32.9861</v>
      </c>
      <c r="M20" s="66">
        <f t="shared" si="4"/>
        <v>7</v>
      </c>
      <c r="N20" s="65"/>
      <c r="O20" s="66"/>
      <c r="P20" s="65"/>
      <c r="Q20" s="66"/>
      <c r="R20" s="65">
        <f>VLOOKUP($A20,'Return Data'!$B$7:$R$2292,16,0)</f>
        <v>22.8139</v>
      </c>
      <c r="S20" s="67">
        <f t="shared" si="6"/>
        <v>1</v>
      </c>
    </row>
    <row r="21" spans="1:21" s="68" customFormat="1" x14ac:dyDescent="0.3">
      <c r="A21" s="63" t="s">
        <v>26</v>
      </c>
      <c r="B21" s="64">
        <f>VLOOKUP($A21,'Return Data'!$B$7:$R$2292,3,0)</f>
        <v>44483</v>
      </c>
      <c r="C21" s="65">
        <f>VLOOKUP($A21,'Return Data'!$B$7:$R$2292,4,0)</f>
        <v>110.9007</v>
      </c>
      <c r="D21" s="65">
        <f>VLOOKUP($A21,'Return Data'!$B$7:$R$2292,10,0)</f>
        <v>11.989100000000001</v>
      </c>
      <c r="E21" s="66">
        <f t="shared" si="0"/>
        <v>12</v>
      </c>
      <c r="F21" s="65">
        <f>VLOOKUP($A21,'Return Data'!$B$7:$R$2292,11,0)</f>
        <v>28.1523</v>
      </c>
      <c r="G21" s="66">
        <f t="shared" si="1"/>
        <v>13</v>
      </c>
      <c r="H21" s="65">
        <f>VLOOKUP($A21,'Return Data'!$B$7:$R$2292,12,0)</f>
        <v>28.3736</v>
      </c>
      <c r="I21" s="66">
        <f t="shared" si="2"/>
        <v>13</v>
      </c>
      <c r="J21" s="65">
        <f>VLOOKUP($A21,'Return Data'!$B$7:$R$2292,13,0)</f>
        <v>62.630600000000001</v>
      </c>
      <c r="K21" s="66">
        <f t="shared" si="3"/>
        <v>11</v>
      </c>
      <c r="L21" s="65">
        <f>VLOOKUP($A21,'Return Data'!$B$7:$R$2292,17,0)</f>
        <v>33.459099999999999</v>
      </c>
      <c r="M21" s="66">
        <f t="shared" si="4"/>
        <v>6</v>
      </c>
      <c r="N21" s="65">
        <f>VLOOKUP($A21,'Return Data'!$B$7:$R$2292,14,0)</f>
        <v>23.310199999999998</v>
      </c>
      <c r="O21" s="66">
        <f>RANK(N21,N$8:N$21,0)</f>
        <v>4</v>
      </c>
      <c r="P21" s="65">
        <f>VLOOKUP($A21,'Return Data'!$B$7:$R$2292,15,0)</f>
        <v>16.420100000000001</v>
      </c>
      <c r="Q21" s="66">
        <f>RANK(P21,P$8:P$21,0)</f>
        <v>5</v>
      </c>
      <c r="R21" s="65">
        <f>VLOOKUP($A21,'Return Data'!$B$7:$R$2292,16,0)</f>
        <v>15.047700000000001</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14.742385714285716</v>
      </c>
      <c r="E23" s="74"/>
      <c r="F23" s="75">
        <f>AVERAGE(F8:F21)</f>
        <v>31.812242857142859</v>
      </c>
      <c r="G23" s="74"/>
      <c r="H23" s="75">
        <f>AVERAGE(H8:H21)</f>
        <v>35.181100000000001</v>
      </c>
      <c r="I23" s="74"/>
      <c r="J23" s="75">
        <f>AVERAGE(J8:J21)</f>
        <v>70.348114285714274</v>
      </c>
      <c r="K23" s="74"/>
      <c r="L23" s="75">
        <f>AVERAGE(L8:L21)</f>
        <v>33.067157142857148</v>
      </c>
      <c r="M23" s="74"/>
      <c r="N23" s="75">
        <f>AVERAGE(N8:N21)</f>
        <v>21.04823846153846</v>
      </c>
      <c r="O23" s="74"/>
      <c r="P23" s="75">
        <f>AVERAGE(P8:P21)</f>
        <v>15.387208333333332</v>
      </c>
      <c r="Q23" s="74"/>
      <c r="R23" s="75">
        <f>AVERAGE(R8:R21)</f>
        <v>17.645199999999999</v>
      </c>
      <c r="S23" s="76"/>
    </row>
    <row r="24" spans="1:21" s="68" customFormat="1" x14ac:dyDescent="0.3">
      <c r="A24" s="73" t="s">
        <v>28</v>
      </c>
      <c r="B24" s="74"/>
      <c r="C24" s="74"/>
      <c r="D24" s="75">
        <f>MIN(D8:D21)</f>
        <v>9.8214000000000006</v>
      </c>
      <c r="E24" s="74"/>
      <c r="F24" s="75">
        <f>MIN(F8:F21)</f>
        <v>23.224</v>
      </c>
      <c r="G24" s="74"/>
      <c r="H24" s="75">
        <f>MIN(H8:H21)</f>
        <v>23.524000000000001</v>
      </c>
      <c r="I24" s="74"/>
      <c r="J24" s="75">
        <f>MIN(J8:J21)</f>
        <v>52.089399999999998</v>
      </c>
      <c r="K24" s="74"/>
      <c r="L24" s="75">
        <f>MIN(L8:L21)</f>
        <v>26.522099999999998</v>
      </c>
      <c r="M24" s="74"/>
      <c r="N24" s="75">
        <f>MIN(N8:N21)</f>
        <v>16.048400000000001</v>
      </c>
      <c r="O24" s="74"/>
      <c r="P24" s="75">
        <f>MIN(P8:P21)</f>
        <v>11.150600000000001</v>
      </c>
      <c r="Q24" s="74"/>
      <c r="R24" s="75">
        <f>MIN(R8:R21)</f>
        <v>12.052899999999999</v>
      </c>
      <c r="S24" s="76"/>
    </row>
    <row r="25" spans="1:21" s="68" customFormat="1" ht="15" thickBot="1" x14ac:dyDescent="0.35">
      <c r="A25" s="77" t="s">
        <v>29</v>
      </c>
      <c r="B25" s="78"/>
      <c r="C25" s="78"/>
      <c r="D25" s="79">
        <f>MAX(D8:D21)</f>
        <v>17.6279</v>
      </c>
      <c r="E25" s="78"/>
      <c r="F25" s="79">
        <f>MAX(F8:F21)</f>
        <v>38.143900000000002</v>
      </c>
      <c r="G25" s="78"/>
      <c r="H25" s="79">
        <f>MAX(H8:H21)</f>
        <v>54.671100000000003</v>
      </c>
      <c r="I25" s="78"/>
      <c r="J25" s="79">
        <f>MAX(J8:J21)</f>
        <v>102.30670000000001</v>
      </c>
      <c r="K25" s="78"/>
      <c r="L25" s="79">
        <f>MAX(L8:L21)</f>
        <v>43.119700000000002</v>
      </c>
      <c r="M25" s="78"/>
      <c r="N25" s="79">
        <f>MAX(N8:N21)</f>
        <v>25.938600000000001</v>
      </c>
      <c r="O25" s="78"/>
      <c r="P25" s="79">
        <f>MAX(P8:P21)</f>
        <v>18.828399999999998</v>
      </c>
      <c r="Q25" s="78"/>
      <c r="R25" s="79">
        <f>MAX(R8:R21)</f>
        <v>22.8139</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Data'!$B$7:$R$2292,3,0)</f>
        <v>44483</v>
      </c>
      <c r="C8" s="65">
        <f>VLOOKUP($A8,'Return Data'!$B$7:$R$2292,4,0)</f>
        <v>282.62</v>
      </c>
      <c r="D8" s="65">
        <f>VLOOKUP($A8,'Return Data'!$B$7:$R$2292,10,0)</f>
        <v>11.1845</v>
      </c>
      <c r="E8" s="66">
        <f t="shared" ref="E8:E13" si="0">RANK(D8,D$8:D$13,0)</f>
        <v>6</v>
      </c>
      <c r="F8" s="65">
        <f>VLOOKUP($A8,'Return Data'!$B$7:$R$2292,11,0)</f>
        <v>34.0321</v>
      </c>
      <c r="G8" s="66">
        <f t="shared" ref="G8:G13" si="1">RANK(F8,F$8:F$13,0)</f>
        <v>3</v>
      </c>
      <c r="H8" s="65">
        <f>VLOOKUP($A8,'Return Data'!$B$7:$R$2292,12,0)</f>
        <v>35.250799999999998</v>
      </c>
      <c r="I8" s="66">
        <f t="shared" ref="I8:I13" si="2">RANK(H8,H$8:H$13,0)</f>
        <v>4</v>
      </c>
      <c r="J8" s="65">
        <f>VLOOKUP($A8,'Return Data'!$B$7:$R$2292,13,0)</f>
        <v>62.687100000000001</v>
      </c>
      <c r="K8" s="66">
        <f t="shared" ref="K8:K13" si="3">RANK(J8,J$8:J$13,0)</f>
        <v>4</v>
      </c>
      <c r="L8" s="65">
        <f>VLOOKUP($A8,'Return Data'!$B$7:$R$2292,17,0)</f>
        <v>33.311799999999998</v>
      </c>
      <c r="M8" s="66">
        <f>RANK(L8,L$8:L$13,0)</f>
        <v>4</v>
      </c>
      <c r="N8" s="65">
        <f>VLOOKUP($A8,'Return Data'!$B$7:$R$2292,14,0)</f>
        <v>20.741499999999998</v>
      </c>
      <c r="O8" s="66">
        <f>RANK(N8,N$8:N$13,0)</f>
        <v>4</v>
      </c>
      <c r="P8" s="65">
        <f>VLOOKUP($A8,'Return Data'!$B$7:$R$2292,15,0)</f>
        <v>13.179600000000001</v>
      </c>
      <c r="Q8" s="66">
        <f>RANK(P8,P$8:P$13,0)</f>
        <v>5</v>
      </c>
      <c r="R8" s="65">
        <f>VLOOKUP($A8,'Return Data'!$B$7:$R$2292,16,0)</f>
        <v>13.143000000000001</v>
      </c>
      <c r="S8" s="67">
        <f t="shared" ref="S8:S13" si="4">RANK(R8,R$8:R$13,0)</f>
        <v>6</v>
      </c>
    </row>
    <row r="9" spans="1:20" x14ac:dyDescent="0.3">
      <c r="A9" s="63" t="s">
        <v>767</v>
      </c>
      <c r="B9" s="64">
        <f>VLOOKUP($A9,'Return Data'!$B$7:$R$2292,3,0)</f>
        <v>44483</v>
      </c>
      <c r="C9" s="65">
        <f>VLOOKUP($A9,'Return Data'!$B$7:$R$2292,4,0)</f>
        <v>29.01</v>
      </c>
      <c r="D9" s="65">
        <f>VLOOKUP($A9,'Return Data'!$B$7:$R$2292,10,0)</f>
        <v>19.0398</v>
      </c>
      <c r="E9" s="66">
        <f t="shared" si="0"/>
        <v>1</v>
      </c>
      <c r="F9" s="65">
        <f>VLOOKUP($A9,'Return Data'!$B$7:$R$2292,11,0)</f>
        <v>39.538200000000003</v>
      </c>
      <c r="G9" s="66">
        <f t="shared" si="1"/>
        <v>1</v>
      </c>
      <c r="H9" s="65">
        <f>VLOOKUP($A9,'Return Data'!$B$7:$R$2292,12,0)</f>
        <v>43.970199999999998</v>
      </c>
      <c r="I9" s="66">
        <f t="shared" si="2"/>
        <v>1</v>
      </c>
      <c r="J9" s="65">
        <f>VLOOKUP($A9,'Return Data'!$B$7:$R$2292,13,0)</f>
        <v>89.980400000000003</v>
      </c>
      <c r="K9" s="66">
        <f t="shared" si="3"/>
        <v>1</v>
      </c>
      <c r="L9" s="65">
        <f>VLOOKUP($A9,'Return Data'!$B$7:$R$2292,17,0)</f>
        <v>34.723700000000001</v>
      </c>
      <c r="M9" s="66">
        <f>RANK(L9,L$8:L$13,0)</f>
        <v>2</v>
      </c>
      <c r="N9" s="65">
        <f>VLOOKUP($A9,'Return Data'!$B$7:$R$2292,14,0)</f>
        <v>20.559799999999999</v>
      </c>
      <c r="O9" s="66">
        <f>RANK(N9,N$8:N$13,0)</f>
        <v>5</v>
      </c>
      <c r="P9" s="65">
        <f>VLOOKUP($A9,'Return Data'!$B$7:$R$2292,15,0)</f>
        <v>15.415100000000001</v>
      </c>
      <c r="Q9" s="66">
        <f>RANK(P9,P$8:P$13,0)</f>
        <v>4</v>
      </c>
      <c r="R9" s="65">
        <f>VLOOKUP($A9,'Return Data'!$B$7:$R$2292,16,0)</f>
        <v>15.436999999999999</v>
      </c>
      <c r="S9" s="67">
        <f t="shared" si="4"/>
        <v>3</v>
      </c>
    </row>
    <row r="10" spans="1:20" x14ac:dyDescent="0.3">
      <c r="A10" s="63" t="s">
        <v>768</v>
      </c>
      <c r="B10" s="64">
        <f>VLOOKUP($A10,'Return Data'!$B$7:$R$2292,3,0)</f>
        <v>44483</v>
      </c>
      <c r="C10" s="65">
        <f>VLOOKUP($A10,'Return Data'!$B$7:$R$2292,4,0)</f>
        <v>18.579999999999998</v>
      </c>
      <c r="D10" s="65">
        <f>VLOOKUP($A10,'Return Data'!$B$7:$R$2292,10,0)</f>
        <v>15.332100000000001</v>
      </c>
      <c r="E10" s="66">
        <f t="shared" si="0"/>
        <v>3</v>
      </c>
      <c r="F10" s="65">
        <f>VLOOKUP($A10,'Return Data'!$B$7:$R$2292,11,0)</f>
        <v>28.4924</v>
      </c>
      <c r="G10" s="66">
        <f t="shared" si="1"/>
        <v>5</v>
      </c>
      <c r="H10" s="65">
        <f>VLOOKUP($A10,'Return Data'!$B$7:$R$2292,12,0)</f>
        <v>26.825900000000001</v>
      </c>
      <c r="I10" s="66">
        <f t="shared" si="2"/>
        <v>6</v>
      </c>
      <c r="J10" s="65">
        <f>VLOOKUP($A10,'Return Data'!$B$7:$R$2292,13,0)</f>
        <v>54.575699999999998</v>
      </c>
      <c r="K10" s="66">
        <f t="shared" si="3"/>
        <v>6</v>
      </c>
      <c r="L10" s="65"/>
      <c r="M10" s="66"/>
      <c r="N10" s="65"/>
      <c r="O10" s="66"/>
      <c r="P10" s="65"/>
      <c r="Q10" s="66"/>
      <c r="R10" s="65">
        <f>VLOOKUP($A10,'Return Data'!$B$7:$R$2292,16,0)</f>
        <v>24.602499999999999</v>
      </c>
      <c r="S10" s="67">
        <f t="shared" si="4"/>
        <v>1</v>
      </c>
    </row>
    <row r="11" spans="1:20" x14ac:dyDescent="0.3">
      <c r="A11" s="63" t="s">
        <v>771</v>
      </c>
      <c r="B11" s="64">
        <f>VLOOKUP($A11,'Return Data'!$B$7:$R$2292,3,0)</f>
        <v>44483</v>
      </c>
      <c r="C11" s="65">
        <f>VLOOKUP($A11,'Return Data'!$B$7:$R$2292,4,0)</f>
        <v>93.23</v>
      </c>
      <c r="D11" s="65">
        <f>VLOOKUP($A11,'Return Data'!$B$7:$R$2292,10,0)</f>
        <v>12.855600000000001</v>
      </c>
      <c r="E11" s="66">
        <f t="shared" si="0"/>
        <v>4</v>
      </c>
      <c r="F11" s="65">
        <f>VLOOKUP($A11,'Return Data'!$B$7:$R$2292,11,0)</f>
        <v>26.998999999999999</v>
      </c>
      <c r="G11" s="66">
        <f t="shared" si="1"/>
        <v>6</v>
      </c>
      <c r="H11" s="65">
        <f>VLOOKUP($A11,'Return Data'!$B$7:$R$2292,12,0)</f>
        <v>30.757400000000001</v>
      </c>
      <c r="I11" s="66">
        <f t="shared" si="2"/>
        <v>5</v>
      </c>
      <c r="J11" s="65">
        <f>VLOOKUP($A11,'Return Data'!$B$7:$R$2292,13,0)</f>
        <v>59.449300000000001</v>
      </c>
      <c r="K11" s="66">
        <f t="shared" si="3"/>
        <v>5</v>
      </c>
      <c r="L11" s="65">
        <f>VLOOKUP($A11,'Return Data'!$B$7:$R$2292,17,0)</f>
        <v>32.453499999999998</v>
      </c>
      <c r="M11" s="66">
        <f>RANK(L11,L$8:L$13,0)</f>
        <v>5</v>
      </c>
      <c r="N11" s="65">
        <f>VLOOKUP($A11,'Return Data'!$B$7:$R$2292,14,0)</f>
        <v>21.935600000000001</v>
      </c>
      <c r="O11" s="66">
        <f>RANK(N11,N$8:N$13,0)</f>
        <v>3</v>
      </c>
      <c r="P11" s="65">
        <f>VLOOKUP($A11,'Return Data'!$B$7:$R$2292,15,0)</f>
        <v>17.880600000000001</v>
      </c>
      <c r="Q11" s="66">
        <f>RANK(P11,P$8:P$13,0)</f>
        <v>1</v>
      </c>
      <c r="R11" s="65">
        <f>VLOOKUP($A11,'Return Data'!$B$7:$R$2292,16,0)</f>
        <v>15.4071</v>
      </c>
      <c r="S11" s="67">
        <f t="shared" si="4"/>
        <v>4</v>
      </c>
    </row>
    <row r="12" spans="1:20" x14ac:dyDescent="0.3">
      <c r="A12" s="63" t="s">
        <v>773</v>
      </c>
      <c r="B12" s="64">
        <f>VLOOKUP($A12,'Return Data'!$B$7:$R$2292,3,0)</f>
        <v>44483</v>
      </c>
      <c r="C12" s="65">
        <f>VLOOKUP($A12,'Return Data'!$B$7:$R$2292,4,0)</f>
        <v>87.795900000000003</v>
      </c>
      <c r="D12" s="65">
        <f>VLOOKUP($A12,'Return Data'!$B$7:$R$2292,10,0)</f>
        <v>11.222300000000001</v>
      </c>
      <c r="E12" s="66">
        <f t="shared" si="0"/>
        <v>5</v>
      </c>
      <c r="F12" s="65">
        <f>VLOOKUP($A12,'Return Data'!$B$7:$R$2292,11,0)</f>
        <v>30.052</v>
      </c>
      <c r="G12" s="66">
        <f t="shared" si="1"/>
        <v>4</v>
      </c>
      <c r="H12" s="65">
        <f>VLOOKUP($A12,'Return Data'!$B$7:$R$2292,12,0)</f>
        <v>37.462200000000003</v>
      </c>
      <c r="I12" s="66">
        <f t="shared" si="2"/>
        <v>2</v>
      </c>
      <c r="J12" s="65">
        <f>VLOOKUP($A12,'Return Data'!$B$7:$R$2292,13,0)</f>
        <v>77.025700000000001</v>
      </c>
      <c r="K12" s="66">
        <f t="shared" si="3"/>
        <v>2</v>
      </c>
      <c r="L12" s="65">
        <f>VLOOKUP($A12,'Return Data'!$B$7:$R$2292,17,0)</f>
        <v>36.7286</v>
      </c>
      <c r="M12" s="66">
        <f>RANK(L12,L$8:L$13,0)</f>
        <v>1</v>
      </c>
      <c r="N12" s="65">
        <f>VLOOKUP($A12,'Return Data'!$B$7:$R$2292,14,0)</f>
        <v>25.5199</v>
      </c>
      <c r="O12" s="66">
        <f>RANK(N12,N$8:N$13,0)</f>
        <v>1</v>
      </c>
      <c r="P12" s="65">
        <f>VLOOKUP($A12,'Return Data'!$B$7:$R$2292,15,0)</f>
        <v>17.578399999999998</v>
      </c>
      <c r="Q12" s="66">
        <f>RANK(P12,P$8:P$13,0)</f>
        <v>3</v>
      </c>
      <c r="R12" s="65">
        <f>VLOOKUP($A12,'Return Data'!$B$7:$R$2292,16,0)</f>
        <v>16.249700000000001</v>
      </c>
      <c r="S12" s="67">
        <f t="shared" si="4"/>
        <v>2</v>
      </c>
    </row>
    <row r="13" spans="1:20" x14ac:dyDescent="0.3">
      <c r="A13" s="63" t="s">
        <v>774</v>
      </c>
      <c r="B13" s="64">
        <f>VLOOKUP($A13,'Return Data'!$B$7:$R$2292,3,0)</f>
        <v>44483</v>
      </c>
      <c r="C13" s="65">
        <f>VLOOKUP($A13,'Return Data'!$B$7:$R$2292,4,0)</f>
        <v>118.44889999999999</v>
      </c>
      <c r="D13" s="65">
        <f>VLOOKUP($A13,'Return Data'!$B$7:$R$2292,10,0)</f>
        <v>15.474299999999999</v>
      </c>
      <c r="E13" s="66">
        <f t="shared" si="0"/>
        <v>2</v>
      </c>
      <c r="F13" s="65">
        <f>VLOOKUP($A13,'Return Data'!$B$7:$R$2292,11,0)</f>
        <v>34.362699999999997</v>
      </c>
      <c r="G13" s="66">
        <f t="shared" si="1"/>
        <v>2</v>
      </c>
      <c r="H13" s="65">
        <f>VLOOKUP($A13,'Return Data'!$B$7:$R$2292,12,0)</f>
        <v>35.495399999999997</v>
      </c>
      <c r="I13" s="66">
        <f t="shared" si="2"/>
        <v>3</v>
      </c>
      <c r="J13" s="65">
        <f>VLOOKUP($A13,'Return Data'!$B$7:$R$2292,13,0)</f>
        <v>66.266499999999994</v>
      </c>
      <c r="K13" s="66">
        <f t="shared" si="3"/>
        <v>3</v>
      </c>
      <c r="L13" s="65">
        <f>VLOOKUP($A13,'Return Data'!$B$7:$R$2292,17,0)</f>
        <v>33.418100000000003</v>
      </c>
      <c r="M13" s="66">
        <f>RANK(L13,L$8:L$13,0)</f>
        <v>3</v>
      </c>
      <c r="N13" s="65">
        <f>VLOOKUP($A13,'Return Data'!$B$7:$R$2292,14,0)</f>
        <v>23.085999999999999</v>
      </c>
      <c r="O13" s="66">
        <f>RANK(N13,N$8:N$13,0)</f>
        <v>2</v>
      </c>
      <c r="P13" s="65">
        <f>VLOOKUP($A13,'Return Data'!$B$7:$R$2292,15,0)</f>
        <v>17.578600000000002</v>
      </c>
      <c r="Q13" s="66">
        <f>RANK(P13,P$8:P$13,0)</f>
        <v>2</v>
      </c>
      <c r="R13" s="65">
        <f>VLOOKUP($A13,'Return Data'!$B$7:$R$2292,16,0)</f>
        <v>14.9541</v>
      </c>
      <c r="S13" s="67">
        <f t="shared" si="4"/>
        <v>5</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14.184766666666667</v>
      </c>
      <c r="E15" s="74"/>
      <c r="F15" s="75">
        <f>AVERAGE(F8:F13)</f>
        <v>32.246066666666664</v>
      </c>
      <c r="G15" s="74"/>
      <c r="H15" s="75">
        <f>AVERAGE(H8:H13)</f>
        <v>34.960316666666664</v>
      </c>
      <c r="I15" s="74"/>
      <c r="J15" s="75">
        <f>AVERAGE(J8:J13)</f>
        <v>68.330783333333343</v>
      </c>
      <c r="K15" s="74"/>
      <c r="L15" s="75">
        <f>AVERAGE(L8:L13)</f>
        <v>34.127140000000004</v>
      </c>
      <c r="M15" s="74"/>
      <c r="N15" s="75">
        <f>AVERAGE(N8:N13)</f>
        <v>22.368559999999999</v>
      </c>
      <c r="O15" s="74"/>
      <c r="P15" s="75">
        <f>AVERAGE(P8:P13)</f>
        <v>16.326460000000004</v>
      </c>
      <c r="Q15" s="74"/>
      <c r="R15" s="75">
        <f>AVERAGE(R8:R13)</f>
        <v>16.632233333333332</v>
      </c>
      <c r="S15" s="76"/>
    </row>
    <row r="16" spans="1:20" x14ac:dyDescent="0.3">
      <c r="A16" s="73" t="s">
        <v>28</v>
      </c>
      <c r="B16" s="74"/>
      <c r="C16" s="74"/>
      <c r="D16" s="75">
        <f>MIN(D8:D13)</f>
        <v>11.1845</v>
      </c>
      <c r="E16" s="74"/>
      <c r="F16" s="75">
        <f>MIN(F8:F13)</f>
        <v>26.998999999999999</v>
      </c>
      <c r="G16" s="74"/>
      <c r="H16" s="75">
        <f>MIN(H8:H13)</f>
        <v>26.825900000000001</v>
      </c>
      <c r="I16" s="74"/>
      <c r="J16" s="75">
        <f>MIN(J8:J13)</f>
        <v>54.575699999999998</v>
      </c>
      <c r="K16" s="74"/>
      <c r="L16" s="75">
        <f>MIN(L8:L13)</f>
        <v>32.453499999999998</v>
      </c>
      <c r="M16" s="74"/>
      <c r="N16" s="75">
        <f>MIN(N8:N13)</f>
        <v>20.559799999999999</v>
      </c>
      <c r="O16" s="74"/>
      <c r="P16" s="75">
        <f>MIN(P8:P13)</f>
        <v>13.179600000000001</v>
      </c>
      <c r="Q16" s="74"/>
      <c r="R16" s="75">
        <f>MIN(R8:R13)</f>
        <v>13.143000000000001</v>
      </c>
      <c r="S16" s="76"/>
    </row>
    <row r="17" spans="1:19" ht="15" thickBot="1" x14ac:dyDescent="0.35">
      <c r="A17" s="77" t="s">
        <v>29</v>
      </c>
      <c r="B17" s="78"/>
      <c r="C17" s="78"/>
      <c r="D17" s="79">
        <f>MAX(D8:D13)</f>
        <v>19.0398</v>
      </c>
      <c r="E17" s="78"/>
      <c r="F17" s="79">
        <f>MAX(F8:F13)</f>
        <v>39.538200000000003</v>
      </c>
      <c r="G17" s="78"/>
      <c r="H17" s="79">
        <f>MAX(H8:H13)</f>
        <v>43.970199999999998</v>
      </c>
      <c r="I17" s="78"/>
      <c r="J17" s="79">
        <f>MAX(J8:J13)</f>
        <v>89.980400000000003</v>
      </c>
      <c r="K17" s="78"/>
      <c r="L17" s="79">
        <f>MAX(L8:L13)</f>
        <v>36.7286</v>
      </c>
      <c r="M17" s="78"/>
      <c r="N17" s="79">
        <f>MAX(N8:N13)</f>
        <v>25.5199</v>
      </c>
      <c r="O17" s="78"/>
      <c r="P17" s="79">
        <f>MAX(P8:P13)</f>
        <v>17.880600000000001</v>
      </c>
      <c r="Q17" s="78"/>
      <c r="R17" s="79">
        <f>MAX(R8:R13)</f>
        <v>24.602499999999999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Data'!$B$7:$R$2292,3,0)</f>
        <v>44483</v>
      </c>
      <c r="C8" s="65">
        <f>VLOOKUP($A8,'Return Data'!$B$7:$R$2292,4,0)</f>
        <v>264.92</v>
      </c>
      <c r="D8" s="65">
        <f>VLOOKUP($A8,'Return Data'!$B$7:$R$2292,10,0)</f>
        <v>11.017099999999999</v>
      </c>
      <c r="E8" s="66">
        <f t="shared" ref="E8:E13" si="0">RANK(D8,D$8:D$13,0)</f>
        <v>6</v>
      </c>
      <c r="F8" s="65">
        <f>VLOOKUP($A8,'Return Data'!$B$7:$R$2292,11,0)</f>
        <v>33.609000000000002</v>
      </c>
      <c r="G8" s="66">
        <f t="shared" ref="G8:G13" si="1">RANK(F8,F$8:F$13,0)</f>
        <v>3</v>
      </c>
      <c r="H8" s="65">
        <f>VLOOKUP($A8,'Return Data'!$B$7:$R$2292,12,0)</f>
        <v>34.634300000000003</v>
      </c>
      <c r="I8" s="66">
        <f t="shared" ref="I8:I13" si="2">RANK(H8,H$8:H$13,0)</f>
        <v>4</v>
      </c>
      <c r="J8" s="65">
        <f>VLOOKUP($A8,'Return Data'!$B$7:$R$2292,13,0)</f>
        <v>61.654899999999998</v>
      </c>
      <c r="K8" s="66">
        <f t="shared" ref="K8:K13" si="3">RANK(J8,J$8:J$13,0)</f>
        <v>4</v>
      </c>
      <c r="L8" s="65">
        <f>VLOOKUP($A8,'Return Data'!$B$7:$R$2292,17,0)</f>
        <v>32.426099999999998</v>
      </c>
      <c r="M8" s="66">
        <f>RANK(L8,L$8:L$13,0)</f>
        <v>4</v>
      </c>
      <c r="N8" s="65">
        <f>VLOOKUP($A8,'Return Data'!$B$7:$R$2292,14,0)</f>
        <v>19.942900000000002</v>
      </c>
      <c r="O8" s="66">
        <f>RANK(N8,N$8:N$13,0)</f>
        <v>4</v>
      </c>
      <c r="P8" s="65">
        <f>VLOOKUP($A8,'Return Data'!$B$7:$R$2292,15,0)</f>
        <v>12.3802</v>
      </c>
      <c r="Q8" s="66">
        <f>RANK(P8,P$8:P$13,0)</f>
        <v>5</v>
      </c>
      <c r="R8" s="65">
        <f>VLOOKUP($A8,'Return Data'!$B$7:$R$2292,16,0)</f>
        <v>19.1661</v>
      </c>
      <c r="S8" s="67">
        <f t="shared" ref="S8:S13" si="4">RANK(R8,R$8:R$13,0)</f>
        <v>2</v>
      </c>
    </row>
    <row r="9" spans="1:20" x14ac:dyDescent="0.3">
      <c r="A9" s="63" t="s">
        <v>766</v>
      </c>
      <c r="B9" s="64">
        <f>VLOOKUP($A9,'Return Data'!$B$7:$R$2292,3,0)</f>
        <v>44483</v>
      </c>
      <c r="C9" s="65">
        <f>VLOOKUP($A9,'Return Data'!$B$7:$R$2292,4,0)</f>
        <v>27.4</v>
      </c>
      <c r="D9" s="65">
        <f>VLOOKUP($A9,'Return Data'!$B$7:$R$2292,10,0)</f>
        <v>18.717500000000001</v>
      </c>
      <c r="E9" s="66">
        <f t="shared" si="0"/>
        <v>1</v>
      </c>
      <c r="F9" s="65">
        <f>VLOOKUP($A9,'Return Data'!$B$7:$R$2292,11,0)</f>
        <v>38.804499999999997</v>
      </c>
      <c r="G9" s="66">
        <f t="shared" si="1"/>
        <v>1</v>
      </c>
      <c r="H9" s="65">
        <f>VLOOKUP($A9,'Return Data'!$B$7:$R$2292,12,0)</f>
        <v>42.931699999999999</v>
      </c>
      <c r="I9" s="66">
        <f t="shared" si="2"/>
        <v>1</v>
      </c>
      <c r="J9" s="65">
        <f>VLOOKUP($A9,'Return Data'!$B$7:$R$2292,13,0)</f>
        <v>88.057699999999997</v>
      </c>
      <c r="K9" s="66">
        <f t="shared" si="3"/>
        <v>1</v>
      </c>
      <c r="L9" s="65">
        <f>VLOOKUP($A9,'Return Data'!$B$7:$R$2292,17,0)</f>
        <v>33.508099999999999</v>
      </c>
      <c r="M9" s="66">
        <f>RANK(L9,L$8:L$13,0)</f>
        <v>2</v>
      </c>
      <c r="N9" s="65">
        <f>VLOOKUP($A9,'Return Data'!$B$7:$R$2292,14,0)</f>
        <v>19.556699999999999</v>
      </c>
      <c r="O9" s="66">
        <f>RANK(N9,N$8:N$13,0)</f>
        <v>5</v>
      </c>
      <c r="P9" s="65">
        <f>VLOOKUP($A9,'Return Data'!$B$7:$R$2292,15,0)</f>
        <v>14.4795</v>
      </c>
      <c r="Q9" s="66">
        <f>RANK(P9,P$8:P$13,0)</f>
        <v>4</v>
      </c>
      <c r="R9" s="65">
        <f>VLOOKUP($A9,'Return Data'!$B$7:$R$2292,16,0)</f>
        <v>14.552</v>
      </c>
      <c r="S9" s="67">
        <f t="shared" si="4"/>
        <v>5</v>
      </c>
    </row>
    <row r="10" spans="1:20" x14ac:dyDescent="0.3">
      <c r="A10" s="63" t="s">
        <v>769</v>
      </c>
      <c r="B10" s="64">
        <f>VLOOKUP($A10,'Return Data'!$B$7:$R$2292,3,0)</f>
        <v>44483</v>
      </c>
      <c r="C10" s="65">
        <f>VLOOKUP($A10,'Return Data'!$B$7:$R$2292,4,0)</f>
        <v>17.89</v>
      </c>
      <c r="D10" s="65">
        <f>VLOOKUP($A10,'Return Data'!$B$7:$R$2292,10,0)</f>
        <v>15.122299999999999</v>
      </c>
      <c r="E10" s="66">
        <f t="shared" si="0"/>
        <v>3</v>
      </c>
      <c r="F10" s="65">
        <f>VLOOKUP($A10,'Return Data'!$B$7:$R$2292,11,0)</f>
        <v>27.877099999999999</v>
      </c>
      <c r="G10" s="66">
        <f t="shared" si="1"/>
        <v>5</v>
      </c>
      <c r="H10" s="65">
        <f>VLOOKUP($A10,'Return Data'!$B$7:$R$2292,12,0)</f>
        <v>25.897300000000001</v>
      </c>
      <c r="I10" s="66">
        <f t="shared" si="2"/>
        <v>6</v>
      </c>
      <c r="J10" s="65">
        <f>VLOOKUP($A10,'Return Data'!$B$7:$R$2292,13,0)</f>
        <v>53.1678</v>
      </c>
      <c r="K10" s="66">
        <f t="shared" si="3"/>
        <v>6</v>
      </c>
      <c r="L10" s="65"/>
      <c r="M10" s="66"/>
      <c r="N10" s="65"/>
      <c r="O10" s="66"/>
      <c r="P10" s="65"/>
      <c r="Q10" s="66"/>
      <c r="R10" s="65">
        <f>VLOOKUP($A10,'Return Data'!$B$7:$R$2292,16,0)</f>
        <v>22.939499999999999</v>
      </c>
      <c r="S10" s="67">
        <f t="shared" si="4"/>
        <v>1</v>
      </c>
    </row>
    <row r="11" spans="1:20" x14ac:dyDescent="0.3">
      <c r="A11" s="63" t="s">
        <v>770</v>
      </c>
      <c r="B11" s="64">
        <f>VLOOKUP($A11,'Return Data'!$B$7:$R$2292,3,0)</f>
        <v>44483</v>
      </c>
      <c r="C11" s="65">
        <f>VLOOKUP($A11,'Return Data'!$B$7:$R$2292,4,0)</f>
        <v>89.1</v>
      </c>
      <c r="D11" s="65">
        <f>VLOOKUP($A11,'Return Data'!$B$7:$R$2292,10,0)</f>
        <v>12.7277</v>
      </c>
      <c r="E11" s="66">
        <f t="shared" si="0"/>
        <v>4</v>
      </c>
      <c r="F11" s="65">
        <f>VLOOKUP($A11,'Return Data'!$B$7:$R$2292,11,0)</f>
        <v>26.724499999999999</v>
      </c>
      <c r="G11" s="66">
        <f t="shared" si="1"/>
        <v>6</v>
      </c>
      <c r="H11" s="65">
        <f>VLOOKUP($A11,'Return Data'!$B$7:$R$2292,12,0)</f>
        <v>30.339400000000001</v>
      </c>
      <c r="I11" s="66">
        <f t="shared" si="2"/>
        <v>5</v>
      </c>
      <c r="J11" s="65">
        <f>VLOOKUP($A11,'Return Data'!$B$7:$R$2292,13,0)</f>
        <v>58.7669</v>
      </c>
      <c r="K11" s="66">
        <f t="shared" si="3"/>
        <v>5</v>
      </c>
      <c r="L11" s="65">
        <f>VLOOKUP($A11,'Return Data'!$B$7:$R$2292,17,0)</f>
        <v>31.803699999999999</v>
      </c>
      <c r="M11" s="66">
        <f>RANK(L11,L$8:L$13,0)</f>
        <v>5</v>
      </c>
      <c r="N11" s="65">
        <f>VLOOKUP($A11,'Return Data'!$B$7:$R$2292,14,0)</f>
        <v>21.2379</v>
      </c>
      <c r="O11" s="66">
        <f>RANK(N11,N$8:N$13,0)</f>
        <v>3</v>
      </c>
      <c r="P11" s="65">
        <f>VLOOKUP($A11,'Return Data'!$B$7:$R$2292,15,0)</f>
        <v>17.2912</v>
      </c>
      <c r="Q11" s="66">
        <f>RANK(P11,P$8:P$13,0)</f>
        <v>1</v>
      </c>
      <c r="R11" s="65">
        <f>VLOOKUP($A11,'Return Data'!$B$7:$R$2292,16,0)</f>
        <v>13.723000000000001</v>
      </c>
      <c r="S11" s="67">
        <f t="shared" si="4"/>
        <v>6</v>
      </c>
    </row>
    <row r="12" spans="1:20" x14ac:dyDescent="0.3">
      <c r="A12" s="63" t="s">
        <v>772</v>
      </c>
      <c r="B12" s="64">
        <f>VLOOKUP($A12,'Return Data'!$B$7:$R$2292,3,0)</f>
        <v>44483</v>
      </c>
      <c r="C12" s="65">
        <f>VLOOKUP($A12,'Return Data'!$B$7:$R$2292,4,0)</f>
        <v>82.654399999999995</v>
      </c>
      <c r="D12" s="65">
        <f>VLOOKUP($A12,'Return Data'!$B$7:$R$2292,10,0)</f>
        <v>11.023400000000001</v>
      </c>
      <c r="E12" s="66">
        <f t="shared" si="0"/>
        <v>5</v>
      </c>
      <c r="F12" s="65">
        <f>VLOOKUP($A12,'Return Data'!$B$7:$R$2292,11,0)</f>
        <v>29.5932</v>
      </c>
      <c r="G12" s="66">
        <f t="shared" si="1"/>
        <v>4</v>
      </c>
      <c r="H12" s="65">
        <f>VLOOKUP($A12,'Return Data'!$B$7:$R$2292,12,0)</f>
        <v>36.716000000000001</v>
      </c>
      <c r="I12" s="66">
        <f t="shared" si="2"/>
        <v>2</v>
      </c>
      <c r="J12" s="65">
        <f>VLOOKUP($A12,'Return Data'!$B$7:$R$2292,13,0)</f>
        <v>75.668300000000002</v>
      </c>
      <c r="K12" s="66">
        <f t="shared" si="3"/>
        <v>2</v>
      </c>
      <c r="L12" s="65">
        <f>VLOOKUP($A12,'Return Data'!$B$7:$R$2292,17,0)</f>
        <v>35.460099999999997</v>
      </c>
      <c r="M12" s="66">
        <f>RANK(L12,L$8:L$13,0)</f>
        <v>1</v>
      </c>
      <c r="N12" s="65">
        <f>VLOOKUP($A12,'Return Data'!$B$7:$R$2292,14,0)</f>
        <v>24.493099999999998</v>
      </c>
      <c r="O12" s="66">
        <f>RANK(N12,N$8:N$13,0)</f>
        <v>1</v>
      </c>
      <c r="P12" s="65">
        <f>VLOOKUP($A12,'Return Data'!$B$7:$R$2292,15,0)</f>
        <v>16.667899999999999</v>
      </c>
      <c r="Q12" s="66">
        <f>RANK(P12,P$8:P$13,0)</f>
        <v>3</v>
      </c>
      <c r="R12" s="65">
        <f>VLOOKUP($A12,'Return Data'!$B$7:$R$2292,16,0)</f>
        <v>14.680300000000001</v>
      </c>
      <c r="S12" s="67">
        <f t="shared" si="4"/>
        <v>4</v>
      </c>
    </row>
    <row r="13" spans="1:20" x14ac:dyDescent="0.3">
      <c r="A13" s="63" t="s">
        <v>775</v>
      </c>
      <c r="B13" s="64">
        <f>VLOOKUP($A13,'Return Data'!$B$7:$R$2292,3,0)</f>
        <v>44483</v>
      </c>
      <c r="C13" s="65">
        <f>VLOOKUP($A13,'Return Data'!$B$7:$R$2292,4,0)</f>
        <v>112.27809999999999</v>
      </c>
      <c r="D13" s="65">
        <f>VLOOKUP($A13,'Return Data'!$B$7:$R$2292,10,0)</f>
        <v>15.2996</v>
      </c>
      <c r="E13" s="66">
        <f t="shared" si="0"/>
        <v>2</v>
      </c>
      <c r="F13" s="65">
        <f>VLOOKUP($A13,'Return Data'!$B$7:$R$2292,11,0)</f>
        <v>33.971600000000002</v>
      </c>
      <c r="G13" s="66">
        <f t="shared" si="1"/>
        <v>2</v>
      </c>
      <c r="H13" s="65">
        <f>VLOOKUP($A13,'Return Data'!$B$7:$R$2292,12,0)</f>
        <v>34.909100000000002</v>
      </c>
      <c r="I13" s="66">
        <f t="shared" si="2"/>
        <v>3</v>
      </c>
      <c r="J13" s="65">
        <f>VLOOKUP($A13,'Return Data'!$B$7:$R$2292,13,0)</f>
        <v>65.308800000000005</v>
      </c>
      <c r="K13" s="66">
        <f t="shared" si="3"/>
        <v>3</v>
      </c>
      <c r="L13" s="65">
        <f>VLOOKUP($A13,'Return Data'!$B$7:$R$2292,17,0)</f>
        <v>32.671199999999999</v>
      </c>
      <c r="M13" s="66">
        <f>RANK(L13,L$8:L$13,0)</f>
        <v>3</v>
      </c>
      <c r="N13" s="65">
        <f>VLOOKUP($A13,'Return Data'!$B$7:$R$2292,14,0)</f>
        <v>22.374400000000001</v>
      </c>
      <c r="O13" s="66">
        <f>RANK(N13,N$8:N$13,0)</f>
        <v>2</v>
      </c>
      <c r="P13" s="65">
        <f>VLOOKUP($A13,'Return Data'!$B$7:$R$2292,15,0)</f>
        <v>16.871500000000001</v>
      </c>
      <c r="Q13" s="66">
        <f>RANK(P13,P$8:P$13,0)</f>
        <v>2</v>
      </c>
      <c r="R13" s="65">
        <f>VLOOKUP($A13,'Return Data'!$B$7:$R$2292,16,0)</f>
        <v>15.826499999999999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13.984599999999999</v>
      </c>
      <c r="E15" s="74"/>
      <c r="F15" s="75">
        <f>AVERAGE(F8:F13)</f>
        <v>31.763316666666665</v>
      </c>
      <c r="G15" s="74"/>
      <c r="H15" s="75">
        <f>AVERAGE(H8:H13)</f>
        <v>34.237966666666672</v>
      </c>
      <c r="I15" s="74"/>
      <c r="J15" s="75">
        <f>AVERAGE(J8:J13)</f>
        <v>67.104066666666668</v>
      </c>
      <c r="K15" s="74"/>
      <c r="L15" s="75">
        <f>AVERAGE(L8:L13)</f>
        <v>33.173839999999998</v>
      </c>
      <c r="M15" s="74"/>
      <c r="N15" s="75">
        <f>AVERAGE(N8:N13)</f>
        <v>21.520999999999997</v>
      </c>
      <c r="O15" s="74"/>
      <c r="P15" s="75">
        <f>AVERAGE(P8:P13)</f>
        <v>15.538059999999998</v>
      </c>
      <c r="Q15" s="74"/>
      <c r="R15" s="75">
        <f>AVERAGE(R8:R13)</f>
        <v>16.814566666666668</v>
      </c>
      <c r="S15" s="76"/>
    </row>
    <row r="16" spans="1:20" x14ac:dyDescent="0.3">
      <c r="A16" s="73" t="s">
        <v>28</v>
      </c>
      <c r="B16" s="74"/>
      <c r="C16" s="74"/>
      <c r="D16" s="75">
        <f>MIN(D8:D13)</f>
        <v>11.017099999999999</v>
      </c>
      <c r="E16" s="74"/>
      <c r="F16" s="75">
        <f>MIN(F8:F13)</f>
        <v>26.724499999999999</v>
      </c>
      <c r="G16" s="74"/>
      <c r="H16" s="75">
        <f>MIN(H8:H13)</f>
        <v>25.897300000000001</v>
      </c>
      <c r="I16" s="74"/>
      <c r="J16" s="75">
        <f>MIN(J8:J13)</f>
        <v>53.1678</v>
      </c>
      <c r="K16" s="74"/>
      <c r="L16" s="75">
        <f>MIN(L8:L13)</f>
        <v>31.803699999999999</v>
      </c>
      <c r="M16" s="74"/>
      <c r="N16" s="75">
        <f>MIN(N8:N13)</f>
        <v>19.556699999999999</v>
      </c>
      <c r="O16" s="74"/>
      <c r="P16" s="75">
        <f>MIN(P8:P13)</f>
        <v>12.3802</v>
      </c>
      <c r="Q16" s="74"/>
      <c r="R16" s="75">
        <f>MIN(R8:R13)</f>
        <v>13.723000000000001</v>
      </c>
      <c r="S16" s="76"/>
    </row>
    <row r="17" spans="1:19" ht="15" thickBot="1" x14ac:dyDescent="0.35">
      <c r="A17" s="77" t="s">
        <v>29</v>
      </c>
      <c r="B17" s="78"/>
      <c r="C17" s="78"/>
      <c r="D17" s="79">
        <f>MAX(D8:D13)</f>
        <v>18.717500000000001</v>
      </c>
      <c r="E17" s="78"/>
      <c r="F17" s="79">
        <f>MAX(F8:F13)</f>
        <v>38.804499999999997</v>
      </c>
      <c r="G17" s="78"/>
      <c r="H17" s="79">
        <f>MAX(H8:H13)</f>
        <v>42.931699999999999</v>
      </c>
      <c r="I17" s="78"/>
      <c r="J17" s="79">
        <f>MAX(J8:J13)</f>
        <v>88.057699999999997</v>
      </c>
      <c r="K17" s="78"/>
      <c r="L17" s="79">
        <f>MAX(L8:L13)</f>
        <v>35.460099999999997</v>
      </c>
      <c r="M17" s="78"/>
      <c r="N17" s="79">
        <f>MAX(N8:N13)</f>
        <v>24.493099999999998</v>
      </c>
      <c r="O17" s="78"/>
      <c r="P17" s="79">
        <f>MAX(P8:P13)</f>
        <v>17.2912</v>
      </c>
      <c r="Q17" s="78"/>
      <c r="R17" s="79">
        <f>MAX(R8:R13)</f>
        <v>22.939499999999999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Data'!$B$7:$R$2292,3,0)</f>
        <v>44483</v>
      </c>
      <c r="C8" s="65">
        <f>VLOOKUP($A8,'Return Data'!$B$7:$R$2292,4,0)</f>
        <v>103.4614</v>
      </c>
      <c r="D8" s="65">
        <f>VLOOKUP($A8,'Return Data'!$B$7:$R$2292,10,0)</f>
        <v>14.141400000000001</v>
      </c>
      <c r="E8" s="66">
        <f t="shared" ref="E8:E29" si="0">RANK(D8,D$8:D$29,0)</f>
        <v>15</v>
      </c>
      <c r="F8" s="65">
        <f>VLOOKUP($A8,'Return Data'!$B$7:$R$2292,11,0)</f>
        <v>28.069400000000002</v>
      </c>
      <c r="G8" s="66">
        <f t="shared" ref="G8:G29" si="1">RANK(F8,F$8:F$29,0)</f>
        <v>15</v>
      </c>
      <c r="H8" s="65">
        <f>VLOOKUP($A8,'Return Data'!$B$7:$R$2292,12,0)</f>
        <v>25.404599999999999</v>
      </c>
      <c r="I8" s="66">
        <f t="shared" ref="I8:I27" si="2">RANK(H8,H$8:H$29,0)</f>
        <v>16</v>
      </c>
      <c r="J8" s="65">
        <f>VLOOKUP($A8,'Return Data'!$B$7:$R$2292,13,0)</f>
        <v>55.940100000000001</v>
      </c>
      <c r="K8" s="66">
        <f t="shared" ref="K8:K26" si="3">RANK(J8,J$8:J$29,0)</f>
        <v>16</v>
      </c>
      <c r="L8" s="65">
        <f>VLOOKUP($A8,'Return Data'!$B$7:$R$2292,17,0)</f>
        <v>28.735900000000001</v>
      </c>
      <c r="M8" s="66">
        <f t="shared" ref="M8:M26" si="4">RANK(L8,L$8:L$29,0)</f>
        <v>10</v>
      </c>
      <c r="N8" s="65">
        <f>VLOOKUP($A8,'Return Data'!$B$7:$R$2292,14,0)</f>
        <v>21.543600000000001</v>
      </c>
      <c r="O8" s="66">
        <f t="shared" ref="O8" si="5">RANK(N8,N$8:N$29,0)</f>
        <v>11</v>
      </c>
      <c r="P8" s="65">
        <f>VLOOKUP($A8,'Return Data'!$B$7:$R$2292,15,0)</f>
        <v>15.994400000000001</v>
      </c>
      <c r="Q8" s="66">
        <f t="shared" ref="Q8" si="6">RANK(P8,P$8:P$29,0)</f>
        <v>11</v>
      </c>
      <c r="R8" s="65">
        <f>VLOOKUP($A8,'Return Data'!$B$7:$R$2292,16,0)</f>
        <v>16.899999999999999</v>
      </c>
      <c r="S8" s="67">
        <f t="shared" ref="S8:S29" si="7">RANK(R8,R$8:R$29,0)</f>
        <v>14</v>
      </c>
    </row>
    <row r="9" spans="1:20" x14ac:dyDescent="0.3">
      <c r="A9" s="63" t="s">
        <v>821</v>
      </c>
      <c r="B9" s="64">
        <f>VLOOKUP($A9,'Return Data'!$B$7:$R$2292,3,0)</f>
        <v>44483</v>
      </c>
      <c r="C9" s="65">
        <f>VLOOKUP($A9,'Return Data'!$B$7:$R$2292,4,0)</f>
        <v>55.93</v>
      </c>
      <c r="D9" s="65">
        <f>VLOOKUP($A9,'Return Data'!$B$7:$R$2292,10,0)</f>
        <v>20.434999999999999</v>
      </c>
      <c r="E9" s="66">
        <f t="shared" si="0"/>
        <v>1</v>
      </c>
      <c r="F9" s="65">
        <f>VLOOKUP($A9,'Return Data'!$B$7:$R$2292,11,0)</f>
        <v>36.514499999999998</v>
      </c>
      <c r="G9" s="66">
        <f t="shared" si="1"/>
        <v>1</v>
      </c>
      <c r="H9" s="65">
        <f>VLOOKUP($A9,'Return Data'!$B$7:$R$2292,12,0)</f>
        <v>33.198399999999999</v>
      </c>
      <c r="I9" s="66">
        <f t="shared" si="2"/>
        <v>10</v>
      </c>
      <c r="J9" s="65">
        <f>VLOOKUP($A9,'Return Data'!$B$7:$R$2292,13,0)</f>
        <v>66.557500000000005</v>
      </c>
      <c r="K9" s="66">
        <f t="shared" si="3"/>
        <v>10</v>
      </c>
      <c r="L9" s="65">
        <f>VLOOKUP($A9,'Return Data'!$B$7:$R$2292,17,0)</f>
        <v>33.0291</v>
      </c>
      <c r="M9" s="66">
        <f t="shared" si="4"/>
        <v>7</v>
      </c>
      <c r="N9" s="65">
        <f>VLOOKUP($A9,'Return Data'!$B$7:$R$2292,14,0)</f>
        <v>26.585799999999999</v>
      </c>
      <c r="O9" s="66">
        <f t="shared" ref="O9:O27" si="8">RANK(N9,N$8:N$29,0)</f>
        <v>4</v>
      </c>
      <c r="P9" s="65">
        <f>VLOOKUP($A9,'Return Data'!$B$7:$R$2292,15,0)</f>
        <v>21.5947</v>
      </c>
      <c r="Q9" s="66">
        <f t="shared" ref="Q9:Q27" si="9">RANK(P9,P$8:P$29,0)</f>
        <v>1</v>
      </c>
      <c r="R9" s="65">
        <f>VLOOKUP($A9,'Return Data'!$B$7:$R$2292,16,0)</f>
        <v>19.53</v>
      </c>
      <c r="S9" s="67">
        <f t="shared" si="7"/>
        <v>8</v>
      </c>
    </row>
    <row r="10" spans="1:20" x14ac:dyDescent="0.3">
      <c r="A10" s="63" t="s">
        <v>823</v>
      </c>
      <c r="B10" s="64">
        <f>VLOOKUP($A10,'Return Data'!$B$7:$R$2292,3,0)</f>
        <v>44483</v>
      </c>
      <c r="C10" s="65">
        <f>VLOOKUP($A10,'Return Data'!$B$7:$R$2292,4,0)</f>
        <v>16.315999999999999</v>
      </c>
      <c r="D10" s="65">
        <f>VLOOKUP($A10,'Return Data'!$B$7:$R$2292,10,0)</f>
        <v>15.913600000000001</v>
      </c>
      <c r="E10" s="66">
        <f t="shared" si="0"/>
        <v>8</v>
      </c>
      <c r="F10" s="65">
        <f>VLOOKUP($A10,'Return Data'!$B$7:$R$2292,11,0)</f>
        <v>29.041399999999999</v>
      </c>
      <c r="G10" s="66">
        <f t="shared" si="1"/>
        <v>14</v>
      </c>
      <c r="H10" s="65">
        <f>VLOOKUP($A10,'Return Data'!$B$7:$R$2292,12,0)</f>
        <v>26.745899999999999</v>
      </c>
      <c r="I10" s="66">
        <f t="shared" si="2"/>
        <v>15</v>
      </c>
      <c r="J10" s="65">
        <f>VLOOKUP($A10,'Return Data'!$B$7:$R$2292,13,0)</f>
        <v>55.94</v>
      </c>
      <c r="K10" s="66">
        <f t="shared" si="3"/>
        <v>17</v>
      </c>
      <c r="L10" s="65">
        <f>VLOOKUP($A10,'Return Data'!$B$7:$R$2292,17,0)</f>
        <v>28.1464</v>
      </c>
      <c r="M10" s="66">
        <f t="shared" si="4"/>
        <v>11</v>
      </c>
      <c r="N10" s="65">
        <f>VLOOKUP($A10,'Return Data'!$B$7:$R$2292,14,0)</f>
        <v>22.758299999999998</v>
      </c>
      <c r="O10" s="66">
        <f t="shared" si="8"/>
        <v>8</v>
      </c>
      <c r="P10" s="65"/>
      <c r="Q10" s="66"/>
      <c r="R10" s="65">
        <f>VLOOKUP($A10,'Return Data'!$B$7:$R$2292,16,0)</f>
        <v>12.934799999999999</v>
      </c>
      <c r="S10" s="67">
        <f t="shared" si="7"/>
        <v>22</v>
      </c>
    </row>
    <row r="11" spans="1:20" x14ac:dyDescent="0.3">
      <c r="A11" s="63" t="s">
        <v>825</v>
      </c>
      <c r="B11" s="64">
        <f>VLOOKUP($A11,'Return Data'!$B$7:$R$2292,3,0)</f>
        <v>44483</v>
      </c>
      <c r="C11" s="65">
        <f>VLOOKUP($A11,'Return Data'!$B$7:$R$2292,4,0)</f>
        <v>37.518999999999998</v>
      </c>
      <c r="D11" s="65">
        <f>VLOOKUP($A11,'Return Data'!$B$7:$R$2292,10,0)</f>
        <v>6.1177999999999999</v>
      </c>
      <c r="E11" s="66">
        <f t="shared" si="0"/>
        <v>22</v>
      </c>
      <c r="F11" s="65">
        <f>VLOOKUP($A11,'Return Data'!$B$7:$R$2292,11,0)</f>
        <v>20.307200000000002</v>
      </c>
      <c r="G11" s="66">
        <f t="shared" si="1"/>
        <v>21</v>
      </c>
      <c r="H11" s="65">
        <f>VLOOKUP($A11,'Return Data'!$B$7:$R$2292,12,0)</f>
        <v>19.689299999999999</v>
      </c>
      <c r="I11" s="66">
        <f t="shared" si="2"/>
        <v>21</v>
      </c>
      <c r="J11" s="65">
        <f>VLOOKUP($A11,'Return Data'!$B$7:$R$2292,13,0)</f>
        <v>46.627299999999998</v>
      </c>
      <c r="K11" s="66">
        <f t="shared" si="3"/>
        <v>19</v>
      </c>
      <c r="L11" s="65">
        <f>VLOOKUP($A11,'Return Data'!$B$7:$R$2292,17,0)</f>
        <v>23.4192</v>
      </c>
      <c r="M11" s="66">
        <f t="shared" si="4"/>
        <v>17</v>
      </c>
      <c r="N11" s="65">
        <f>VLOOKUP($A11,'Return Data'!$B$7:$R$2292,14,0)</f>
        <v>19.900600000000001</v>
      </c>
      <c r="O11" s="66">
        <f t="shared" si="8"/>
        <v>14</v>
      </c>
      <c r="P11" s="65">
        <f>VLOOKUP($A11,'Return Data'!$B$7:$R$2292,15,0)</f>
        <v>13.1806</v>
      </c>
      <c r="Q11" s="66">
        <f t="shared" si="9"/>
        <v>14</v>
      </c>
      <c r="R11" s="65">
        <f>VLOOKUP($A11,'Return Data'!$B$7:$R$2292,16,0)</f>
        <v>14.8947</v>
      </c>
      <c r="S11" s="67">
        <f t="shared" si="7"/>
        <v>17</v>
      </c>
    </row>
    <row r="12" spans="1:20" x14ac:dyDescent="0.3">
      <c r="A12" s="63" t="s">
        <v>828</v>
      </c>
      <c r="B12" s="64">
        <f>VLOOKUP($A12,'Return Data'!$B$7:$R$2292,3,0)</f>
        <v>44483</v>
      </c>
      <c r="C12" s="65">
        <f>VLOOKUP($A12,'Return Data'!$B$7:$R$2292,4,0)</f>
        <v>73.890699999999995</v>
      </c>
      <c r="D12" s="65">
        <f>VLOOKUP($A12,'Return Data'!$B$7:$R$2292,10,0)</f>
        <v>12.392200000000001</v>
      </c>
      <c r="E12" s="66">
        <f t="shared" si="0"/>
        <v>17</v>
      </c>
      <c r="F12" s="65">
        <f>VLOOKUP($A12,'Return Data'!$B$7:$R$2292,11,0)</f>
        <v>31.686199999999999</v>
      </c>
      <c r="G12" s="66">
        <f t="shared" si="1"/>
        <v>8</v>
      </c>
      <c r="H12" s="65">
        <f>VLOOKUP($A12,'Return Data'!$B$7:$R$2292,12,0)</f>
        <v>35.177</v>
      </c>
      <c r="I12" s="66">
        <f t="shared" si="2"/>
        <v>7</v>
      </c>
      <c r="J12" s="65">
        <f>VLOOKUP($A12,'Return Data'!$B$7:$R$2292,13,0)</f>
        <v>84.144400000000005</v>
      </c>
      <c r="K12" s="66">
        <f t="shared" si="3"/>
        <v>1</v>
      </c>
      <c r="L12" s="65">
        <f>VLOOKUP($A12,'Return Data'!$B$7:$R$2292,17,0)</f>
        <v>32.348199999999999</v>
      </c>
      <c r="M12" s="66">
        <f t="shared" si="4"/>
        <v>8</v>
      </c>
      <c r="N12" s="65">
        <f>VLOOKUP($A12,'Return Data'!$B$7:$R$2292,14,0)</f>
        <v>24.842099999999999</v>
      </c>
      <c r="O12" s="66">
        <f t="shared" si="8"/>
        <v>7</v>
      </c>
      <c r="P12" s="65">
        <f>VLOOKUP($A12,'Return Data'!$B$7:$R$2292,15,0)</f>
        <v>17.460599999999999</v>
      </c>
      <c r="Q12" s="66">
        <f t="shared" si="9"/>
        <v>7</v>
      </c>
      <c r="R12" s="65">
        <f>VLOOKUP($A12,'Return Data'!$B$7:$R$2292,16,0)</f>
        <v>20.244700000000002</v>
      </c>
      <c r="S12" s="67">
        <f t="shared" si="7"/>
        <v>6</v>
      </c>
    </row>
    <row r="13" spans="1:20" x14ac:dyDescent="0.3">
      <c r="A13" s="63" t="s">
        <v>830</v>
      </c>
      <c r="B13" s="64">
        <f>VLOOKUP($A13,'Return Data'!$B$7:$R$2292,3,0)</f>
        <v>44483</v>
      </c>
      <c r="C13" s="65">
        <f>VLOOKUP($A13,'Return Data'!$B$7:$R$2292,4,0)</f>
        <v>125.39700000000001</v>
      </c>
      <c r="D13" s="65">
        <f>VLOOKUP($A13,'Return Data'!$B$7:$R$2292,10,0)</f>
        <v>16.779800000000002</v>
      </c>
      <c r="E13" s="66">
        <f t="shared" si="0"/>
        <v>6</v>
      </c>
      <c r="F13" s="65">
        <f>VLOOKUP($A13,'Return Data'!$B$7:$R$2292,11,0)</f>
        <v>34.629899999999999</v>
      </c>
      <c r="G13" s="66">
        <f t="shared" si="1"/>
        <v>3</v>
      </c>
      <c r="H13" s="65">
        <f>VLOOKUP($A13,'Return Data'!$B$7:$R$2292,12,0)</f>
        <v>36.858899999999998</v>
      </c>
      <c r="I13" s="66">
        <f t="shared" si="2"/>
        <v>5</v>
      </c>
      <c r="J13" s="65">
        <f>VLOOKUP($A13,'Return Data'!$B$7:$R$2292,13,0)</f>
        <v>76.206000000000003</v>
      </c>
      <c r="K13" s="66">
        <f t="shared" si="3"/>
        <v>3</v>
      </c>
      <c r="L13" s="65">
        <f>VLOOKUP($A13,'Return Data'!$B$7:$R$2292,17,0)</f>
        <v>26.395</v>
      </c>
      <c r="M13" s="66">
        <f t="shared" si="4"/>
        <v>13</v>
      </c>
      <c r="N13" s="65">
        <f>VLOOKUP($A13,'Return Data'!$B$7:$R$2292,14,0)</f>
        <v>18.386299999999999</v>
      </c>
      <c r="O13" s="66">
        <f t="shared" si="8"/>
        <v>15</v>
      </c>
      <c r="P13" s="65">
        <f>VLOOKUP($A13,'Return Data'!$B$7:$R$2292,15,0)</f>
        <v>13.1288</v>
      </c>
      <c r="Q13" s="66">
        <f t="shared" si="9"/>
        <v>15</v>
      </c>
      <c r="R13" s="65">
        <f>VLOOKUP($A13,'Return Data'!$B$7:$R$2292,16,0)</f>
        <v>13.950100000000001</v>
      </c>
      <c r="S13" s="67">
        <f t="shared" si="7"/>
        <v>20</v>
      </c>
    </row>
    <row r="14" spans="1:20" x14ac:dyDescent="0.3">
      <c r="A14" s="63" t="s">
        <v>833</v>
      </c>
      <c r="B14" s="64">
        <f>VLOOKUP($A14,'Return Data'!$B$7:$R$2292,3,0)</f>
        <v>44483</v>
      </c>
      <c r="C14" s="65">
        <f>VLOOKUP($A14,'Return Data'!$B$7:$R$2292,4,0)</f>
        <v>55.82</v>
      </c>
      <c r="D14" s="65">
        <f>VLOOKUP($A14,'Return Data'!$B$7:$R$2292,10,0)</f>
        <v>14.9979</v>
      </c>
      <c r="E14" s="66">
        <f t="shared" si="0"/>
        <v>11</v>
      </c>
      <c r="F14" s="65">
        <f>VLOOKUP($A14,'Return Data'!$B$7:$R$2292,11,0)</f>
        <v>31.434000000000001</v>
      </c>
      <c r="G14" s="66">
        <f t="shared" si="1"/>
        <v>9</v>
      </c>
      <c r="H14" s="65">
        <f>VLOOKUP($A14,'Return Data'!$B$7:$R$2292,12,0)</f>
        <v>31.588899999999999</v>
      </c>
      <c r="I14" s="66">
        <f t="shared" si="2"/>
        <v>13</v>
      </c>
      <c r="J14" s="65">
        <f>VLOOKUP($A14,'Return Data'!$B$7:$R$2292,13,0)</f>
        <v>70.286799999999999</v>
      </c>
      <c r="K14" s="66">
        <f t="shared" si="3"/>
        <v>6</v>
      </c>
      <c r="L14" s="65">
        <f>VLOOKUP($A14,'Return Data'!$B$7:$R$2292,17,0)</f>
        <v>35.072899999999997</v>
      </c>
      <c r="M14" s="66">
        <f t="shared" si="4"/>
        <v>5</v>
      </c>
      <c r="N14" s="65">
        <f>VLOOKUP($A14,'Return Data'!$B$7:$R$2292,14,0)</f>
        <v>21.829000000000001</v>
      </c>
      <c r="O14" s="66">
        <f t="shared" si="8"/>
        <v>10</v>
      </c>
      <c r="P14" s="65">
        <f>VLOOKUP($A14,'Return Data'!$B$7:$R$2292,15,0)</f>
        <v>16.3931</v>
      </c>
      <c r="Q14" s="66">
        <f t="shared" si="9"/>
        <v>10</v>
      </c>
      <c r="R14" s="65">
        <f>VLOOKUP($A14,'Return Data'!$B$7:$R$2292,16,0)</f>
        <v>15.8651</v>
      </c>
      <c r="S14" s="67">
        <f t="shared" si="7"/>
        <v>15</v>
      </c>
    </row>
    <row r="15" spans="1:20" x14ac:dyDescent="0.3">
      <c r="A15" s="63" t="s">
        <v>834</v>
      </c>
      <c r="B15" s="64">
        <f>VLOOKUP($A15,'Return Data'!$B$7:$R$2292,3,0)</f>
        <v>44483</v>
      </c>
      <c r="C15" s="65">
        <f>VLOOKUP($A15,'Return Data'!$B$7:$R$2292,4,0)</f>
        <v>17.100000000000001</v>
      </c>
      <c r="D15" s="65">
        <f>VLOOKUP($A15,'Return Data'!$B$7:$R$2292,10,0)</f>
        <v>18.915199999999999</v>
      </c>
      <c r="E15" s="66">
        <f t="shared" si="0"/>
        <v>2</v>
      </c>
      <c r="F15" s="65">
        <f>VLOOKUP($A15,'Return Data'!$B$7:$R$2292,11,0)</f>
        <v>32.352899999999998</v>
      </c>
      <c r="G15" s="66">
        <f t="shared" si="1"/>
        <v>6</v>
      </c>
      <c r="H15" s="65">
        <f>VLOOKUP($A15,'Return Data'!$B$7:$R$2292,12,0)</f>
        <v>30.2361</v>
      </c>
      <c r="I15" s="66">
        <f t="shared" si="2"/>
        <v>14</v>
      </c>
      <c r="J15" s="65">
        <f>VLOOKUP($A15,'Return Data'!$B$7:$R$2292,13,0)</f>
        <v>57.313699999999997</v>
      </c>
      <c r="K15" s="66">
        <f t="shared" si="3"/>
        <v>15</v>
      </c>
      <c r="L15" s="65">
        <f>VLOOKUP($A15,'Return Data'!$B$7:$R$2292,17,0)</f>
        <v>29.750800000000002</v>
      </c>
      <c r="M15" s="66">
        <f t="shared" si="4"/>
        <v>9</v>
      </c>
      <c r="N15" s="65">
        <f>VLOOKUP($A15,'Return Data'!$B$7:$R$2292,14,0)</f>
        <v>21.1145</v>
      </c>
      <c r="O15" s="66">
        <f t="shared" si="8"/>
        <v>13</v>
      </c>
      <c r="P15" s="65"/>
      <c r="Q15" s="66"/>
      <c r="R15" s="65">
        <f>VLOOKUP($A15,'Return Data'!$B$7:$R$2292,16,0)</f>
        <v>14.708600000000001</v>
      </c>
      <c r="S15" s="67">
        <f t="shared" si="7"/>
        <v>18</v>
      </c>
    </row>
    <row r="16" spans="1:20" x14ac:dyDescent="0.3">
      <c r="A16" s="63" t="s">
        <v>836</v>
      </c>
      <c r="B16" s="64">
        <f>VLOOKUP($A16,'Return Data'!$B$7:$R$2292,3,0)</f>
        <v>44483</v>
      </c>
      <c r="C16" s="65">
        <f>VLOOKUP($A16,'Return Data'!$B$7:$R$2292,4,0)</f>
        <v>62.49</v>
      </c>
      <c r="D16" s="65">
        <f>VLOOKUP($A16,'Return Data'!$B$7:$R$2292,10,0)</f>
        <v>11.3705</v>
      </c>
      <c r="E16" s="66">
        <f t="shared" si="0"/>
        <v>19</v>
      </c>
      <c r="F16" s="65">
        <f>VLOOKUP($A16,'Return Data'!$B$7:$R$2292,11,0)</f>
        <v>25.180299999999999</v>
      </c>
      <c r="G16" s="66">
        <f t="shared" si="1"/>
        <v>18</v>
      </c>
      <c r="H16" s="65">
        <f>VLOOKUP($A16,'Return Data'!$B$7:$R$2292,12,0)</f>
        <v>20.3582</v>
      </c>
      <c r="I16" s="66">
        <f t="shared" si="2"/>
        <v>20</v>
      </c>
      <c r="J16" s="65">
        <f>VLOOKUP($A16,'Return Data'!$B$7:$R$2292,13,0)</f>
        <v>39.548900000000003</v>
      </c>
      <c r="K16" s="66">
        <f t="shared" si="3"/>
        <v>22</v>
      </c>
      <c r="L16" s="65">
        <f>VLOOKUP($A16,'Return Data'!$B$7:$R$2292,17,0)</f>
        <v>27.941500000000001</v>
      </c>
      <c r="M16" s="66">
        <f t="shared" si="4"/>
        <v>12</v>
      </c>
      <c r="N16" s="65">
        <f>VLOOKUP($A16,'Return Data'!$B$7:$R$2292,14,0)</f>
        <v>18.136299999999999</v>
      </c>
      <c r="O16" s="66">
        <f t="shared" si="8"/>
        <v>16</v>
      </c>
      <c r="P16" s="65">
        <f>VLOOKUP($A16,'Return Data'!$B$7:$R$2292,15,0)</f>
        <v>16.437999999999999</v>
      </c>
      <c r="Q16" s="66">
        <f t="shared" si="9"/>
        <v>9</v>
      </c>
      <c r="R16" s="65">
        <f>VLOOKUP($A16,'Return Data'!$B$7:$R$2292,16,0)</f>
        <v>13.852499999999999</v>
      </c>
      <c r="S16" s="67">
        <f t="shared" si="7"/>
        <v>21</v>
      </c>
    </row>
    <row r="17" spans="1:19" x14ac:dyDescent="0.3">
      <c r="A17" s="63" t="s">
        <v>838</v>
      </c>
      <c r="B17" s="64">
        <f>VLOOKUP($A17,'Return Data'!$B$7:$R$2292,3,0)</f>
        <v>44483</v>
      </c>
      <c r="C17" s="65">
        <f>VLOOKUP($A17,'Return Data'!$B$7:$R$2292,4,0)</f>
        <v>34.325699999999998</v>
      </c>
      <c r="D17" s="65">
        <f>VLOOKUP($A17,'Return Data'!$B$7:$R$2292,10,0)</f>
        <v>17.3962</v>
      </c>
      <c r="E17" s="66">
        <f t="shared" si="0"/>
        <v>4</v>
      </c>
      <c r="F17" s="65">
        <f>VLOOKUP($A17,'Return Data'!$B$7:$R$2292,11,0)</f>
        <v>35.186300000000003</v>
      </c>
      <c r="G17" s="66">
        <f t="shared" si="1"/>
        <v>2</v>
      </c>
      <c r="H17" s="65">
        <f>VLOOKUP($A17,'Return Data'!$B$7:$R$2292,12,0)</f>
        <v>33.508000000000003</v>
      </c>
      <c r="I17" s="66">
        <f t="shared" si="2"/>
        <v>8</v>
      </c>
      <c r="J17" s="65">
        <f>VLOOKUP($A17,'Return Data'!$B$7:$R$2292,13,0)</f>
        <v>68.292900000000003</v>
      </c>
      <c r="K17" s="66">
        <f t="shared" si="3"/>
        <v>8</v>
      </c>
      <c r="L17" s="65">
        <f>VLOOKUP($A17,'Return Data'!$B$7:$R$2292,17,0)</f>
        <v>38.954999999999998</v>
      </c>
      <c r="M17" s="66">
        <f t="shared" si="4"/>
        <v>1</v>
      </c>
      <c r="N17" s="65">
        <f>VLOOKUP($A17,'Return Data'!$B$7:$R$2292,14,0)</f>
        <v>32.912799999999997</v>
      </c>
      <c r="O17" s="66">
        <f t="shared" si="8"/>
        <v>1</v>
      </c>
      <c r="P17" s="65">
        <f>VLOOKUP($A17,'Return Data'!$B$7:$R$2292,15,0)</f>
        <v>21.207599999999999</v>
      </c>
      <c r="Q17" s="66">
        <f t="shared" si="9"/>
        <v>2</v>
      </c>
      <c r="R17" s="65">
        <f>VLOOKUP($A17,'Return Data'!$B$7:$R$2292,16,0)</f>
        <v>19.381900000000002</v>
      </c>
      <c r="S17" s="67">
        <f t="shared" si="7"/>
        <v>9</v>
      </c>
    </row>
    <row r="18" spans="1:19" x14ac:dyDescent="0.3">
      <c r="A18" s="63" t="s">
        <v>841</v>
      </c>
      <c r="B18" s="64">
        <f>VLOOKUP($A18,'Return Data'!$B$7:$R$2292,3,0)</f>
        <v>44483</v>
      </c>
      <c r="C18" s="65">
        <f>VLOOKUP($A18,'Return Data'!$B$7:$R$2292,4,0)</f>
        <v>13.928800000000001</v>
      </c>
      <c r="D18" s="65">
        <f>VLOOKUP($A18,'Return Data'!$B$7:$R$2292,10,0)</f>
        <v>17.992699999999999</v>
      </c>
      <c r="E18" s="66">
        <f t="shared" si="0"/>
        <v>3</v>
      </c>
      <c r="F18" s="65">
        <f>VLOOKUP($A18,'Return Data'!$B$7:$R$2292,11,0)</f>
        <v>26.519600000000001</v>
      </c>
      <c r="G18" s="66">
        <f t="shared" si="1"/>
        <v>16</v>
      </c>
      <c r="H18" s="65">
        <f>VLOOKUP($A18,'Return Data'!$B$7:$R$2292,12,0)</f>
        <v>22.440200000000001</v>
      </c>
      <c r="I18" s="66">
        <f t="shared" si="2"/>
        <v>19</v>
      </c>
      <c r="J18" s="65">
        <f>VLOOKUP($A18,'Return Data'!$B$7:$R$2292,13,0)</f>
        <v>58.5304</v>
      </c>
      <c r="K18" s="66">
        <f t="shared" si="3"/>
        <v>13</v>
      </c>
      <c r="L18" s="65">
        <f>VLOOKUP($A18,'Return Data'!$B$7:$R$2292,17,0)</f>
        <v>18.506499999999999</v>
      </c>
      <c r="M18" s="66">
        <f t="shared" si="4"/>
        <v>18</v>
      </c>
      <c r="N18" s="65">
        <f>VLOOKUP($A18,'Return Data'!$B$7:$R$2292,14,0)</f>
        <v>17.514600000000002</v>
      </c>
      <c r="O18" s="66">
        <f t="shared" si="8"/>
        <v>17</v>
      </c>
      <c r="P18" s="65">
        <f>VLOOKUP($A18,'Return Data'!$B$7:$R$2292,15,0)</f>
        <v>13.495900000000001</v>
      </c>
      <c r="Q18" s="66">
        <f t="shared" si="9"/>
        <v>13</v>
      </c>
      <c r="R18" s="65">
        <f>VLOOKUP($A18,'Return Data'!$B$7:$R$2292,16,0)</f>
        <v>15.633800000000001</v>
      </c>
      <c r="S18" s="67">
        <f t="shared" si="7"/>
        <v>16</v>
      </c>
    </row>
    <row r="19" spans="1:19" x14ac:dyDescent="0.3">
      <c r="A19" s="63" t="s">
        <v>842</v>
      </c>
      <c r="B19" s="64">
        <f>VLOOKUP($A19,'Return Data'!$B$7:$R$2292,3,0)</f>
        <v>44483</v>
      </c>
      <c r="C19" s="65">
        <f>VLOOKUP($A19,'Return Data'!$B$7:$R$2292,4,0)</f>
        <v>17.773</v>
      </c>
      <c r="D19" s="65">
        <f>VLOOKUP($A19,'Return Data'!$B$7:$R$2292,10,0)</f>
        <v>15.102600000000001</v>
      </c>
      <c r="E19" s="66">
        <f t="shared" si="0"/>
        <v>10</v>
      </c>
      <c r="F19" s="65">
        <f>VLOOKUP($A19,'Return Data'!$B$7:$R$2292,11,0)</f>
        <v>29.3993</v>
      </c>
      <c r="G19" s="66">
        <f t="shared" si="1"/>
        <v>13</v>
      </c>
      <c r="H19" s="65">
        <f>VLOOKUP($A19,'Return Data'!$B$7:$R$2292,12,0)</f>
        <v>33.240900000000003</v>
      </c>
      <c r="I19" s="66">
        <f t="shared" si="2"/>
        <v>9</v>
      </c>
      <c r="J19" s="65">
        <f>VLOOKUP($A19,'Return Data'!$B$7:$R$2292,13,0)</f>
        <v>60.609099999999998</v>
      </c>
      <c r="K19" s="66">
        <f t="shared" si="3"/>
        <v>12</v>
      </c>
      <c r="L19" s="65"/>
      <c r="M19" s="66"/>
      <c r="N19" s="65"/>
      <c r="O19" s="66"/>
      <c r="P19" s="65"/>
      <c r="Q19" s="66"/>
      <c r="R19" s="65">
        <f>VLOOKUP($A19,'Return Data'!$B$7:$R$2292,16,0)</f>
        <v>29.133400000000002</v>
      </c>
      <c r="S19" s="67">
        <f t="shared" si="7"/>
        <v>4</v>
      </c>
    </row>
    <row r="20" spans="1:19" x14ac:dyDescent="0.3">
      <c r="A20" s="63" t="s">
        <v>844</v>
      </c>
      <c r="B20" s="64">
        <f>VLOOKUP($A20,'Return Data'!$B$7:$R$2292,3,0)</f>
        <v>44483</v>
      </c>
      <c r="C20" s="65">
        <f>VLOOKUP($A20,'Return Data'!$B$7:$R$2292,4,0)</f>
        <v>17.283000000000001</v>
      </c>
      <c r="D20" s="65">
        <f>VLOOKUP($A20,'Return Data'!$B$7:$R$2292,10,0)</f>
        <v>8.1945999999999994</v>
      </c>
      <c r="E20" s="66">
        <f t="shared" si="0"/>
        <v>21</v>
      </c>
      <c r="F20" s="65">
        <f>VLOOKUP($A20,'Return Data'!$B$7:$R$2292,11,0)</f>
        <v>20.733499999999999</v>
      </c>
      <c r="G20" s="66">
        <f t="shared" si="1"/>
        <v>20</v>
      </c>
      <c r="H20" s="65">
        <f>VLOOKUP($A20,'Return Data'!$B$7:$R$2292,12,0)</f>
        <v>23.883600000000001</v>
      </c>
      <c r="I20" s="66">
        <f t="shared" si="2"/>
        <v>18</v>
      </c>
      <c r="J20" s="65">
        <f>VLOOKUP($A20,'Return Data'!$B$7:$R$2292,13,0)</f>
        <v>43.118600000000001</v>
      </c>
      <c r="K20" s="66">
        <f t="shared" si="3"/>
        <v>21</v>
      </c>
      <c r="L20" s="65">
        <f>VLOOKUP($A20,'Return Data'!$B$7:$R$2292,17,0)</f>
        <v>26.1295</v>
      </c>
      <c r="M20" s="66">
        <f t="shared" si="4"/>
        <v>14</v>
      </c>
      <c r="N20" s="65"/>
      <c r="O20" s="66"/>
      <c r="P20" s="65"/>
      <c r="Q20" s="66"/>
      <c r="R20" s="65">
        <f>VLOOKUP($A20,'Return Data'!$B$7:$R$2292,16,0)</f>
        <v>20.435700000000001</v>
      </c>
      <c r="S20" s="67">
        <f t="shared" si="7"/>
        <v>5</v>
      </c>
    </row>
    <row r="21" spans="1:19" x14ac:dyDescent="0.3">
      <c r="A21" s="63" t="s">
        <v>846</v>
      </c>
      <c r="B21" s="64">
        <f>VLOOKUP($A21,'Return Data'!$B$7:$R$2292,3,0)</f>
        <v>44483</v>
      </c>
      <c r="C21" s="65">
        <f>VLOOKUP($A21,'Return Data'!$B$7:$R$2292,4,0)</f>
        <v>21.463999999999999</v>
      </c>
      <c r="D21" s="65">
        <f>VLOOKUP($A21,'Return Data'!$B$7:$R$2292,10,0)</f>
        <v>16.8109</v>
      </c>
      <c r="E21" s="66">
        <f t="shared" si="0"/>
        <v>5</v>
      </c>
      <c r="F21" s="65">
        <f>VLOOKUP($A21,'Return Data'!$B$7:$R$2292,11,0)</f>
        <v>34.116500000000002</v>
      </c>
      <c r="G21" s="66">
        <f t="shared" si="1"/>
        <v>4</v>
      </c>
      <c r="H21" s="65">
        <f>VLOOKUP($A21,'Return Data'!$B$7:$R$2292,12,0)</f>
        <v>37.854799999999997</v>
      </c>
      <c r="I21" s="66">
        <f t="shared" si="2"/>
        <v>3</v>
      </c>
      <c r="J21" s="65">
        <f>VLOOKUP($A21,'Return Data'!$B$7:$R$2292,13,0)</f>
        <v>68.981300000000005</v>
      </c>
      <c r="K21" s="66">
        <f t="shared" si="3"/>
        <v>7</v>
      </c>
      <c r="L21" s="65"/>
      <c r="M21" s="66"/>
      <c r="N21" s="65"/>
      <c r="O21" s="66"/>
      <c r="P21" s="65"/>
      <c r="Q21" s="66"/>
      <c r="R21" s="65">
        <f>VLOOKUP($A21,'Return Data'!$B$7:$R$2292,16,0)</f>
        <v>37.0762</v>
      </c>
      <c r="S21" s="67">
        <f t="shared" si="7"/>
        <v>1</v>
      </c>
    </row>
    <row r="22" spans="1:19" x14ac:dyDescent="0.3">
      <c r="A22" s="63" t="s">
        <v>848</v>
      </c>
      <c r="B22" s="64">
        <f>VLOOKUP($A22,'Return Data'!$B$7:$R$2292,3,0)</f>
        <v>44483</v>
      </c>
      <c r="C22" s="65">
        <f>VLOOKUP($A22,'Return Data'!$B$7:$R$2292,4,0)</f>
        <v>38.468000000000004</v>
      </c>
      <c r="D22" s="65">
        <f>VLOOKUP($A22,'Return Data'!$B$7:$R$2292,10,0)</f>
        <v>8.5167999999999999</v>
      </c>
      <c r="E22" s="66">
        <f t="shared" si="0"/>
        <v>20</v>
      </c>
      <c r="F22" s="65">
        <f>VLOOKUP($A22,'Return Data'!$B$7:$R$2292,11,0)</f>
        <v>18.264099999999999</v>
      </c>
      <c r="G22" s="66">
        <f t="shared" si="1"/>
        <v>22</v>
      </c>
      <c r="H22" s="65">
        <f>VLOOKUP($A22,'Return Data'!$B$7:$R$2292,12,0)</f>
        <v>17.216200000000001</v>
      </c>
      <c r="I22" s="66">
        <f t="shared" si="2"/>
        <v>22</v>
      </c>
      <c r="J22" s="65">
        <f>VLOOKUP($A22,'Return Data'!$B$7:$R$2292,13,0)</f>
        <v>43.31</v>
      </c>
      <c r="K22" s="66">
        <f t="shared" si="3"/>
        <v>20</v>
      </c>
      <c r="L22" s="65">
        <f>VLOOKUP($A22,'Return Data'!$B$7:$R$2292,17,0)</f>
        <v>25.000399999999999</v>
      </c>
      <c r="M22" s="66">
        <f t="shared" si="4"/>
        <v>16</v>
      </c>
      <c r="N22" s="65">
        <f>VLOOKUP($A22,'Return Data'!$B$7:$R$2292,14,0)</f>
        <v>21.859000000000002</v>
      </c>
      <c r="O22" s="66">
        <f t="shared" si="8"/>
        <v>9</v>
      </c>
      <c r="P22" s="65">
        <f>VLOOKUP($A22,'Return Data'!$B$7:$R$2292,15,0)</f>
        <v>15.9619</v>
      </c>
      <c r="Q22" s="66">
        <f t="shared" si="9"/>
        <v>12</v>
      </c>
      <c r="R22" s="65">
        <f>VLOOKUP($A22,'Return Data'!$B$7:$R$2292,16,0)</f>
        <v>17.3352</v>
      </c>
      <c r="S22" s="67">
        <f t="shared" si="7"/>
        <v>12</v>
      </c>
    </row>
    <row r="23" spans="1:19" x14ac:dyDescent="0.3">
      <c r="A23" s="63" t="s">
        <v>851</v>
      </c>
      <c r="B23" s="64">
        <f>VLOOKUP($A23,'Return Data'!$B$7:$R$2292,3,0)</f>
        <v>44483</v>
      </c>
      <c r="C23" s="65">
        <f>VLOOKUP($A23,'Return Data'!$B$7:$R$2292,4,0)</f>
        <v>87.218199999999996</v>
      </c>
      <c r="D23" s="65">
        <f>VLOOKUP($A23,'Return Data'!$B$7:$R$2292,10,0)</f>
        <v>16.336099999999998</v>
      </c>
      <c r="E23" s="66">
        <f t="shared" si="0"/>
        <v>7</v>
      </c>
      <c r="F23" s="65">
        <f>VLOOKUP($A23,'Return Data'!$B$7:$R$2292,11,0)</f>
        <v>30.712700000000002</v>
      </c>
      <c r="G23" s="66">
        <f t="shared" si="1"/>
        <v>10</v>
      </c>
      <c r="H23" s="65">
        <f>VLOOKUP($A23,'Return Data'!$B$7:$R$2292,12,0)</f>
        <v>38.064399999999999</v>
      </c>
      <c r="I23" s="66">
        <f t="shared" si="2"/>
        <v>2</v>
      </c>
      <c r="J23" s="65">
        <f>VLOOKUP($A23,'Return Data'!$B$7:$R$2292,13,0)</f>
        <v>81.563500000000005</v>
      </c>
      <c r="K23" s="66">
        <f t="shared" si="3"/>
        <v>2</v>
      </c>
      <c r="L23" s="65">
        <f>VLOOKUP($A23,'Return Data'!$B$7:$R$2292,17,0)</f>
        <v>36.786499999999997</v>
      </c>
      <c r="M23" s="66">
        <f t="shared" si="4"/>
        <v>3</v>
      </c>
      <c r="N23" s="65">
        <f>VLOOKUP($A23,'Return Data'!$B$7:$R$2292,14,0)</f>
        <v>25.4161</v>
      </c>
      <c r="O23" s="66">
        <f t="shared" si="8"/>
        <v>5</v>
      </c>
      <c r="P23" s="65">
        <f>VLOOKUP($A23,'Return Data'!$B$7:$R$2292,15,0)</f>
        <v>16.5472</v>
      </c>
      <c r="Q23" s="66">
        <f t="shared" si="9"/>
        <v>8</v>
      </c>
      <c r="R23" s="65">
        <f>VLOOKUP($A23,'Return Data'!$B$7:$R$2292,16,0)</f>
        <v>20.2182</v>
      </c>
      <c r="S23" s="67">
        <f t="shared" si="7"/>
        <v>7</v>
      </c>
    </row>
    <row r="24" spans="1:19" x14ac:dyDescent="0.3">
      <c r="A24" s="63" t="s">
        <v>853</v>
      </c>
      <c r="B24" s="64">
        <f>VLOOKUP($A24,'Return Data'!$B$7:$R$2292,3,0)</f>
        <v>44483</v>
      </c>
      <c r="C24" s="65">
        <f>VLOOKUP($A24,'Return Data'!$B$7:$R$2292,4,0)</f>
        <v>123.14</v>
      </c>
      <c r="D24" s="65">
        <f>VLOOKUP($A24,'Return Data'!$B$7:$R$2292,10,0)</f>
        <v>14.837300000000001</v>
      </c>
      <c r="E24" s="66">
        <f t="shared" si="0"/>
        <v>12</v>
      </c>
      <c r="F24" s="65">
        <f>VLOOKUP($A24,'Return Data'!$B$7:$R$2292,11,0)</f>
        <v>32.025300000000001</v>
      </c>
      <c r="G24" s="66">
        <f t="shared" si="1"/>
        <v>7</v>
      </c>
      <c r="H24" s="65">
        <f>VLOOKUP($A24,'Return Data'!$B$7:$R$2292,12,0)</f>
        <v>35.288899999999998</v>
      </c>
      <c r="I24" s="66">
        <f t="shared" si="2"/>
        <v>6</v>
      </c>
      <c r="J24" s="65">
        <f>VLOOKUP($A24,'Return Data'!$B$7:$R$2292,13,0)</f>
        <v>67.72</v>
      </c>
      <c r="K24" s="66">
        <f t="shared" si="3"/>
        <v>9</v>
      </c>
      <c r="L24" s="65">
        <f>VLOOKUP($A24,'Return Data'!$B$7:$R$2292,17,0)</f>
        <v>36.092500000000001</v>
      </c>
      <c r="M24" s="66">
        <f t="shared" si="4"/>
        <v>4</v>
      </c>
      <c r="N24" s="65">
        <f>VLOOKUP($A24,'Return Data'!$B$7:$R$2292,14,0)</f>
        <v>26.746099999999998</v>
      </c>
      <c r="O24" s="66">
        <f t="shared" si="8"/>
        <v>3</v>
      </c>
      <c r="P24" s="65">
        <f>VLOOKUP($A24,'Return Data'!$B$7:$R$2292,15,0)</f>
        <v>18.597000000000001</v>
      </c>
      <c r="Q24" s="66">
        <f t="shared" si="9"/>
        <v>4</v>
      </c>
      <c r="R24" s="65">
        <f>VLOOKUP($A24,'Return Data'!$B$7:$R$2292,16,0)</f>
        <v>16.988</v>
      </c>
      <c r="S24" s="67">
        <f t="shared" si="7"/>
        <v>13</v>
      </c>
    </row>
    <row r="25" spans="1:19" x14ac:dyDescent="0.3">
      <c r="A25" s="63" t="s">
        <v>855</v>
      </c>
      <c r="B25" s="64">
        <f>VLOOKUP($A25,'Return Data'!$B$7:$R$2292,3,0)</f>
        <v>44483</v>
      </c>
      <c r="C25" s="65">
        <f>VLOOKUP($A25,'Return Data'!$B$7:$R$2292,4,0)</f>
        <v>58.502200000000002</v>
      </c>
      <c r="D25" s="65">
        <f>VLOOKUP($A25,'Return Data'!$B$7:$R$2292,10,0)</f>
        <v>12.107100000000001</v>
      </c>
      <c r="E25" s="66">
        <f t="shared" si="0"/>
        <v>18</v>
      </c>
      <c r="F25" s="65">
        <f>VLOOKUP($A25,'Return Data'!$B$7:$R$2292,11,0)</f>
        <v>24.195</v>
      </c>
      <c r="G25" s="66">
        <f t="shared" si="1"/>
        <v>19</v>
      </c>
      <c r="H25" s="65">
        <f>VLOOKUP($A25,'Return Data'!$B$7:$R$2292,12,0)</f>
        <v>37.0107</v>
      </c>
      <c r="I25" s="66">
        <f t="shared" si="2"/>
        <v>4</v>
      </c>
      <c r="J25" s="65">
        <f>VLOOKUP($A25,'Return Data'!$B$7:$R$2292,13,0)</f>
        <v>73.480699999999999</v>
      </c>
      <c r="K25" s="66">
        <f t="shared" si="3"/>
        <v>4</v>
      </c>
      <c r="L25" s="65">
        <f>VLOOKUP($A25,'Return Data'!$B$7:$R$2292,17,0)</f>
        <v>38.4011</v>
      </c>
      <c r="M25" s="66">
        <f t="shared" si="4"/>
        <v>2</v>
      </c>
      <c r="N25" s="65">
        <f>VLOOKUP($A25,'Return Data'!$B$7:$R$2292,14,0)</f>
        <v>25.128299999999999</v>
      </c>
      <c r="O25" s="66">
        <f t="shared" si="8"/>
        <v>6</v>
      </c>
      <c r="P25" s="65">
        <f>VLOOKUP($A25,'Return Data'!$B$7:$R$2292,15,0)</f>
        <v>17.837599999999998</v>
      </c>
      <c r="Q25" s="66">
        <f t="shared" si="9"/>
        <v>6</v>
      </c>
      <c r="R25" s="65">
        <f>VLOOKUP($A25,'Return Data'!$B$7:$R$2292,16,0)</f>
        <v>19.1174</v>
      </c>
      <c r="S25" s="67">
        <f t="shared" si="7"/>
        <v>10</v>
      </c>
    </row>
    <row r="26" spans="1:19" x14ac:dyDescent="0.3">
      <c r="A26" s="63" t="s">
        <v>856</v>
      </c>
      <c r="B26" s="64">
        <f>VLOOKUP($A26,'Return Data'!$B$7:$R$2292,3,0)</f>
        <v>44483</v>
      </c>
      <c r="C26" s="65">
        <f>VLOOKUP($A26,'Return Data'!$B$7:$R$2292,4,0)</f>
        <v>269.8621</v>
      </c>
      <c r="D26" s="65">
        <f>VLOOKUP($A26,'Return Data'!$B$7:$R$2292,10,0)</f>
        <v>15.5946</v>
      </c>
      <c r="E26" s="66">
        <f t="shared" si="0"/>
        <v>9</v>
      </c>
      <c r="F26" s="65">
        <f>VLOOKUP($A26,'Return Data'!$B$7:$R$2292,11,0)</f>
        <v>34.018300000000004</v>
      </c>
      <c r="G26" s="66">
        <f t="shared" si="1"/>
        <v>5</v>
      </c>
      <c r="H26" s="65">
        <f>VLOOKUP($A26,'Return Data'!$B$7:$R$2292,12,0)</f>
        <v>40.22</v>
      </c>
      <c r="I26" s="66">
        <f t="shared" si="2"/>
        <v>1</v>
      </c>
      <c r="J26" s="65">
        <f>VLOOKUP($A26,'Return Data'!$B$7:$R$2292,13,0)</f>
        <v>72.086500000000001</v>
      </c>
      <c r="K26" s="66">
        <f t="shared" si="3"/>
        <v>5</v>
      </c>
      <c r="L26" s="65">
        <f>VLOOKUP($A26,'Return Data'!$B$7:$R$2292,17,0)</f>
        <v>33.083599999999997</v>
      </c>
      <c r="M26" s="66">
        <f t="shared" si="4"/>
        <v>6</v>
      </c>
      <c r="N26" s="65">
        <f>VLOOKUP($A26,'Return Data'!$B$7:$R$2292,14,0)</f>
        <v>27.2074</v>
      </c>
      <c r="O26" s="66">
        <f t="shared" si="8"/>
        <v>2</v>
      </c>
      <c r="P26" s="65">
        <f>VLOOKUP($A26,'Return Data'!$B$7:$R$2292,15,0)</f>
        <v>19.933399999999999</v>
      </c>
      <c r="Q26" s="66">
        <f t="shared" si="9"/>
        <v>3</v>
      </c>
      <c r="R26" s="65">
        <f>VLOOKUP($A26,'Return Data'!$B$7:$R$2292,16,0)</f>
        <v>18.333600000000001</v>
      </c>
      <c r="S26" s="67">
        <f t="shared" si="7"/>
        <v>11</v>
      </c>
    </row>
    <row r="27" spans="1:19" x14ac:dyDescent="0.3">
      <c r="A27" s="63" t="s">
        <v>859</v>
      </c>
      <c r="B27" s="64">
        <f>VLOOKUP($A27,'Return Data'!$B$7:$R$2292,3,0)</f>
        <v>44483</v>
      </c>
      <c r="C27" s="65">
        <f>VLOOKUP($A27,'Return Data'!$B$7:$R$2292,4,0)</f>
        <v>300.84370000000001</v>
      </c>
      <c r="D27" s="65">
        <f>VLOOKUP($A27,'Return Data'!$B$7:$R$2292,10,0)</f>
        <v>13.716100000000001</v>
      </c>
      <c r="E27" s="66">
        <f t="shared" si="0"/>
        <v>16</v>
      </c>
      <c r="F27" s="65">
        <f>VLOOKUP($A27,'Return Data'!$B$7:$R$2292,11,0)</f>
        <v>25.8689</v>
      </c>
      <c r="G27" s="66">
        <f t="shared" si="1"/>
        <v>17</v>
      </c>
      <c r="H27" s="65">
        <f>VLOOKUP($A27,'Return Data'!$B$7:$R$2292,12,0)</f>
        <v>24.832899999999999</v>
      </c>
      <c r="I27" s="66">
        <f t="shared" si="2"/>
        <v>17</v>
      </c>
      <c r="J27" s="65">
        <f>VLOOKUP($A27,'Return Data'!$B$7:$R$2292,13,0)</f>
        <v>51.964599999999997</v>
      </c>
      <c r="K27" s="66">
        <f t="shared" ref="K27" si="10">RANK(J27,J$8:J$29,0)</f>
        <v>18</v>
      </c>
      <c r="L27" s="65">
        <f>VLOOKUP($A27,'Return Data'!$B$7:$R$2292,17,0)</f>
        <v>25.948599999999999</v>
      </c>
      <c r="M27" s="66">
        <f t="shared" ref="M27" si="11">RANK(L27,L$8:L$29,0)</f>
        <v>15</v>
      </c>
      <c r="N27" s="65">
        <f>VLOOKUP($A27,'Return Data'!$B$7:$R$2292,14,0)</f>
        <v>21.221900000000002</v>
      </c>
      <c r="O27" s="66">
        <f t="shared" si="8"/>
        <v>12</v>
      </c>
      <c r="P27" s="65">
        <f>VLOOKUP($A27,'Return Data'!$B$7:$R$2292,15,0)</f>
        <v>18.247900000000001</v>
      </c>
      <c r="Q27" s="66">
        <f t="shared" si="9"/>
        <v>5</v>
      </c>
      <c r="R27" s="65">
        <f>VLOOKUP($A27,'Return Data'!$B$7:$R$2292,16,0)</f>
        <v>14.522500000000001</v>
      </c>
      <c r="S27" s="67">
        <f t="shared" si="7"/>
        <v>19</v>
      </c>
    </row>
    <row r="28" spans="1:19" x14ac:dyDescent="0.3">
      <c r="A28" s="63" t="s">
        <v>860</v>
      </c>
      <c r="B28" s="64">
        <f>VLOOKUP($A28,'Return Data'!$B$7:$R$2292,3,0)</f>
        <v>44483</v>
      </c>
      <c r="C28" s="65">
        <f>VLOOKUP($A28,'Return Data'!$B$7:$R$2292,4,0)</f>
        <v>16.1174</v>
      </c>
      <c r="D28" s="65">
        <f>VLOOKUP($A28,'Return Data'!$B$7:$R$2292,10,0)</f>
        <v>14.6501</v>
      </c>
      <c r="E28" s="66">
        <f t="shared" si="0"/>
        <v>13</v>
      </c>
      <c r="F28" s="65">
        <f>VLOOKUP($A28,'Return Data'!$B$7:$R$2292,11,0)</f>
        <v>29.652799999999999</v>
      </c>
      <c r="G28" s="66">
        <f t="shared" si="1"/>
        <v>12</v>
      </c>
      <c r="H28" s="65">
        <f>VLOOKUP($A28,'Return Data'!$B$7:$R$2292,12,0)</f>
        <v>32.523699999999998</v>
      </c>
      <c r="I28" s="66">
        <f t="shared" ref="I28" si="12">RANK(H28,H$8:H$29,0)</f>
        <v>11</v>
      </c>
      <c r="J28" s="65">
        <f>VLOOKUP($A28,'Return Data'!$B$7:$R$2292,13,0)</f>
        <v>63.859699999999997</v>
      </c>
      <c r="K28" s="66">
        <f t="shared" ref="K28:K29" si="13">RANK(J28,J$8:J$29,0)</f>
        <v>11</v>
      </c>
      <c r="L28" s="65"/>
      <c r="M28" s="66"/>
      <c r="N28" s="65"/>
      <c r="O28" s="66"/>
      <c r="P28" s="65"/>
      <c r="Q28" s="66"/>
      <c r="R28" s="65">
        <f>VLOOKUP($A28,'Return Data'!$B$7:$R$2292,16,0)</f>
        <v>29.250599999999999</v>
      </c>
      <c r="S28" s="67">
        <f t="shared" si="7"/>
        <v>3</v>
      </c>
    </row>
    <row r="29" spans="1:19" x14ac:dyDescent="0.3">
      <c r="A29" s="63" t="s">
        <v>862</v>
      </c>
      <c r="B29" s="64">
        <f>VLOOKUP($A29,'Return Data'!$B$7:$R$2292,3,0)</f>
        <v>44483</v>
      </c>
      <c r="C29" s="65">
        <f>VLOOKUP($A29,'Return Data'!$B$7:$R$2292,4,0)</f>
        <v>19.11</v>
      </c>
      <c r="D29" s="65">
        <f>VLOOKUP($A29,'Return Data'!$B$7:$R$2292,10,0)</f>
        <v>14.1577</v>
      </c>
      <c r="E29" s="66">
        <f t="shared" si="0"/>
        <v>14</v>
      </c>
      <c r="F29" s="65">
        <f>VLOOKUP($A29,'Return Data'!$B$7:$R$2292,11,0)</f>
        <v>30.354700000000001</v>
      </c>
      <c r="G29" s="66">
        <f t="shared" si="1"/>
        <v>11</v>
      </c>
      <c r="H29" s="65">
        <f>VLOOKUP($A29,'Return Data'!$B$7:$R$2292,12,0)</f>
        <v>31.793099999999999</v>
      </c>
      <c r="I29" s="66">
        <f>RANK(H29,H$8:H$29,0)</f>
        <v>12</v>
      </c>
      <c r="J29" s="65">
        <f>VLOOKUP($A29,'Return Data'!$B$7:$R$2292,13,0)</f>
        <v>58.3264</v>
      </c>
      <c r="K29" s="66">
        <f t="shared" si="13"/>
        <v>14</v>
      </c>
      <c r="L29" s="65"/>
      <c r="M29" s="66"/>
      <c r="N29" s="65"/>
      <c r="O29" s="66"/>
      <c r="P29" s="65"/>
      <c r="Q29" s="66"/>
      <c r="R29" s="65">
        <f>VLOOKUP($A29,'Return Data'!$B$7:$R$2292,16,0)</f>
        <v>34.327500000000001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14.385281818181817</v>
      </c>
      <c r="E31" s="74"/>
      <c r="F31" s="75">
        <f>AVERAGE(F8:F29)</f>
        <v>29.102854545454544</v>
      </c>
      <c r="G31" s="74"/>
      <c r="H31" s="75">
        <f>AVERAGE(H8:H29)</f>
        <v>30.324304545454542</v>
      </c>
      <c r="I31" s="74"/>
      <c r="J31" s="75">
        <f>AVERAGE(J8:J29)</f>
        <v>62.018563636363638</v>
      </c>
      <c r="K31" s="74"/>
      <c r="L31" s="75">
        <f>AVERAGE(L8:L29)</f>
        <v>30.20792777777778</v>
      </c>
      <c r="M31" s="74"/>
      <c r="N31" s="75">
        <f>AVERAGE(N8:N29)</f>
        <v>23.123688235294118</v>
      </c>
      <c r="O31" s="74"/>
      <c r="P31" s="75">
        <f>AVERAGE(P8:P29)</f>
        <v>17.06791333333334</v>
      </c>
      <c r="Q31" s="74"/>
      <c r="R31" s="75">
        <f>AVERAGE(R8:R29)</f>
        <v>19.756113636363633</v>
      </c>
      <c r="S31" s="76"/>
    </row>
    <row r="32" spans="1:19" x14ac:dyDescent="0.3">
      <c r="A32" s="73" t="s">
        <v>28</v>
      </c>
      <c r="B32" s="74"/>
      <c r="C32" s="74"/>
      <c r="D32" s="75">
        <f>MIN(D8:D29)</f>
        <v>6.1177999999999999</v>
      </c>
      <c r="E32" s="74"/>
      <c r="F32" s="75">
        <f>MIN(F8:F29)</f>
        <v>18.264099999999999</v>
      </c>
      <c r="G32" s="74"/>
      <c r="H32" s="75">
        <f>MIN(H8:H29)</f>
        <v>17.216200000000001</v>
      </c>
      <c r="I32" s="74"/>
      <c r="J32" s="75">
        <f>MIN(J8:J29)</f>
        <v>39.548900000000003</v>
      </c>
      <c r="K32" s="74"/>
      <c r="L32" s="75">
        <f>MIN(L8:L29)</f>
        <v>18.506499999999999</v>
      </c>
      <c r="M32" s="74"/>
      <c r="N32" s="75">
        <f>MIN(N8:N29)</f>
        <v>17.514600000000002</v>
      </c>
      <c r="O32" s="74"/>
      <c r="P32" s="75">
        <f>MIN(P8:P29)</f>
        <v>13.1288</v>
      </c>
      <c r="Q32" s="74"/>
      <c r="R32" s="75">
        <f>MIN(R8:R29)</f>
        <v>12.934799999999999</v>
      </c>
      <c r="S32" s="76"/>
    </row>
    <row r="33" spans="1:19" ht="15" thickBot="1" x14ac:dyDescent="0.35">
      <c r="A33" s="77" t="s">
        <v>29</v>
      </c>
      <c r="B33" s="78"/>
      <c r="C33" s="78"/>
      <c r="D33" s="79">
        <f>MAX(D8:D29)</f>
        <v>20.434999999999999</v>
      </c>
      <c r="E33" s="78"/>
      <c r="F33" s="79">
        <f>MAX(F8:F29)</f>
        <v>36.514499999999998</v>
      </c>
      <c r="G33" s="78"/>
      <c r="H33" s="79">
        <f>MAX(H8:H29)</f>
        <v>40.22</v>
      </c>
      <c r="I33" s="78"/>
      <c r="J33" s="79">
        <f>MAX(J8:J29)</f>
        <v>84.144400000000005</v>
      </c>
      <c r="K33" s="78"/>
      <c r="L33" s="79">
        <f>MAX(L8:L29)</f>
        <v>38.954999999999998</v>
      </c>
      <c r="M33" s="78"/>
      <c r="N33" s="79">
        <f>MAX(N8:N29)</f>
        <v>32.912799999999997</v>
      </c>
      <c r="O33" s="78"/>
      <c r="P33" s="79">
        <f>MAX(P8:P29)</f>
        <v>21.5947</v>
      </c>
      <c r="Q33" s="78"/>
      <c r="R33" s="79">
        <f>MAX(R8:R29)</f>
        <v>37.0762</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Data'!$B$7:$R$2292,3,0)</f>
        <v>44483</v>
      </c>
      <c r="C8" s="65">
        <f>VLOOKUP($A8,'Return Data'!$B$7:$R$2292,4,0)</f>
        <v>95.196799999999996</v>
      </c>
      <c r="D8" s="65">
        <f>VLOOKUP($A8,'Return Data'!$B$7:$R$2292,10,0)</f>
        <v>13.889200000000001</v>
      </c>
      <c r="E8" s="66">
        <f t="shared" ref="E8:E29" si="0">RANK(D8,D$8:D$29,0)</f>
        <v>15</v>
      </c>
      <c r="F8" s="65">
        <f>VLOOKUP($A8,'Return Data'!$B$7:$R$2292,11,0)</f>
        <v>27.4998</v>
      </c>
      <c r="G8" s="66">
        <f t="shared" ref="G8:G29" si="1">RANK(F8,F$8:F$29,0)</f>
        <v>15</v>
      </c>
      <c r="H8" s="65">
        <f>VLOOKUP($A8,'Return Data'!$B$7:$R$2292,12,0)</f>
        <v>24.6036</v>
      </c>
      <c r="I8" s="66">
        <f t="shared" ref="I8:I27" si="2">RANK(H8,H$8:H$29,0)</f>
        <v>16</v>
      </c>
      <c r="J8" s="65">
        <f>VLOOKUP($A8,'Return Data'!$B$7:$R$2292,13,0)</f>
        <v>54.580399999999997</v>
      </c>
      <c r="K8" s="66">
        <f t="shared" ref="K8:K18" si="3">RANK(J8,J$8:J$29,0)</f>
        <v>16</v>
      </c>
      <c r="L8" s="65">
        <f>VLOOKUP($A8,'Return Data'!$B$7:$R$2292,17,0)</f>
        <v>27.599399999999999</v>
      </c>
      <c r="M8" s="66">
        <f t="shared" ref="M8:M18" si="4">RANK(L8,L$8:L$29,0)</f>
        <v>10</v>
      </c>
      <c r="N8" s="65">
        <f>VLOOKUP($A8,'Return Data'!$B$7:$R$2292,14,0)</f>
        <v>20.475899999999999</v>
      </c>
      <c r="O8" s="66">
        <f t="shared" ref="O8:O14" si="5">RANK(N8,N$8:N$29,0)</f>
        <v>10</v>
      </c>
      <c r="P8" s="65">
        <f>VLOOKUP($A8,'Return Data'!$B$7:$R$2292,15,0)</f>
        <v>14.830299999999999</v>
      </c>
      <c r="Q8" s="66">
        <f>RANK(P8,P$8:P$29,0)</f>
        <v>10</v>
      </c>
      <c r="R8" s="65">
        <f>VLOOKUP($A8,'Return Data'!$B$7:$R$2292,16,0)</f>
        <v>15.1402</v>
      </c>
      <c r="S8" s="67">
        <f t="shared" ref="S8:S29" si="6">RANK(R8,R$8:R$29,0)</f>
        <v>14</v>
      </c>
    </row>
    <row r="9" spans="1:20" x14ac:dyDescent="0.3">
      <c r="A9" s="63" t="s">
        <v>822</v>
      </c>
      <c r="B9" s="64">
        <f>VLOOKUP($A9,'Return Data'!$B$7:$R$2292,3,0)</f>
        <v>44483</v>
      </c>
      <c r="C9" s="65">
        <f>VLOOKUP($A9,'Return Data'!$B$7:$R$2292,4,0)</f>
        <v>50.31</v>
      </c>
      <c r="D9" s="65">
        <f>VLOOKUP($A9,'Return Data'!$B$7:$R$2292,10,0)</f>
        <v>20.100300000000001</v>
      </c>
      <c r="E9" s="66">
        <f t="shared" si="0"/>
        <v>1</v>
      </c>
      <c r="F9" s="65">
        <f>VLOOKUP($A9,'Return Data'!$B$7:$R$2292,11,0)</f>
        <v>35.716200000000001</v>
      </c>
      <c r="G9" s="66">
        <f t="shared" si="1"/>
        <v>1</v>
      </c>
      <c r="H9" s="65">
        <f>VLOOKUP($A9,'Return Data'!$B$7:$R$2292,12,0)</f>
        <v>32.151299999999999</v>
      </c>
      <c r="I9" s="66">
        <f t="shared" si="2"/>
        <v>9</v>
      </c>
      <c r="J9" s="65">
        <f>VLOOKUP($A9,'Return Data'!$B$7:$R$2292,13,0)</f>
        <v>64.680899999999994</v>
      </c>
      <c r="K9" s="66">
        <f t="shared" si="3"/>
        <v>10</v>
      </c>
      <c r="L9" s="65">
        <f>VLOOKUP($A9,'Return Data'!$B$7:$R$2292,17,0)</f>
        <v>31.504799999999999</v>
      </c>
      <c r="M9" s="66">
        <f t="shared" si="4"/>
        <v>7</v>
      </c>
      <c r="N9" s="65">
        <f>VLOOKUP($A9,'Return Data'!$B$7:$R$2292,14,0)</f>
        <v>25.034800000000001</v>
      </c>
      <c r="O9" s="66">
        <f t="shared" si="5"/>
        <v>4</v>
      </c>
      <c r="P9" s="65">
        <f>VLOOKUP($A9,'Return Data'!$B$7:$R$2292,15,0)</f>
        <v>20.140999999999998</v>
      </c>
      <c r="Q9" s="66">
        <f>RANK(P9,P$8:P$29,0)</f>
        <v>1</v>
      </c>
      <c r="R9" s="65">
        <f>VLOOKUP($A9,'Return Data'!$B$7:$R$2292,16,0)</f>
        <v>18.9756</v>
      </c>
      <c r="S9" s="67">
        <f t="shared" si="6"/>
        <v>7</v>
      </c>
    </row>
    <row r="10" spans="1:20" x14ac:dyDescent="0.3">
      <c r="A10" s="63" t="s">
        <v>824</v>
      </c>
      <c r="B10" s="64">
        <f>VLOOKUP($A10,'Return Data'!$B$7:$R$2292,3,0)</f>
        <v>44483</v>
      </c>
      <c r="C10" s="65">
        <f>VLOOKUP($A10,'Return Data'!$B$7:$R$2292,4,0)</f>
        <v>15.404</v>
      </c>
      <c r="D10" s="65">
        <f>VLOOKUP($A10,'Return Data'!$B$7:$R$2292,10,0)</f>
        <v>15.4376</v>
      </c>
      <c r="E10" s="66">
        <f t="shared" si="0"/>
        <v>8</v>
      </c>
      <c r="F10" s="65">
        <f>VLOOKUP($A10,'Return Data'!$B$7:$R$2292,11,0)</f>
        <v>27.972100000000001</v>
      </c>
      <c r="G10" s="66">
        <f t="shared" si="1"/>
        <v>14</v>
      </c>
      <c r="H10" s="65">
        <f>VLOOKUP($A10,'Return Data'!$B$7:$R$2292,12,0)</f>
        <v>25.215399999999999</v>
      </c>
      <c r="I10" s="66">
        <f t="shared" si="2"/>
        <v>15</v>
      </c>
      <c r="J10" s="65">
        <f>VLOOKUP($A10,'Return Data'!$B$7:$R$2292,13,0)</f>
        <v>53.487400000000001</v>
      </c>
      <c r="K10" s="66">
        <f t="shared" si="3"/>
        <v>17</v>
      </c>
      <c r="L10" s="65">
        <f>VLOOKUP($A10,'Return Data'!$B$7:$R$2292,17,0)</f>
        <v>26.250900000000001</v>
      </c>
      <c r="M10" s="66">
        <f t="shared" si="4"/>
        <v>11</v>
      </c>
      <c r="N10" s="65">
        <f>VLOOKUP($A10,'Return Data'!$B$7:$R$2292,14,0)</f>
        <v>21.0396</v>
      </c>
      <c r="O10" s="66">
        <f t="shared" si="5"/>
        <v>8</v>
      </c>
      <c r="P10" s="65"/>
      <c r="Q10" s="66"/>
      <c r="R10" s="65">
        <f>VLOOKUP($A10,'Return Data'!$B$7:$R$2292,16,0)</f>
        <v>11.3323</v>
      </c>
      <c r="S10" s="67">
        <f t="shared" si="6"/>
        <v>21</v>
      </c>
    </row>
    <row r="11" spans="1:20" x14ac:dyDescent="0.3">
      <c r="A11" s="63" t="s">
        <v>826</v>
      </c>
      <c r="B11" s="64">
        <f>VLOOKUP($A11,'Return Data'!$B$7:$R$2292,3,0)</f>
        <v>44483</v>
      </c>
      <c r="C11" s="65">
        <f>VLOOKUP($A11,'Return Data'!$B$7:$R$2292,4,0)</f>
        <v>34.963000000000001</v>
      </c>
      <c r="D11" s="65">
        <f>VLOOKUP($A11,'Return Data'!$B$7:$R$2292,10,0)</f>
        <v>5.8394000000000004</v>
      </c>
      <c r="E11" s="66">
        <f t="shared" si="0"/>
        <v>22</v>
      </c>
      <c r="F11" s="65">
        <f>VLOOKUP($A11,'Return Data'!$B$7:$R$2292,11,0)</f>
        <v>19.6707</v>
      </c>
      <c r="G11" s="66">
        <f t="shared" si="1"/>
        <v>21</v>
      </c>
      <c r="H11" s="65">
        <f>VLOOKUP($A11,'Return Data'!$B$7:$R$2292,12,0)</f>
        <v>18.7441</v>
      </c>
      <c r="I11" s="66">
        <f t="shared" si="2"/>
        <v>21</v>
      </c>
      <c r="J11" s="65">
        <f>VLOOKUP($A11,'Return Data'!$B$7:$R$2292,13,0)</f>
        <v>45.0807</v>
      </c>
      <c r="K11" s="66">
        <f t="shared" si="3"/>
        <v>19</v>
      </c>
      <c r="L11" s="65">
        <f>VLOOKUP($A11,'Return Data'!$B$7:$R$2292,17,0)</f>
        <v>22.1053</v>
      </c>
      <c r="M11" s="66">
        <f t="shared" si="4"/>
        <v>17</v>
      </c>
      <c r="N11" s="65">
        <f>VLOOKUP($A11,'Return Data'!$B$7:$R$2292,14,0)</f>
        <v>18.628</v>
      </c>
      <c r="O11" s="66">
        <f t="shared" si="5"/>
        <v>14</v>
      </c>
      <c r="P11" s="65">
        <f>VLOOKUP($A11,'Return Data'!$B$7:$R$2292,15,0)</f>
        <v>12.1198</v>
      </c>
      <c r="Q11" s="66">
        <f>RANK(P11,P$8:P$29,0)</f>
        <v>13</v>
      </c>
      <c r="R11" s="65">
        <f>VLOOKUP($A11,'Return Data'!$B$7:$R$2292,16,0)</f>
        <v>11.6556</v>
      </c>
      <c r="S11" s="67">
        <f t="shared" si="6"/>
        <v>19</v>
      </c>
    </row>
    <row r="12" spans="1:20" x14ac:dyDescent="0.3">
      <c r="A12" s="63" t="s">
        <v>827</v>
      </c>
      <c r="B12" s="64">
        <f>VLOOKUP($A12,'Return Data'!$B$7:$R$2292,3,0)</f>
        <v>44483</v>
      </c>
      <c r="C12" s="65">
        <f>VLOOKUP($A12,'Return Data'!$B$7:$R$2292,4,0)</f>
        <v>67.625799999999998</v>
      </c>
      <c r="D12" s="65">
        <f>VLOOKUP($A12,'Return Data'!$B$7:$R$2292,10,0)</f>
        <v>12.174799999999999</v>
      </c>
      <c r="E12" s="66">
        <f t="shared" si="0"/>
        <v>17</v>
      </c>
      <c r="F12" s="65">
        <f>VLOOKUP($A12,'Return Data'!$B$7:$R$2292,11,0)</f>
        <v>31.165800000000001</v>
      </c>
      <c r="G12" s="66">
        <f t="shared" si="1"/>
        <v>8</v>
      </c>
      <c r="H12" s="65">
        <f>VLOOKUP($A12,'Return Data'!$B$7:$R$2292,12,0)</f>
        <v>34.359499999999997</v>
      </c>
      <c r="I12" s="66">
        <f t="shared" si="2"/>
        <v>6</v>
      </c>
      <c r="J12" s="65">
        <f>VLOOKUP($A12,'Return Data'!$B$7:$R$2292,13,0)</f>
        <v>82.645600000000002</v>
      </c>
      <c r="K12" s="66">
        <f t="shared" si="3"/>
        <v>1</v>
      </c>
      <c r="L12" s="65">
        <f>VLOOKUP($A12,'Return Data'!$B$7:$R$2292,17,0)</f>
        <v>31.2563</v>
      </c>
      <c r="M12" s="66">
        <f t="shared" si="4"/>
        <v>8</v>
      </c>
      <c r="N12" s="65">
        <f>VLOOKUP($A12,'Return Data'!$B$7:$R$2292,14,0)</f>
        <v>23.738299999999999</v>
      </c>
      <c r="O12" s="66">
        <f t="shared" si="5"/>
        <v>6</v>
      </c>
      <c r="P12" s="65">
        <f>VLOOKUP($A12,'Return Data'!$B$7:$R$2292,15,0)</f>
        <v>16.307400000000001</v>
      </c>
      <c r="Q12" s="66">
        <f>RANK(P12,P$8:P$29,0)</f>
        <v>7</v>
      </c>
      <c r="R12" s="65">
        <f>VLOOKUP($A12,'Return Data'!$B$7:$R$2292,16,0)</f>
        <v>14.375999999999999</v>
      </c>
      <c r="S12" s="67">
        <f t="shared" si="6"/>
        <v>15</v>
      </c>
    </row>
    <row r="13" spans="1:20" x14ac:dyDescent="0.3">
      <c r="A13" s="63" t="s">
        <v>829</v>
      </c>
      <c r="B13" s="64">
        <f>VLOOKUP($A13,'Return Data'!$B$7:$R$2292,3,0)</f>
        <v>44483</v>
      </c>
      <c r="C13" s="65">
        <f>VLOOKUP($A13,'Return Data'!$B$7:$R$2292,4,0)</f>
        <v>115.938</v>
      </c>
      <c r="D13" s="65">
        <f>VLOOKUP($A13,'Return Data'!$B$7:$R$2292,10,0)</f>
        <v>16.4574</v>
      </c>
      <c r="E13" s="66">
        <f t="shared" si="0"/>
        <v>5</v>
      </c>
      <c r="F13" s="65">
        <f>VLOOKUP($A13,'Return Data'!$B$7:$R$2292,11,0)</f>
        <v>33.893099999999997</v>
      </c>
      <c r="G13" s="66">
        <f t="shared" si="1"/>
        <v>3</v>
      </c>
      <c r="H13" s="65">
        <f>VLOOKUP($A13,'Return Data'!$B$7:$R$2292,12,0)</f>
        <v>35.682499999999997</v>
      </c>
      <c r="I13" s="66">
        <f t="shared" si="2"/>
        <v>4</v>
      </c>
      <c r="J13" s="65">
        <f>VLOOKUP($A13,'Return Data'!$B$7:$R$2292,13,0)</f>
        <v>74.259</v>
      </c>
      <c r="K13" s="66">
        <f t="shared" si="3"/>
        <v>3</v>
      </c>
      <c r="L13" s="65">
        <f>VLOOKUP($A13,'Return Data'!$B$7:$R$2292,17,0)</f>
        <v>25.108699999999999</v>
      </c>
      <c r="M13" s="66">
        <f t="shared" si="4"/>
        <v>13</v>
      </c>
      <c r="N13" s="65">
        <f>VLOOKUP($A13,'Return Data'!$B$7:$R$2292,14,0)</f>
        <v>17.2545</v>
      </c>
      <c r="O13" s="66">
        <f t="shared" si="5"/>
        <v>15</v>
      </c>
      <c r="P13" s="65">
        <f>VLOOKUP($A13,'Return Data'!$B$7:$R$2292,15,0)</f>
        <v>11.9694</v>
      </c>
      <c r="Q13" s="66">
        <f>RANK(P13,P$8:P$29,0)</f>
        <v>15</v>
      </c>
      <c r="R13" s="65">
        <f>VLOOKUP($A13,'Return Data'!$B$7:$R$2292,16,0)</f>
        <v>15.422499999999999</v>
      </c>
      <c r="S13" s="67">
        <f t="shared" si="6"/>
        <v>12</v>
      </c>
    </row>
    <row r="14" spans="1:20" x14ac:dyDescent="0.3">
      <c r="A14" s="63" t="s">
        <v>832</v>
      </c>
      <c r="B14" s="64">
        <f>VLOOKUP($A14,'Return Data'!$B$7:$R$2292,3,0)</f>
        <v>44483</v>
      </c>
      <c r="C14" s="65">
        <f>VLOOKUP($A14,'Return Data'!$B$7:$R$2292,4,0)</f>
        <v>51.01</v>
      </c>
      <c r="D14" s="65">
        <f>VLOOKUP($A14,'Return Data'!$B$7:$R$2292,10,0)</f>
        <v>14.629200000000001</v>
      </c>
      <c r="E14" s="66">
        <f t="shared" si="0"/>
        <v>10</v>
      </c>
      <c r="F14" s="65">
        <f>VLOOKUP($A14,'Return Data'!$B$7:$R$2292,11,0)</f>
        <v>30.627400000000002</v>
      </c>
      <c r="G14" s="66">
        <f t="shared" si="1"/>
        <v>9</v>
      </c>
      <c r="H14" s="65">
        <f>VLOOKUP($A14,'Return Data'!$B$7:$R$2292,12,0)</f>
        <v>30.393699999999999</v>
      </c>
      <c r="I14" s="66">
        <f t="shared" si="2"/>
        <v>13</v>
      </c>
      <c r="J14" s="65">
        <f>VLOOKUP($A14,'Return Data'!$B$7:$R$2292,13,0)</f>
        <v>68.183300000000003</v>
      </c>
      <c r="K14" s="66">
        <f t="shared" si="3"/>
        <v>6</v>
      </c>
      <c r="L14" s="65">
        <f>VLOOKUP($A14,'Return Data'!$B$7:$R$2292,17,0)</f>
        <v>33.543999999999997</v>
      </c>
      <c r="M14" s="66">
        <f t="shared" si="4"/>
        <v>5</v>
      </c>
      <c r="N14" s="65">
        <f>VLOOKUP($A14,'Return Data'!$B$7:$R$2292,14,0)</f>
        <v>20.484999999999999</v>
      </c>
      <c r="O14" s="66">
        <f t="shared" si="5"/>
        <v>9</v>
      </c>
      <c r="P14" s="65">
        <f>VLOOKUP($A14,'Return Data'!$B$7:$R$2292,15,0)</f>
        <v>15.110300000000001</v>
      </c>
      <c r="Q14" s="66">
        <f>RANK(P14,P$8:P$29,0)</f>
        <v>9</v>
      </c>
      <c r="R14" s="65">
        <f>VLOOKUP($A14,'Return Data'!$B$7:$R$2292,16,0)</f>
        <v>14.0563</v>
      </c>
      <c r="S14" s="67">
        <f t="shared" si="6"/>
        <v>16</v>
      </c>
    </row>
    <row r="15" spans="1:20" x14ac:dyDescent="0.3">
      <c r="A15" s="63" t="s">
        <v>835</v>
      </c>
      <c r="B15" s="64">
        <f>VLOOKUP($A15,'Return Data'!$B$7:$R$2292,3,0)</f>
        <v>44483</v>
      </c>
      <c r="C15" s="65">
        <f>VLOOKUP($A15,'Return Data'!$B$7:$R$2292,4,0)</f>
        <v>16.11</v>
      </c>
      <c r="D15" s="65">
        <f>VLOOKUP($A15,'Return Data'!$B$7:$R$2292,10,0)</f>
        <v>18.630299999999998</v>
      </c>
      <c r="E15" s="66">
        <f t="shared" si="0"/>
        <v>2</v>
      </c>
      <c r="F15" s="65">
        <f>VLOOKUP($A15,'Return Data'!$B$7:$R$2292,11,0)</f>
        <v>31.725300000000001</v>
      </c>
      <c r="G15" s="66">
        <f t="shared" si="1"/>
        <v>6</v>
      </c>
      <c r="H15" s="65">
        <f>VLOOKUP($A15,'Return Data'!$B$7:$R$2292,12,0)</f>
        <v>29.5016</v>
      </c>
      <c r="I15" s="66">
        <f t="shared" si="2"/>
        <v>14</v>
      </c>
      <c r="J15" s="65">
        <f>VLOOKUP($A15,'Return Data'!$B$7:$R$2292,13,0)</f>
        <v>56.104700000000001</v>
      </c>
      <c r="K15" s="66">
        <f t="shared" si="3"/>
        <v>15</v>
      </c>
      <c r="L15" s="65">
        <f>VLOOKUP($A15,'Return Data'!$B$7:$R$2292,17,0)</f>
        <v>28.629799999999999</v>
      </c>
      <c r="M15" s="66">
        <f t="shared" si="4"/>
        <v>9</v>
      </c>
      <c r="N15" s="65">
        <f>VLOOKUP($A15,'Return Data'!$B$7:$R$2292,14,0)</f>
        <v>19.697099999999999</v>
      </c>
      <c r="O15" s="66">
        <f>RANK(N15,N$8:N$29,0)</f>
        <v>13</v>
      </c>
      <c r="P15" s="65"/>
      <c r="Q15" s="66"/>
      <c r="R15" s="65">
        <f>VLOOKUP($A15,'Return Data'!$B$7:$R$2292,16,0)</f>
        <v>12.972099999999999</v>
      </c>
      <c r="S15" s="67">
        <f t="shared" si="6"/>
        <v>18</v>
      </c>
    </row>
    <row r="16" spans="1:20" x14ac:dyDescent="0.3">
      <c r="A16" s="63" t="s">
        <v>837</v>
      </c>
      <c r="B16" s="64">
        <f>VLOOKUP($A16,'Return Data'!$B$7:$R$2292,3,0)</f>
        <v>44483</v>
      </c>
      <c r="C16" s="65">
        <f>VLOOKUP($A16,'Return Data'!$B$7:$R$2292,4,0)</f>
        <v>55.74</v>
      </c>
      <c r="D16" s="65">
        <f>VLOOKUP($A16,'Return Data'!$B$7:$R$2292,10,0)</f>
        <v>10.9916</v>
      </c>
      <c r="E16" s="66">
        <f t="shared" si="0"/>
        <v>19</v>
      </c>
      <c r="F16" s="65">
        <f>VLOOKUP($A16,'Return Data'!$B$7:$R$2292,11,0)</f>
        <v>24.336400000000001</v>
      </c>
      <c r="G16" s="66">
        <f t="shared" si="1"/>
        <v>18</v>
      </c>
      <c r="H16" s="65">
        <f>VLOOKUP($A16,'Return Data'!$B$7:$R$2292,12,0)</f>
        <v>19.128</v>
      </c>
      <c r="I16" s="66">
        <f t="shared" si="2"/>
        <v>20</v>
      </c>
      <c r="J16" s="65">
        <f>VLOOKUP($A16,'Return Data'!$B$7:$R$2292,13,0)</f>
        <v>37.663600000000002</v>
      </c>
      <c r="K16" s="66">
        <f t="shared" si="3"/>
        <v>22</v>
      </c>
      <c r="L16" s="65">
        <f>VLOOKUP($A16,'Return Data'!$B$7:$R$2292,17,0)</f>
        <v>26.228999999999999</v>
      </c>
      <c r="M16" s="66">
        <f t="shared" si="4"/>
        <v>12</v>
      </c>
      <c r="N16" s="65">
        <f>VLOOKUP($A16,'Return Data'!$B$7:$R$2292,14,0)</f>
        <v>16.542100000000001</v>
      </c>
      <c r="O16" s="66">
        <f>RANK(N16,N$8:N$29,0)</f>
        <v>16</v>
      </c>
      <c r="P16" s="65">
        <f>VLOOKUP($A16,'Return Data'!$B$7:$R$2292,15,0)</f>
        <v>14.7448</v>
      </c>
      <c r="Q16" s="66">
        <f>RANK(P16,P$8:P$29,0)</f>
        <v>11</v>
      </c>
      <c r="R16" s="65">
        <f>VLOOKUP($A16,'Return Data'!$B$7:$R$2292,16,0)</f>
        <v>11.6494</v>
      </c>
      <c r="S16" s="67">
        <f t="shared" si="6"/>
        <v>20</v>
      </c>
    </row>
    <row r="17" spans="1:19" x14ac:dyDescent="0.3">
      <c r="A17" s="63" t="s">
        <v>839</v>
      </c>
      <c r="B17" s="64">
        <f>VLOOKUP($A17,'Return Data'!$B$7:$R$2292,3,0)</f>
        <v>44483</v>
      </c>
      <c r="C17" s="65">
        <f>VLOOKUP($A17,'Return Data'!$B$7:$R$2292,4,0)</f>
        <v>31.4483</v>
      </c>
      <c r="D17" s="65">
        <f>VLOOKUP($A17,'Return Data'!$B$7:$R$2292,10,0)</f>
        <v>17.0657</v>
      </c>
      <c r="E17" s="66">
        <f t="shared" si="0"/>
        <v>4</v>
      </c>
      <c r="F17" s="65">
        <f>VLOOKUP($A17,'Return Data'!$B$7:$R$2292,11,0)</f>
        <v>34.410499999999999</v>
      </c>
      <c r="G17" s="66">
        <f t="shared" si="1"/>
        <v>2</v>
      </c>
      <c r="H17" s="65">
        <f>VLOOKUP($A17,'Return Data'!$B$7:$R$2292,12,0)</f>
        <v>32.460700000000003</v>
      </c>
      <c r="I17" s="66">
        <f t="shared" si="2"/>
        <v>8</v>
      </c>
      <c r="J17" s="65">
        <f>VLOOKUP($A17,'Return Data'!$B$7:$R$2292,13,0)</f>
        <v>66.440700000000007</v>
      </c>
      <c r="K17" s="66">
        <f t="shared" si="3"/>
        <v>8</v>
      </c>
      <c r="L17" s="65">
        <f>VLOOKUP($A17,'Return Data'!$B$7:$R$2292,17,0)</f>
        <v>37.221200000000003</v>
      </c>
      <c r="M17" s="66">
        <f t="shared" si="4"/>
        <v>1</v>
      </c>
      <c r="N17" s="65">
        <f>VLOOKUP($A17,'Return Data'!$B$7:$R$2292,14,0)</f>
        <v>31.1463</v>
      </c>
      <c r="O17" s="66">
        <f>RANK(N17,N$8:N$29,0)</f>
        <v>1</v>
      </c>
      <c r="P17" s="65">
        <f>VLOOKUP($A17,'Return Data'!$B$7:$R$2292,15,0)</f>
        <v>19.574400000000001</v>
      </c>
      <c r="Q17" s="66">
        <f>RANK(P17,P$8:P$29,0)</f>
        <v>2</v>
      </c>
      <c r="R17" s="65">
        <f>VLOOKUP($A17,'Return Data'!$B$7:$R$2292,16,0)</f>
        <v>17.89</v>
      </c>
      <c r="S17" s="67">
        <f t="shared" si="6"/>
        <v>9</v>
      </c>
    </row>
    <row r="18" spans="1:19" x14ac:dyDescent="0.3">
      <c r="A18" s="63" t="s">
        <v>840</v>
      </c>
      <c r="B18" s="64">
        <f>VLOOKUP($A18,'Return Data'!$B$7:$R$2292,3,0)</f>
        <v>44483</v>
      </c>
      <c r="C18" s="65">
        <f>VLOOKUP($A18,'Return Data'!$B$7:$R$2292,4,0)</f>
        <v>12.458600000000001</v>
      </c>
      <c r="D18" s="65">
        <f>VLOOKUP($A18,'Return Data'!$B$7:$R$2292,10,0)</f>
        <v>17.6661</v>
      </c>
      <c r="E18" s="66">
        <f t="shared" si="0"/>
        <v>3</v>
      </c>
      <c r="F18" s="65">
        <f>VLOOKUP($A18,'Return Data'!$B$7:$R$2292,11,0)</f>
        <v>25.8203</v>
      </c>
      <c r="G18" s="66">
        <f t="shared" si="1"/>
        <v>16</v>
      </c>
      <c r="H18" s="65">
        <f>VLOOKUP($A18,'Return Data'!$B$7:$R$2292,12,0)</f>
        <v>21.438300000000002</v>
      </c>
      <c r="I18" s="66">
        <f t="shared" si="2"/>
        <v>19</v>
      </c>
      <c r="J18" s="65">
        <f>VLOOKUP($A18,'Return Data'!$B$7:$R$2292,13,0)</f>
        <v>56.796799999999998</v>
      </c>
      <c r="K18" s="66">
        <f t="shared" si="3"/>
        <v>14</v>
      </c>
      <c r="L18" s="65">
        <f>VLOOKUP($A18,'Return Data'!$B$7:$R$2292,17,0)</f>
        <v>16.9132</v>
      </c>
      <c r="M18" s="66">
        <f t="shared" si="4"/>
        <v>18</v>
      </c>
      <c r="N18" s="65">
        <f>VLOOKUP($A18,'Return Data'!$B$7:$R$2292,14,0)</f>
        <v>15.722099999999999</v>
      </c>
      <c r="O18" s="66">
        <f>RANK(N18,N$8:N$29,0)</f>
        <v>17</v>
      </c>
      <c r="P18" s="65">
        <f>VLOOKUP($A18,'Return Data'!$B$7:$R$2292,15,0)</f>
        <v>12.017899999999999</v>
      </c>
      <c r="Q18" s="66">
        <f>RANK(P18,P$8:P$29,0)</f>
        <v>14</v>
      </c>
      <c r="R18" s="65">
        <f>VLOOKUP($A18,'Return Data'!$B$7:$R$2292,16,0)</f>
        <v>1.6272</v>
      </c>
      <c r="S18" s="67">
        <f t="shared" si="6"/>
        <v>22</v>
      </c>
    </row>
    <row r="19" spans="1:19" x14ac:dyDescent="0.3">
      <c r="A19" s="63" t="s">
        <v>843</v>
      </c>
      <c r="B19" s="64">
        <f>VLOOKUP($A19,'Return Data'!$B$7:$R$2292,3,0)</f>
        <v>44483</v>
      </c>
      <c r="C19" s="65">
        <f>VLOOKUP($A19,'Return Data'!$B$7:$R$2292,4,0)</f>
        <v>17.091000000000001</v>
      </c>
      <c r="D19" s="65">
        <f>VLOOKUP($A19,'Return Data'!$B$7:$R$2292,10,0)</f>
        <v>14.627800000000001</v>
      </c>
      <c r="E19" s="66">
        <f t="shared" si="0"/>
        <v>11</v>
      </c>
      <c r="F19" s="65">
        <f>VLOOKUP($A19,'Return Data'!$B$7:$R$2292,11,0)</f>
        <v>28.320399999999999</v>
      </c>
      <c r="G19" s="66">
        <f t="shared" si="1"/>
        <v>13</v>
      </c>
      <c r="H19" s="65">
        <f>VLOOKUP($A19,'Return Data'!$B$7:$R$2292,12,0)</f>
        <v>31.560300000000002</v>
      </c>
      <c r="I19" s="66">
        <f t="shared" si="2"/>
        <v>10</v>
      </c>
      <c r="J19" s="65">
        <f>VLOOKUP($A19,'Return Data'!$B$7:$R$2292,13,0)</f>
        <v>57.884500000000003</v>
      </c>
      <c r="K19" s="66">
        <f t="shared" ref="K19" si="7">RANK(J19,J$8:J$29,0)</f>
        <v>12</v>
      </c>
      <c r="L19" s="65"/>
      <c r="M19" s="66"/>
      <c r="N19" s="65"/>
      <c r="O19" s="66"/>
      <c r="P19" s="65"/>
      <c r="Q19" s="66"/>
      <c r="R19" s="65">
        <f>VLOOKUP($A19,'Return Data'!$B$7:$R$2292,16,0)</f>
        <v>26.906500000000001</v>
      </c>
      <c r="S19" s="67">
        <f t="shared" si="6"/>
        <v>3</v>
      </c>
    </row>
    <row r="20" spans="1:19" x14ac:dyDescent="0.3">
      <c r="A20" s="63" t="s">
        <v>845</v>
      </c>
      <c r="B20" s="64">
        <f>VLOOKUP($A20,'Return Data'!$B$7:$R$2292,3,0)</f>
        <v>44483</v>
      </c>
      <c r="C20" s="65">
        <f>VLOOKUP($A20,'Return Data'!$B$7:$R$2292,4,0)</f>
        <v>16.713999999999999</v>
      </c>
      <c r="D20" s="65">
        <f>VLOOKUP($A20,'Return Data'!$B$7:$R$2292,10,0)</f>
        <v>7.8531000000000004</v>
      </c>
      <c r="E20" s="66">
        <f t="shared" si="0"/>
        <v>21</v>
      </c>
      <c r="F20" s="65">
        <f>VLOOKUP($A20,'Return Data'!$B$7:$R$2292,11,0)</f>
        <v>19.985600000000002</v>
      </c>
      <c r="G20" s="66">
        <f t="shared" si="1"/>
        <v>20</v>
      </c>
      <c r="H20" s="65">
        <f>VLOOKUP($A20,'Return Data'!$B$7:$R$2292,12,0)</f>
        <v>22.761700000000001</v>
      </c>
      <c r="I20" s="66">
        <f t="shared" si="2"/>
        <v>18</v>
      </c>
      <c r="J20" s="65">
        <f>VLOOKUP($A20,'Return Data'!$B$7:$R$2292,13,0)</f>
        <v>41.404400000000003</v>
      </c>
      <c r="K20" s="66">
        <f t="shared" ref="K20:K27" si="8">RANK(J20,J$8:J$29,0)</f>
        <v>21</v>
      </c>
      <c r="L20" s="65">
        <f>VLOOKUP($A20,'Return Data'!$B$7:$R$2292,17,0)</f>
        <v>24.659400000000002</v>
      </c>
      <c r="M20" s="66">
        <f t="shared" ref="M20" si="9">RANK(L20,L$8:L$29,0)</f>
        <v>15</v>
      </c>
      <c r="N20" s="65"/>
      <c r="O20" s="66"/>
      <c r="P20" s="65"/>
      <c r="Q20" s="66"/>
      <c r="R20" s="65">
        <f>VLOOKUP($A20,'Return Data'!$B$7:$R$2292,16,0)</f>
        <v>19.0732</v>
      </c>
      <c r="S20" s="67">
        <f t="shared" si="6"/>
        <v>6</v>
      </c>
    </row>
    <row r="21" spans="1:19" x14ac:dyDescent="0.3">
      <c r="A21" s="63" t="s">
        <v>847</v>
      </c>
      <c r="B21" s="64">
        <f>VLOOKUP($A21,'Return Data'!$B$7:$R$2292,3,0)</f>
        <v>44483</v>
      </c>
      <c r="C21" s="65">
        <f>VLOOKUP($A21,'Return Data'!$B$7:$R$2292,4,0)</f>
        <v>20.65</v>
      </c>
      <c r="D21" s="65">
        <f>VLOOKUP($A21,'Return Data'!$B$7:$R$2292,10,0)</f>
        <v>16.390499999999999</v>
      </c>
      <c r="E21" s="66">
        <f t="shared" si="0"/>
        <v>6</v>
      </c>
      <c r="F21" s="65">
        <f>VLOOKUP($A21,'Return Data'!$B$7:$R$2292,11,0)</f>
        <v>33.148499999999999</v>
      </c>
      <c r="G21" s="66">
        <f t="shared" si="1"/>
        <v>5</v>
      </c>
      <c r="H21" s="65">
        <f>VLOOKUP($A21,'Return Data'!$B$7:$R$2292,12,0)</f>
        <v>36.339599999999997</v>
      </c>
      <c r="I21" s="66">
        <f t="shared" si="2"/>
        <v>3</v>
      </c>
      <c r="J21" s="65">
        <f>VLOOKUP($A21,'Return Data'!$B$7:$R$2292,13,0)</f>
        <v>66.465100000000007</v>
      </c>
      <c r="K21" s="66">
        <f t="shared" si="8"/>
        <v>7</v>
      </c>
      <c r="L21" s="65"/>
      <c r="M21" s="66"/>
      <c r="N21" s="65"/>
      <c r="O21" s="66"/>
      <c r="P21" s="65"/>
      <c r="Q21" s="66"/>
      <c r="R21" s="65">
        <f>VLOOKUP($A21,'Return Data'!$B$7:$R$2292,16,0)</f>
        <v>34.9054</v>
      </c>
      <c r="S21" s="67">
        <f t="shared" si="6"/>
        <v>1</v>
      </c>
    </row>
    <row r="22" spans="1:19" x14ac:dyDescent="0.3">
      <c r="A22" s="63" t="s">
        <v>849</v>
      </c>
      <c r="B22" s="64">
        <f>VLOOKUP($A22,'Return Data'!$B$7:$R$2292,3,0)</f>
        <v>44483</v>
      </c>
      <c r="C22" s="65">
        <f>VLOOKUP($A22,'Return Data'!$B$7:$R$2292,4,0)</f>
        <v>34.369199999999999</v>
      </c>
      <c r="D22" s="65">
        <f>VLOOKUP($A22,'Return Data'!$B$7:$R$2292,10,0)</f>
        <v>8.1728000000000005</v>
      </c>
      <c r="E22" s="66">
        <f t="shared" si="0"/>
        <v>20</v>
      </c>
      <c r="F22" s="65">
        <f>VLOOKUP($A22,'Return Data'!$B$7:$R$2292,11,0)</f>
        <v>17.525600000000001</v>
      </c>
      <c r="G22" s="66">
        <f t="shared" si="1"/>
        <v>22</v>
      </c>
      <c r="H22" s="65">
        <f>VLOOKUP($A22,'Return Data'!$B$7:$R$2292,12,0)</f>
        <v>16.161200000000001</v>
      </c>
      <c r="I22" s="66">
        <f t="shared" si="2"/>
        <v>22</v>
      </c>
      <c r="J22" s="65">
        <f>VLOOKUP($A22,'Return Data'!$B$7:$R$2292,13,0)</f>
        <v>41.607199999999999</v>
      </c>
      <c r="K22" s="66">
        <f t="shared" si="8"/>
        <v>20</v>
      </c>
      <c r="L22" s="65">
        <f>VLOOKUP($A22,'Return Data'!$B$7:$R$2292,17,0)</f>
        <v>23.4481</v>
      </c>
      <c r="M22" s="66">
        <f t="shared" ref="M22:M27" si="10">RANK(L22,L$8:L$29,0)</f>
        <v>16</v>
      </c>
      <c r="N22" s="65">
        <f>VLOOKUP($A22,'Return Data'!$B$7:$R$2292,14,0)</f>
        <v>20.396100000000001</v>
      </c>
      <c r="O22" s="66">
        <f t="shared" ref="O22:O27" si="11">RANK(N22,N$8:N$29,0)</f>
        <v>11</v>
      </c>
      <c r="P22" s="65">
        <f>VLOOKUP($A22,'Return Data'!$B$7:$R$2292,15,0)</f>
        <v>14.4876</v>
      </c>
      <c r="Q22" s="66">
        <f t="shared" ref="Q22:Q27" si="12">RANK(P22,P$8:P$29,0)</f>
        <v>12</v>
      </c>
      <c r="R22" s="65">
        <f>VLOOKUP($A22,'Return Data'!$B$7:$R$2292,16,0)</f>
        <v>15.776999999999999</v>
      </c>
      <c r="S22" s="67">
        <f t="shared" si="6"/>
        <v>11</v>
      </c>
    </row>
    <row r="23" spans="1:19" x14ac:dyDescent="0.3">
      <c r="A23" s="63" t="s">
        <v>850</v>
      </c>
      <c r="B23" s="64">
        <f>VLOOKUP($A23,'Return Data'!$B$7:$R$2292,3,0)</f>
        <v>44483</v>
      </c>
      <c r="C23" s="65">
        <f>VLOOKUP($A23,'Return Data'!$B$7:$R$2292,4,0)</f>
        <v>81.368300000000005</v>
      </c>
      <c r="D23" s="65">
        <f>VLOOKUP($A23,'Return Data'!$B$7:$R$2292,10,0)</f>
        <v>16.141400000000001</v>
      </c>
      <c r="E23" s="66">
        <f t="shared" si="0"/>
        <v>7</v>
      </c>
      <c r="F23" s="65">
        <f>VLOOKUP($A23,'Return Data'!$B$7:$R$2292,11,0)</f>
        <v>30.270199999999999</v>
      </c>
      <c r="G23" s="66">
        <f t="shared" si="1"/>
        <v>10</v>
      </c>
      <c r="H23" s="65">
        <f>VLOOKUP($A23,'Return Data'!$B$7:$R$2292,12,0)</f>
        <v>37.377099999999999</v>
      </c>
      <c r="I23" s="66">
        <f t="shared" si="2"/>
        <v>2</v>
      </c>
      <c r="J23" s="65">
        <f>VLOOKUP($A23,'Return Data'!$B$7:$R$2292,13,0)</f>
        <v>80.333500000000001</v>
      </c>
      <c r="K23" s="66">
        <f t="shared" si="8"/>
        <v>2</v>
      </c>
      <c r="L23" s="65">
        <f>VLOOKUP($A23,'Return Data'!$B$7:$R$2292,17,0)</f>
        <v>35.872599999999998</v>
      </c>
      <c r="M23" s="66">
        <f t="shared" si="10"/>
        <v>3</v>
      </c>
      <c r="N23" s="65">
        <f>VLOOKUP($A23,'Return Data'!$B$7:$R$2292,14,0)</f>
        <v>24.575299999999999</v>
      </c>
      <c r="O23" s="66">
        <f t="shared" si="11"/>
        <v>5</v>
      </c>
      <c r="P23" s="65">
        <f>VLOOKUP($A23,'Return Data'!$B$7:$R$2292,15,0)</f>
        <v>15.606299999999999</v>
      </c>
      <c r="Q23" s="66">
        <f t="shared" si="12"/>
        <v>8</v>
      </c>
      <c r="R23" s="65">
        <f>VLOOKUP($A23,'Return Data'!$B$7:$R$2292,16,0)</f>
        <v>15.2051</v>
      </c>
      <c r="S23" s="67">
        <f t="shared" si="6"/>
        <v>13</v>
      </c>
    </row>
    <row r="24" spans="1:19" x14ac:dyDescent="0.3">
      <c r="A24" s="63" t="s">
        <v>852</v>
      </c>
      <c r="B24" s="64">
        <f>VLOOKUP($A24,'Return Data'!$B$7:$R$2292,3,0)</f>
        <v>44483</v>
      </c>
      <c r="C24" s="65">
        <f>VLOOKUP($A24,'Return Data'!$B$7:$R$2292,4,0)</f>
        <v>115.6</v>
      </c>
      <c r="D24" s="65">
        <f>VLOOKUP($A24,'Return Data'!$B$7:$R$2292,10,0)</f>
        <v>14.546200000000001</v>
      </c>
      <c r="E24" s="66">
        <f t="shared" si="0"/>
        <v>12</v>
      </c>
      <c r="F24" s="65">
        <f>VLOOKUP($A24,'Return Data'!$B$7:$R$2292,11,0)</f>
        <v>31.378599999999999</v>
      </c>
      <c r="G24" s="66">
        <f t="shared" si="1"/>
        <v>7</v>
      </c>
      <c r="H24" s="65">
        <f>VLOOKUP($A24,'Return Data'!$B$7:$R$2292,12,0)</f>
        <v>34.3093</v>
      </c>
      <c r="I24" s="66">
        <f t="shared" si="2"/>
        <v>7</v>
      </c>
      <c r="J24" s="65">
        <f>VLOOKUP($A24,'Return Data'!$B$7:$R$2292,13,0)</f>
        <v>66.139700000000005</v>
      </c>
      <c r="K24" s="66">
        <f t="shared" si="8"/>
        <v>9</v>
      </c>
      <c r="L24" s="65">
        <f>VLOOKUP($A24,'Return Data'!$B$7:$R$2292,17,0)</f>
        <v>34.922699999999999</v>
      </c>
      <c r="M24" s="66">
        <f t="shared" si="10"/>
        <v>4</v>
      </c>
      <c r="N24" s="65">
        <f>VLOOKUP($A24,'Return Data'!$B$7:$R$2292,14,0)</f>
        <v>25.760899999999999</v>
      </c>
      <c r="O24" s="66">
        <f t="shared" si="11"/>
        <v>3</v>
      </c>
      <c r="P24" s="65">
        <f>VLOOKUP($A24,'Return Data'!$B$7:$R$2292,15,0)</f>
        <v>17.674399999999999</v>
      </c>
      <c r="Q24" s="66">
        <f t="shared" si="12"/>
        <v>4</v>
      </c>
      <c r="R24" s="65">
        <f>VLOOKUP($A24,'Return Data'!$B$7:$R$2292,16,0)</f>
        <v>16.602799999999998</v>
      </c>
      <c r="S24" s="67">
        <f t="shared" si="6"/>
        <v>10</v>
      </c>
    </row>
    <row r="25" spans="1:19" x14ac:dyDescent="0.3">
      <c r="A25" s="63" t="s">
        <v>854</v>
      </c>
      <c r="B25" s="64">
        <f>VLOOKUP($A25,'Return Data'!$B$7:$R$2292,3,0)</f>
        <v>44483</v>
      </c>
      <c r="C25" s="65">
        <f>VLOOKUP($A25,'Return Data'!$B$7:$R$2292,4,0)</f>
        <v>56.195900000000002</v>
      </c>
      <c r="D25" s="65">
        <f>VLOOKUP($A25,'Return Data'!$B$7:$R$2292,10,0)</f>
        <v>11.527200000000001</v>
      </c>
      <c r="E25" s="66">
        <f t="shared" si="0"/>
        <v>18</v>
      </c>
      <c r="F25" s="65">
        <f>VLOOKUP($A25,'Return Data'!$B$7:$R$2292,11,0)</f>
        <v>22.7333</v>
      </c>
      <c r="G25" s="66">
        <f t="shared" si="1"/>
        <v>19</v>
      </c>
      <c r="H25" s="65">
        <f>VLOOKUP($A25,'Return Data'!$B$7:$R$2292,12,0)</f>
        <v>34.7378</v>
      </c>
      <c r="I25" s="66">
        <f t="shared" si="2"/>
        <v>5</v>
      </c>
      <c r="J25" s="65">
        <f>VLOOKUP($A25,'Return Data'!$B$7:$R$2292,13,0)</f>
        <v>69.766900000000007</v>
      </c>
      <c r="K25" s="66">
        <f t="shared" si="8"/>
        <v>5</v>
      </c>
      <c r="L25" s="65">
        <f>VLOOKUP($A25,'Return Data'!$B$7:$R$2292,17,0)</f>
        <v>35.902900000000002</v>
      </c>
      <c r="M25" s="66">
        <f t="shared" si="10"/>
        <v>2</v>
      </c>
      <c r="N25" s="65">
        <f>VLOOKUP($A25,'Return Data'!$B$7:$R$2292,14,0)</f>
        <v>23.224799999999998</v>
      </c>
      <c r="O25" s="66">
        <f t="shared" si="11"/>
        <v>7</v>
      </c>
      <c r="P25" s="65">
        <f>VLOOKUP($A25,'Return Data'!$B$7:$R$2292,15,0)</f>
        <v>16.648599999999998</v>
      </c>
      <c r="Q25" s="66">
        <f t="shared" si="12"/>
        <v>6</v>
      </c>
      <c r="R25" s="65">
        <f>VLOOKUP($A25,'Return Data'!$B$7:$R$2292,16,0)</f>
        <v>13.959</v>
      </c>
      <c r="S25" s="67">
        <f t="shared" si="6"/>
        <v>17</v>
      </c>
    </row>
    <row r="26" spans="1:19" x14ac:dyDescent="0.3">
      <c r="A26" s="63" t="s">
        <v>857</v>
      </c>
      <c r="B26" s="64">
        <f>VLOOKUP($A26,'Return Data'!$B$7:$R$2292,3,0)</f>
        <v>44483</v>
      </c>
      <c r="C26" s="65">
        <f>VLOOKUP($A26,'Return Data'!$B$7:$R$2292,4,0)</f>
        <v>248.73750000000001</v>
      </c>
      <c r="D26" s="65">
        <f>VLOOKUP($A26,'Return Data'!$B$7:$R$2292,10,0)</f>
        <v>15.2958</v>
      </c>
      <c r="E26" s="66">
        <f t="shared" si="0"/>
        <v>9</v>
      </c>
      <c r="F26" s="65">
        <f>VLOOKUP($A26,'Return Data'!$B$7:$R$2292,11,0)</f>
        <v>33.308500000000002</v>
      </c>
      <c r="G26" s="66">
        <f t="shared" si="1"/>
        <v>4</v>
      </c>
      <c r="H26" s="65">
        <f>VLOOKUP($A26,'Return Data'!$B$7:$R$2292,12,0)</f>
        <v>39.103700000000003</v>
      </c>
      <c r="I26" s="66">
        <f t="shared" si="2"/>
        <v>1</v>
      </c>
      <c r="J26" s="65">
        <f>VLOOKUP($A26,'Return Data'!$B$7:$R$2292,13,0)</f>
        <v>70.256699999999995</v>
      </c>
      <c r="K26" s="66">
        <f t="shared" si="8"/>
        <v>4</v>
      </c>
      <c r="L26" s="65">
        <f>VLOOKUP($A26,'Return Data'!$B$7:$R$2292,17,0)</f>
        <v>31.684799999999999</v>
      </c>
      <c r="M26" s="66">
        <f t="shared" si="10"/>
        <v>6</v>
      </c>
      <c r="N26" s="65">
        <f>VLOOKUP($A26,'Return Data'!$B$7:$R$2292,14,0)</f>
        <v>25.915800000000001</v>
      </c>
      <c r="O26" s="66">
        <f t="shared" si="11"/>
        <v>2</v>
      </c>
      <c r="P26" s="65">
        <f>VLOOKUP($A26,'Return Data'!$B$7:$R$2292,15,0)</f>
        <v>18.7515</v>
      </c>
      <c r="Q26" s="66">
        <f t="shared" si="12"/>
        <v>3</v>
      </c>
      <c r="R26" s="65">
        <f>VLOOKUP($A26,'Return Data'!$B$7:$R$2292,16,0)</f>
        <v>20.784099999999999</v>
      </c>
      <c r="S26" s="67">
        <f t="shared" si="6"/>
        <v>5</v>
      </c>
    </row>
    <row r="27" spans="1:19" x14ac:dyDescent="0.3">
      <c r="A27" s="63" t="s">
        <v>858</v>
      </c>
      <c r="B27" s="64">
        <f>VLOOKUP($A27,'Return Data'!$B$7:$R$2292,3,0)</f>
        <v>44483</v>
      </c>
      <c r="C27" s="65">
        <f>VLOOKUP($A27,'Return Data'!$B$7:$R$2292,4,0)</f>
        <v>281.70139999999998</v>
      </c>
      <c r="D27" s="65">
        <f>VLOOKUP($A27,'Return Data'!$B$7:$R$2292,10,0)</f>
        <v>13.436</v>
      </c>
      <c r="E27" s="66">
        <f t="shared" si="0"/>
        <v>16</v>
      </c>
      <c r="F27" s="65">
        <f>VLOOKUP($A27,'Return Data'!$B$7:$R$2292,11,0)</f>
        <v>25.245999999999999</v>
      </c>
      <c r="G27" s="66">
        <f t="shared" si="1"/>
        <v>17</v>
      </c>
      <c r="H27" s="65">
        <f>VLOOKUP($A27,'Return Data'!$B$7:$R$2292,12,0)</f>
        <v>23.929099999999998</v>
      </c>
      <c r="I27" s="66">
        <f t="shared" si="2"/>
        <v>17</v>
      </c>
      <c r="J27" s="65">
        <f>VLOOKUP($A27,'Return Data'!$B$7:$R$2292,13,0)</f>
        <v>50.491599999999998</v>
      </c>
      <c r="K27" s="66">
        <f t="shared" si="8"/>
        <v>18</v>
      </c>
      <c r="L27" s="65">
        <f>VLOOKUP($A27,'Return Data'!$B$7:$R$2292,17,0)</f>
        <v>24.787199999999999</v>
      </c>
      <c r="M27" s="66">
        <f t="shared" si="10"/>
        <v>14</v>
      </c>
      <c r="N27" s="65">
        <f>VLOOKUP($A27,'Return Data'!$B$7:$R$2292,14,0)</f>
        <v>20.159500000000001</v>
      </c>
      <c r="O27" s="66">
        <f t="shared" si="11"/>
        <v>12</v>
      </c>
      <c r="P27" s="65">
        <f>VLOOKUP($A27,'Return Data'!$B$7:$R$2292,15,0)</f>
        <v>17.067</v>
      </c>
      <c r="Q27" s="66">
        <f t="shared" si="12"/>
        <v>5</v>
      </c>
      <c r="R27" s="65">
        <f>VLOOKUP($A27,'Return Data'!$B$7:$R$2292,16,0)</f>
        <v>18.966200000000001</v>
      </c>
      <c r="S27" s="67">
        <f t="shared" si="6"/>
        <v>8</v>
      </c>
    </row>
    <row r="28" spans="1:19" x14ac:dyDescent="0.3">
      <c r="A28" s="63" t="s">
        <v>861</v>
      </c>
      <c r="B28" s="64">
        <f>VLOOKUP($A28,'Return Data'!$B$7:$R$2292,3,0)</f>
        <v>44483</v>
      </c>
      <c r="C28" s="65">
        <f>VLOOKUP($A28,'Return Data'!$B$7:$R$2292,4,0)</f>
        <v>15.559699999999999</v>
      </c>
      <c r="D28" s="65">
        <f>VLOOKUP($A28,'Return Data'!$B$7:$R$2292,10,0)</f>
        <v>14.1561</v>
      </c>
      <c r="E28" s="66">
        <f t="shared" si="0"/>
        <v>13</v>
      </c>
      <c r="F28" s="65">
        <f>VLOOKUP($A28,'Return Data'!$B$7:$R$2292,11,0)</f>
        <v>28.624500000000001</v>
      </c>
      <c r="G28" s="66">
        <f t="shared" si="1"/>
        <v>12</v>
      </c>
      <c r="H28" s="65">
        <f>VLOOKUP($A28,'Return Data'!$B$7:$R$2292,12,0)</f>
        <v>30.8979</v>
      </c>
      <c r="I28" s="66">
        <f>RANK(H28,H$8:H$29,0)</f>
        <v>12</v>
      </c>
      <c r="J28" s="65">
        <f>VLOOKUP($A28,'Return Data'!$B$7:$R$2292,13,0)</f>
        <v>61.118499999999997</v>
      </c>
      <c r="K28" s="66">
        <f t="shared" ref="K28" si="13">RANK(J28,J$8:J$29,0)</f>
        <v>11</v>
      </c>
      <c r="L28" s="65"/>
      <c r="M28" s="66"/>
      <c r="N28" s="65"/>
      <c r="O28" s="66"/>
      <c r="P28" s="65"/>
      <c r="Q28" s="66"/>
      <c r="R28" s="65">
        <f>VLOOKUP($A28,'Return Data'!$B$7:$R$2292,16,0)</f>
        <v>26.826899999999998</v>
      </c>
      <c r="S28" s="67">
        <f t="shared" si="6"/>
        <v>4</v>
      </c>
    </row>
    <row r="29" spans="1:19" x14ac:dyDescent="0.3">
      <c r="A29" s="63" t="s">
        <v>863</v>
      </c>
      <c r="B29" s="64">
        <f>VLOOKUP($A29,'Return Data'!$B$7:$R$2292,3,0)</f>
        <v>44483</v>
      </c>
      <c r="C29" s="65">
        <f>VLOOKUP($A29,'Return Data'!$B$7:$R$2292,4,0)</f>
        <v>18.75</v>
      </c>
      <c r="D29" s="65">
        <f>VLOOKUP($A29,'Return Data'!$B$7:$R$2292,10,0)</f>
        <v>13.9818</v>
      </c>
      <c r="E29" s="66">
        <f t="shared" si="0"/>
        <v>14</v>
      </c>
      <c r="F29" s="65">
        <f>VLOOKUP($A29,'Return Data'!$B$7:$R$2292,11,0)</f>
        <v>29.8476</v>
      </c>
      <c r="G29" s="66">
        <f t="shared" si="1"/>
        <v>11</v>
      </c>
      <c r="H29" s="65">
        <f>VLOOKUP($A29,'Return Data'!$B$7:$R$2292,12,0)</f>
        <v>31.1189</v>
      </c>
      <c r="I29" s="66">
        <f>RANK(H29,H$8:H$29,0)</f>
        <v>11</v>
      </c>
      <c r="J29" s="65">
        <f>VLOOKUP($A29,'Return Data'!$B$7:$R$2292,13,0)</f>
        <v>57.035200000000003</v>
      </c>
      <c r="K29" s="66">
        <f t="shared" ref="K29" si="14">RANK(J29,J$8:J$29,0)</f>
        <v>13</v>
      </c>
      <c r="L29" s="65"/>
      <c r="M29" s="66"/>
      <c r="N29" s="65"/>
      <c r="O29" s="66"/>
      <c r="P29" s="65"/>
      <c r="Q29" s="66"/>
      <c r="R29" s="65">
        <f>VLOOKUP($A29,'Return Data'!$B$7:$R$2292,16,0)</f>
        <v>33.168399999999998</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14.045922727272727</v>
      </c>
      <c r="E31" s="74"/>
      <c r="F31" s="75">
        <f>AVERAGE(F8:F29)</f>
        <v>28.328472727272729</v>
      </c>
      <c r="G31" s="74"/>
      <c r="H31" s="75">
        <f>AVERAGE(H8:H29)</f>
        <v>29.180695454545461</v>
      </c>
      <c r="I31" s="74"/>
      <c r="J31" s="75">
        <f>AVERAGE(J8:J29)</f>
        <v>60.110290909090914</v>
      </c>
      <c r="K31" s="74"/>
      <c r="L31" s="75">
        <f>AVERAGE(L8:L29)</f>
        <v>28.757794444444446</v>
      </c>
      <c r="M31" s="74"/>
      <c r="N31" s="75">
        <f>AVERAGE(N8:N29)</f>
        <v>21.752711764705879</v>
      </c>
      <c r="O31" s="74"/>
      <c r="P31" s="75">
        <f>AVERAGE(P8:P29)</f>
        <v>15.803379999999997</v>
      </c>
      <c r="Q31" s="74"/>
      <c r="R31" s="75">
        <f>AVERAGE(R8:R29)</f>
        <v>17.603263636363639</v>
      </c>
      <c r="S31" s="76"/>
    </row>
    <row r="32" spans="1:19" x14ac:dyDescent="0.3">
      <c r="A32" s="73" t="s">
        <v>28</v>
      </c>
      <c r="B32" s="74"/>
      <c r="C32" s="74"/>
      <c r="D32" s="75">
        <f>MIN(D8:D29)</f>
        <v>5.8394000000000004</v>
      </c>
      <c r="E32" s="74"/>
      <c r="F32" s="75">
        <f>MIN(F8:F29)</f>
        <v>17.525600000000001</v>
      </c>
      <c r="G32" s="74"/>
      <c r="H32" s="75">
        <f>MIN(H8:H29)</f>
        <v>16.161200000000001</v>
      </c>
      <c r="I32" s="74"/>
      <c r="J32" s="75">
        <f>MIN(J8:J29)</f>
        <v>37.663600000000002</v>
      </c>
      <c r="K32" s="74"/>
      <c r="L32" s="75">
        <f>MIN(L8:L29)</f>
        <v>16.9132</v>
      </c>
      <c r="M32" s="74"/>
      <c r="N32" s="75">
        <f>MIN(N8:N29)</f>
        <v>15.722099999999999</v>
      </c>
      <c r="O32" s="74"/>
      <c r="P32" s="75">
        <f>MIN(P8:P29)</f>
        <v>11.9694</v>
      </c>
      <c r="Q32" s="74"/>
      <c r="R32" s="75">
        <f>MIN(R8:R29)</f>
        <v>1.6272</v>
      </c>
      <c r="S32" s="76"/>
    </row>
    <row r="33" spans="1:19" ht="15" thickBot="1" x14ac:dyDescent="0.35">
      <c r="A33" s="77" t="s">
        <v>29</v>
      </c>
      <c r="B33" s="78"/>
      <c r="C33" s="78"/>
      <c r="D33" s="79">
        <f>MAX(D8:D29)</f>
        <v>20.100300000000001</v>
      </c>
      <c r="E33" s="78"/>
      <c r="F33" s="79">
        <f>MAX(F8:F29)</f>
        <v>35.716200000000001</v>
      </c>
      <c r="G33" s="78"/>
      <c r="H33" s="79">
        <f>MAX(H8:H29)</f>
        <v>39.103700000000003</v>
      </c>
      <c r="I33" s="78"/>
      <c r="J33" s="79">
        <f>MAX(J8:J29)</f>
        <v>82.645600000000002</v>
      </c>
      <c r="K33" s="78"/>
      <c r="L33" s="79">
        <f>MAX(L8:L29)</f>
        <v>37.221200000000003</v>
      </c>
      <c r="M33" s="78"/>
      <c r="N33" s="79">
        <f>MAX(N8:N29)</f>
        <v>31.1463</v>
      </c>
      <c r="O33" s="78"/>
      <c r="P33" s="79">
        <f>MAX(P8:P29)</f>
        <v>20.140999999999998</v>
      </c>
      <c r="Q33" s="78"/>
      <c r="R33" s="79">
        <f>MAX(R8:R29)</f>
        <v>34.9054</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Data'!$B$7:$R$2292,3,0)</f>
        <v>44483</v>
      </c>
      <c r="C8" s="65">
        <f>VLOOKUP($A8,'Return Data'!$B$7:$R$2292,4,0)</f>
        <v>64.200199999999995</v>
      </c>
      <c r="D8" s="65">
        <f>VLOOKUP($A8,'Return Data'!$B$7:$R$2292,10,0)</f>
        <v>11.8741</v>
      </c>
      <c r="E8" s="66">
        <f t="shared" ref="E8:E30" si="0">RANK(D8,D$8:D$30,0)</f>
        <v>18</v>
      </c>
      <c r="F8" s="65">
        <f>VLOOKUP($A8,'Return Data'!$B$7:$R$2292,11,0)</f>
        <v>39.191699999999997</v>
      </c>
      <c r="G8" s="66">
        <f t="shared" ref="G8:G18" si="1">RANK(F8,F$8:F$30,0)</f>
        <v>21</v>
      </c>
      <c r="H8" s="65">
        <f>VLOOKUP($A8,'Return Data'!$B$7:$R$2292,12,0)</f>
        <v>55.024299999999997</v>
      </c>
      <c r="I8" s="66">
        <f t="shared" ref="I8" si="2">RANK(H8,H$8:H$30,0)</f>
        <v>18</v>
      </c>
      <c r="J8" s="65">
        <f>VLOOKUP($A8,'Return Data'!$B$7:$R$2292,13,0)</f>
        <v>97.748400000000004</v>
      </c>
      <c r="K8" s="66">
        <f t="shared" ref="K8" si="3">RANK(J8,J$8:J$30,0)</f>
        <v>16</v>
      </c>
      <c r="L8" s="65">
        <f>VLOOKUP($A8,'Return Data'!$B$7:$R$2292,17,0)</f>
        <v>42.849400000000003</v>
      </c>
      <c r="M8" s="66">
        <f>RANK(L8,L$8:L$30,0)</f>
        <v>18</v>
      </c>
      <c r="N8" s="65">
        <f>VLOOKUP($A8,'Return Data'!$B$7:$R$2292,14,0)</f>
        <v>22.298100000000002</v>
      </c>
      <c r="O8" s="66">
        <f>RANK(N8,N$8:N$30,0)</f>
        <v>15</v>
      </c>
      <c r="P8" s="65">
        <f>VLOOKUP($A8,'Return Data'!$B$7:$R$2292,15,0)</f>
        <v>14.5466</v>
      </c>
      <c r="Q8" s="66">
        <f>RANK(P8,P$8:P$30,0)</f>
        <v>14</v>
      </c>
      <c r="R8" s="65">
        <f>VLOOKUP($A8,'Return Data'!$B$7:$R$2292,16,0)</f>
        <v>19.646999999999998</v>
      </c>
      <c r="S8" s="67">
        <f t="shared" ref="S8:S30" si="4">RANK(R8,R$8:R$30,0)</f>
        <v>18</v>
      </c>
    </row>
    <row r="9" spans="1:20" x14ac:dyDescent="0.3">
      <c r="A9" s="63" t="s">
        <v>1448</v>
      </c>
      <c r="B9" s="64">
        <f>VLOOKUP($A9,'Return Data'!$B$7:$R$2292,3,0)</f>
        <v>44483</v>
      </c>
      <c r="C9" s="65">
        <f>VLOOKUP($A9,'Return Data'!$B$7:$R$2292,4,0)</f>
        <v>67.849999999999994</v>
      </c>
      <c r="D9" s="65">
        <f>VLOOKUP($A9,'Return Data'!$B$7:$R$2292,10,0)</f>
        <v>12.8764</v>
      </c>
      <c r="E9" s="66">
        <f t="shared" si="0"/>
        <v>15</v>
      </c>
      <c r="F9" s="65">
        <f>VLOOKUP($A9,'Return Data'!$B$7:$R$2292,11,0)</f>
        <v>40.505299999999998</v>
      </c>
      <c r="G9" s="66">
        <f t="shared" si="1"/>
        <v>20</v>
      </c>
      <c r="H9" s="65">
        <f>VLOOKUP($A9,'Return Data'!$B$7:$R$2292,12,0)</f>
        <v>52.027799999999999</v>
      </c>
      <c r="I9" s="66">
        <f t="shared" ref="I9:I30" si="5">RANK(H9,H$8:H$30,0)</f>
        <v>20</v>
      </c>
      <c r="J9" s="65">
        <f>VLOOKUP($A9,'Return Data'!$B$7:$R$2292,13,0)</f>
        <v>86.145399999999995</v>
      </c>
      <c r="K9" s="66">
        <f t="shared" ref="K9:K30" si="6">RANK(J9,J$8:J$30,0)</f>
        <v>21</v>
      </c>
      <c r="L9" s="65">
        <f>VLOOKUP($A9,'Return Data'!$B$7:$R$2292,17,0)</f>
        <v>44.906399999999998</v>
      </c>
      <c r="M9" s="66">
        <f t="shared" ref="M9:M30" si="7">RANK(L9,L$8:L$30,0)</f>
        <v>17</v>
      </c>
      <c r="N9" s="65">
        <f>VLOOKUP($A9,'Return Data'!$B$7:$R$2292,14,0)</f>
        <v>37.067</v>
      </c>
      <c r="O9" s="66">
        <f t="shared" ref="O9:O30" si="8">RANK(N9,N$8:N$30,0)</f>
        <v>3</v>
      </c>
      <c r="P9" s="65">
        <f>VLOOKUP($A9,'Return Data'!$B$7:$R$2292,15,0)</f>
        <v>23.5763</v>
      </c>
      <c r="Q9" s="66">
        <f t="shared" ref="Q9:Q30" si="9">RANK(P9,P$8:P$30,0)</f>
        <v>4</v>
      </c>
      <c r="R9" s="65">
        <f>VLOOKUP($A9,'Return Data'!$B$7:$R$2292,16,0)</f>
        <v>27.507000000000001</v>
      </c>
      <c r="S9" s="67">
        <f t="shared" si="4"/>
        <v>11</v>
      </c>
    </row>
    <row r="10" spans="1:20" x14ac:dyDescent="0.3">
      <c r="A10" s="63" t="s">
        <v>1450</v>
      </c>
      <c r="B10" s="64">
        <f>VLOOKUP($A10,'Return Data'!$B$7:$R$2292,3,0)</f>
        <v>44483</v>
      </c>
      <c r="C10" s="65">
        <f>VLOOKUP($A10,'Return Data'!$B$7:$R$2292,4,0)</f>
        <v>28.46</v>
      </c>
      <c r="D10" s="65">
        <f>VLOOKUP($A10,'Return Data'!$B$7:$R$2292,10,0)</f>
        <v>15.0364</v>
      </c>
      <c r="E10" s="66">
        <f t="shared" si="0"/>
        <v>10</v>
      </c>
      <c r="F10" s="65">
        <f>VLOOKUP($A10,'Return Data'!$B$7:$R$2292,11,0)</f>
        <v>48.0749</v>
      </c>
      <c r="G10" s="66">
        <f t="shared" si="1"/>
        <v>7</v>
      </c>
      <c r="H10" s="65">
        <f>VLOOKUP($A10,'Return Data'!$B$7:$R$2292,12,0)</f>
        <v>64.794399999999996</v>
      </c>
      <c r="I10" s="66">
        <f t="shared" si="5"/>
        <v>8</v>
      </c>
      <c r="J10" s="65">
        <f>VLOOKUP($A10,'Return Data'!$B$7:$R$2292,13,0)</f>
        <v>101.273</v>
      </c>
      <c r="K10" s="66">
        <f t="shared" si="6"/>
        <v>12</v>
      </c>
      <c r="L10" s="65">
        <f>VLOOKUP($A10,'Return Data'!$B$7:$R$2292,17,0)</f>
        <v>68.412199999999999</v>
      </c>
      <c r="M10" s="66">
        <f t="shared" si="7"/>
        <v>2</v>
      </c>
      <c r="N10" s="65"/>
      <c r="O10" s="66"/>
      <c r="P10" s="65"/>
      <c r="Q10" s="66"/>
      <c r="R10" s="65">
        <f>VLOOKUP($A10,'Return Data'!$B$7:$R$2292,16,0)</f>
        <v>44.866100000000003</v>
      </c>
      <c r="S10" s="67">
        <f t="shared" si="4"/>
        <v>3</v>
      </c>
    </row>
    <row r="11" spans="1:20" x14ac:dyDescent="0.3">
      <c r="A11" s="63" t="s">
        <v>1452</v>
      </c>
      <c r="B11" s="64">
        <f>VLOOKUP($A11,'Return Data'!$B$7:$R$2292,3,0)</f>
        <v>44483</v>
      </c>
      <c r="C11" s="65">
        <f>VLOOKUP($A11,'Return Data'!$B$7:$R$2292,4,0)</f>
        <v>24.58</v>
      </c>
      <c r="D11" s="65">
        <f>VLOOKUP($A11,'Return Data'!$B$7:$R$2292,10,0)</f>
        <v>18.629300000000001</v>
      </c>
      <c r="E11" s="66">
        <f t="shared" si="0"/>
        <v>3</v>
      </c>
      <c r="F11" s="65">
        <f>VLOOKUP($A11,'Return Data'!$B$7:$R$2292,11,0)</f>
        <v>53.337499999999999</v>
      </c>
      <c r="G11" s="66">
        <f t="shared" si="1"/>
        <v>2</v>
      </c>
      <c r="H11" s="65">
        <f>VLOOKUP($A11,'Return Data'!$B$7:$R$2292,12,0)</f>
        <v>68.240899999999996</v>
      </c>
      <c r="I11" s="66">
        <f t="shared" si="5"/>
        <v>2</v>
      </c>
      <c r="J11" s="65">
        <f>VLOOKUP($A11,'Return Data'!$B$7:$R$2292,13,0)</f>
        <v>107.6014</v>
      </c>
      <c r="K11" s="66">
        <f t="shared" si="6"/>
        <v>6</v>
      </c>
      <c r="L11" s="65">
        <f>VLOOKUP($A11,'Return Data'!$B$7:$R$2292,17,0)</f>
        <v>64.148499999999999</v>
      </c>
      <c r="M11" s="66">
        <f t="shared" si="7"/>
        <v>3</v>
      </c>
      <c r="N11" s="65"/>
      <c r="O11" s="66"/>
      <c r="P11" s="65"/>
      <c r="Q11" s="66"/>
      <c r="R11" s="65">
        <f>VLOOKUP($A11,'Return Data'!$B$7:$R$2292,16,0)</f>
        <v>40.174500000000002</v>
      </c>
      <c r="S11" s="67">
        <f t="shared" si="4"/>
        <v>5</v>
      </c>
    </row>
    <row r="12" spans="1:20" x14ac:dyDescent="0.3">
      <c r="A12" s="63" t="s">
        <v>1454</v>
      </c>
      <c r="B12" s="64">
        <f>VLOOKUP($A12,'Return Data'!$B$7:$R$2292,3,0)</f>
        <v>44483</v>
      </c>
      <c r="C12" s="65">
        <f>VLOOKUP($A12,'Return Data'!$B$7:$R$2292,4,0)</f>
        <v>118.374</v>
      </c>
      <c r="D12" s="65">
        <f>VLOOKUP($A12,'Return Data'!$B$7:$R$2292,10,0)</f>
        <v>11.5063</v>
      </c>
      <c r="E12" s="66">
        <f t="shared" si="0"/>
        <v>20</v>
      </c>
      <c r="F12" s="65">
        <f>VLOOKUP($A12,'Return Data'!$B$7:$R$2292,11,0)</f>
        <v>40.549999999999997</v>
      </c>
      <c r="G12" s="66">
        <f t="shared" si="1"/>
        <v>19</v>
      </c>
      <c r="H12" s="65">
        <f>VLOOKUP($A12,'Return Data'!$B$7:$R$2292,12,0)</f>
        <v>52.510399999999997</v>
      </c>
      <c r="I12" s="66">
        <f t="shared" si="5"/>
        <v>19</v>
      </c>
      <c r="J12" s="65">
        <f>VLOOKUP($A12,'Return Data'!$B$7:$R$2292,13,0)</f>
        <v>87.555899999999994</v>
      </c>
      <c r="K12" s="66">
        <f t="shared" si="6"/>
        <v>19</v>
      </c>
      <c r="L12" s="65">
        <f>VLOOKUP($A12,'Return Data'!$B$7:$R$2292,17,0)</f>
        <v>51.468200000000003</v>
      </c>
      <c r="M12" s="66">
        <f t="shared" si="7"/>
        <v>7</v>
      </c>
      <c r="N12" s="65">
        <f>VLOOKUP($A12,'Return Data'!$B$7:$R$2292,14,0)</f>
        <v>30.106100000000001</v>
      </c>
      <c r="O12" s="66">
        <f t="shared" si="8"/>
        <v>8</v>
      </c>
      <c r="P12" s="65">
        <f>VLOOKUP($A12,'Return Data'!$B$7:$R$2292,15,0)</f>
        <v>16.865500000000001</v>
      </c>
      <c r="Q12" s="66">
        <f t="shared" si="9"/>
        <v>10</v>
      </c>
      <c r="R12" s="65">
        <f>VLOOKUP($A12,'Return Data'!$B$7:$R$2292,16,0)</f>
        <v>24.2684</v>
      </c>
      <c r="S12" s="67">
        <f t="shared" si="4"/>
        <v>12</v>
      </c>
    </row>
    <row r="13" spans="1:20" x14ac:dyDescent="0.3">
      <c r="A13" s="63" t="s">
        <v>1456</v>
      </c>
      <c r="B13" s="64">
        <f>VLOOKUP($A13,'Return Data'!$B$7:$R$2292,3,0)</f>
        <v>44483</v>
      </c>
      <c r="C13" s="65">
        <f>VLOOKUP($A13,'Return Data'!$B$7:$R$2292,4,0)</f>
        <v>25.934999999999999</v>
      </c>
      <c r="D13" s="65">
        <f>VLOOKUP($A13,'Return Data'!$B$7:$R$2292,10,0)</f>
        <v>15.364100000000001</v>
      </c>
      <c r="E13" s="66">
        <f t="shared" si="0"/>
        <v>8</v>
      </c>
      <c r="F13" s="65">
        <f>VLOOKUP($A13,'Return Data'!$B$7:$R$2292,11,0)</f>
        <v>44.6297</v>
      </c>
      <c r="G13" s="66">
        <f t="shared" si="1"/>
        <v>14</v>
      </c>
      <c r="H13" s="65">
        <f>VLOOKUP($A13,'Return Data'!$B$7:$R$2292,12,0)</f>
        <v>60.588200000000001</v>
      </c>
      <c r="I13" s="66">
        <f t="shared" si="5"/>
        <v>12</v>
      </c>
      <c r="J13" s="65">
        <f>VLOOKUP($A13,'Return Data'!$B$7:$R$2292,13,0)</f>
        <v>102.5539</v>
      </c>
      <c r="K13" s="66">
        <f t="shared" si="6"/>
        <v>11</v>
      </c>
      <c r="L13" s="65">
        <f>VLOOKUP($A13,'Return Data'!$B$7:$R$2292,17,0)</f>
        <v>56.176499999999997</v>
      </c>
      <c r="M13" s="66">
        <f t="shared" si="7"/>
        <v>5</v>
      </c>
      <c r="N13" s="65"/>
      <c r="O13" s="66"/>
      <c r="P13" s="65"/>
      <c r="Q13" s="66"/>
      <c r="R13" s="65">
        <f>VLOOKUP($A13,'Return Data'!$B$7:$R$2292,16,0)</f>
        <v>42.610500000000002</v>
      </c>
      <c r="S13" s="67">
        <f t="shared" si="4"/>
        <v>4</v>
      </c>
    </row>
    <row r="14" spans="1:20" x14ac:dyDescent="0.3">
      <c r="A14" s="63" t="s">
        <v>1459</v>
      </c>
      <c r="B14" s="64">
        <f>VLOOKUP($A14,'Return Data'!$B$7:$R$2292,3,0)</f>
        <v>44483</v>
      </c>
      <c r="C14" s="65">
        <f>VLOOKUP($A14,'Return Data'!$B$7:$R$2292,4,0)</f>
        <v>103.5547</v>
      </c>
      <c r="D14" s="65">
        <f>VLOOKUP($A14,'Return Data'!$B$7:$R$2292,10,0)</f>
        <v>15.6396</v>
      </c>
      <c r="E14" s="66">
        <f t="shared" si="0"/>
        <v>7</v>
      </c>
      <c r="F14" s="65">
        <f>VLOOKUP($A14,'Return Data'!$B$7:$R$2292,11,0)</f>
        <v>42.847299999999997</v>
      </c>
      <c r="G14" s="66">
        <f t="shared" si="1"/>
        <v>16</v>
      </c>
      <c r="H14" s="65">
        <f>VLOOKUP($A14,'Return Data'!$B$7:$R$2292,12,0)</f>
        <v>51.774799999999999</v>
      </c>
      <c r="I14" s="66">
        <f t="shared" si="5"/>
        <v>21</v>
      </c>
      <c r="J14" s="65">
        <f>VLOOKUP($A14,'Return Data'!$B$7:$R$2292,13,0)</f>
        <v>100.72790000000001</v>
      </c>
      <c r="K14" s="66">
        <f t="shared" si="6"/>
        <v>13</v>
      </c>
      <c r="L14" s="65">
        <f>VLOOKUP($A14,'Return Data'!$B$7:$R$2292,17,0)</f>
        <v>41.124000000000002</v>
      </c>
      <c r="M14" s="66">
        <f t="shared" si="7"/>
        <v>20</v>
      </c>
      <c r="N14" s="65">
        <f>VLOOKUP($A14,'Return Data'!$B$7:$R$2292,14,0)</f>
        <v>23.773399999999999</v>
      </c>
      <c r="O14" s="66">
        <f t="shared" si="8"/>
        <v>14</v>
      </c>
      <c r="P14" s="65">
        <f>VLOOKUP($A14,'Return Data'!$B$7:$R$2292,15,0)</f>
        <v>15.432399999999999</v>
      </c>
      <c r="Q14" s="66">
        <f t="shared" si="9"/>
        <v>12</v>
      </c>
      <c r="R14" s="65">
        <f>VLOOKUP($A14,'Return Data'!$B$7:$R$2292,16,0)</f>
        <v>22.659800000000001</v>
      </c>
      <c r="S14" s="67">
        <f t="shared" si="4"/>
        <v>15</v>
      </c>
    </row>
    <row r="15" spans="1:20" x14ac:dyDescent="0.3">
      <c r="A15" s="63" t="s">
        <v>1460</v>
      </c>
      <c r="B15" s="64">
        <f>VLOOKUP($A15,'Return Data'!$B$7:$R$2292,3,0)</f>
        <v>44483</v>
      </c>
      <c r="C15" s="65">
        <f>VLOOKUP($A15,'Return Data'!$B$7:$R$2292,4,0)</f>
        <v>85.168999999999997</v>
      </c>
      <c r="D15" s="65">
        <f>VLOOKUP($A15,'Return Data'!$B$7:$R$2292,10,0)</f>
        <v>13.5602</v>
      </c>
      <c r="E15" s="66">
        <f t="shared" si="0"/>
        <v>13</v>
      </c>
      <c r="F15" s="65">
        <f>VLOOKUP($A15,'Return Data'!$B$7:$R$2292,11,0)</f>
        <v>45.829799999999999</v>
      </c>
      <c r="G15" s="66">
        <f t="shared" si="1"/>
        <v>9</v>
      </c>
      <c r="H15" s="65">
        <f>VLOOKUP($A15,'Return Data'!$B$7:$R$2292,12,0)</f>
        <v>62.0291</v>
      </c>
      <c r="I15" s="66">
        <f t="shared" si="5"/>
        <v>10</v>
      </c>
      <c r="J15" s="65">
        <f>VLOOKUP($A15,'Return Data'!$B$7:$R$2292,13,0)</f>
        <v>104.4481</v>
      </c>
      <c r="K15" s="66">
        <f t="shared" si="6"/>
        <v>8</v>
      </c>
      <c r="L15" s="65">
        <f>VLOOKUP($A15,'Return Data'!$B$7:$R$2292,17,0)</f>
        <v>44.982500000000002</v>
      </c>
      <c r="M15" s="66">
        <f t="shared" si="7"/>
        <v>16</v>
      </c>
      <c r="N15" s="65">
        <f>VLOOKUP($A15,'Return Data'!$B$7:$R$2292,14,0)</f>
        <v>25.128799999999998</v>
      </c>
      <c r="O15" s="66">
        <f t="shared" si="8"/>
        <v>13</v>
      </c>
      <c r="P15" s="65">
        <f>VLOOKUP($A15,'Return Data'!$B$7:$R$2292,15,0)</f>
        <v>21.350999999999999</v>
      </c>
      <c r="Q15" s="66">
        <f t="shared" si="9"/>
        <v>6</v>
      </c>
      <c r="R15" s="65">
        <f>VLOOKUP($A15,'Return Data'!$B$7:$R$2292,16,0)</f>
        <v>21.032800000000002</v>
      </c>
      <c r="S15" s="67">
        <f t="shared" si="4"/>
        <v>16</v>
      </c>
    </row>
    <row r="16" spans="1:20" x14ac:dyDescent="0.3">
      <c r="A16" s="63" t="s">
        <v>1463</v>
      </c>
      <c r="B16" s="64">
        <f>VLOOKUP($A16,'Return Data'!$B$7:$R$2292,3,0)</f>
        <v>44483</v>
      </c>
      <c r="C16" s="65">
        <f>VLOOKUP($A16,'Return Data'!$B$7:$R$2292,4,0)</f>
        <v>101.59139999999999</v>
      </c>
      <c r="D16" s="65">
        <f>VLOOKUP($A16,'Return Data'!$B$7:$R$2292,10,0)</f>
        <v>18.7012</v>
      </c>
      <c r="E16" s="66">
        <f t="shared" si="0"/>
        <v>2</v>
      </c>
      <c r="F16" s="65">
        <f>VLOOKUP($A16,'Return Data'!$B$7:$R$2292,11,0)</f>
        <v>49.4574</v>
      </c>
      <c r="G16" s="66">
        <f t="shared" si="1"/>
        <v>6</v>
      </c>
      <c r="H16" s="65">
        <f>VLOOKUP($A16,'Return Data'!$B$7:$R$2292,12,0)</f>
        <v>62.361499999999999</v>
      </c>
      <c r="I16" s="66">
        <f t="shared" si="5"/>
        <v>9</v>
      </c>
      <c r="J16" s="65">
        <f>VLOOKUP($A16,'Return Data'!$B$7:$R$2292,13,0)</f>
        <v>102.789</v>
      </c>
      <c r="K16" s="66">
        <f t="shared" si="6"/>
        <v>10</v>
      </c>
      <c r="L16" s="65">
        <f>VLOOKUP($A16,'Return Data'!$B$7:$R$2292,17,0)</f>
        <v>48.8384</v>
      </c>
      <c r="M16" s="66">
        <f t="shared" si="7"/>
        <v>12</v>
      </c>
      <c r="N16" s="65">
        <f>VLOOKUP($A16,'Return Data'!$B$7:$R$2292,14,0)</f>
        <v>28.458400000000001</v>
      </c>
      <c r="O16" s="66">
        <f t="shared" si="8"/>
        <v>9</v>
      </c>
      <c r="P16" s="65">
        <f>VLOOKUP($A16,'Return Data'!$B$7:$R$2292,15,0)</f>
        <v>16.543099999999999</v>
      </c>
      <c r="Q16" s="66">
        <f t="shared" si="9"/>
        <v>11</v>
      </c>
      <c r="R16" s="65">
        <f>VLOOKUP($A16,'Return Data'!$B$7:$R$2292,16,0)</f>
        <v>19.8507</v>
      </c>
      <c r="S16" s="67">
        <f t="shared" si="4"/>
        <v>17</v>
      </c>
    </row>
    <row r="17" spans="1:19" x14ac:dyDescent="0.3">
      <c r="A17" s="63" t="s">
        <v>1465</v>
      </c>
      <c r="B17" s="64">
        <f>VLOOKUP($A17,'Return Data'!$B$7:$R$2292,3,0)</f>
        <v>44483</v>
      </c>
      <c r="C17" s="65">
        <f>VLOOKUP($A17,'Return Data'!$B$7:$R$2292,4,0)</f>
        <v>56.54</v>
      </c>
      <c r="D17" s="65">
        <f>VLOOKUP($A17,'Return Data'!$B$7:$R$2292,10,0)</f>
        <v>12.607100000000001</v>
      </c>
      <c r="E17" s="66">
        <f t="shared" si="0"/>
        <v>16</v>
      </c>
      <c r="F17" s="65">
        <f>VLOOKUP($A17,'Return Data'!$B$7:$R$2292,11,0)</f>
        <v>47.817</v>
      </c>
      <c r="G17" s="66">
        <f t="shared" si="1"/>
        <v>8</v>
      </c>
      <c r="H17" s="65">
        <f>VLOOKUP($A17,'Return Data'!$B$7:$R$2292,12,0)</f>
        <v>60.625</v>
      </c>
      <c r="I17" s="66">
        <f t="shared" si="5"/>
        <v>11</v>
      </c>
      <c r="J17" s="65">
        <f>VLOOKUP($A17,'Return Data'!$B$7:$R$2292,13,0)</f>
        <v>105.078</v>
      </c>
      <c r="K17" s="66">
        <f t="shared" si="6"/>
        <v>7</v>
      </c>
      <c r="L17" s="65">
        <f>VLOOKUP($A17,'Return Data'!$B$7:$R$2292,17,0)</f>
        <v>49.675800000000002</v>
      </c>
      <c r="M17" s="66">
        <f t="shared" si="7"/>
        <v>11</v>
      </c>
      <c r="N17" s="65">
        <f>VLOOKUP($A17,'Return Data'!$B$7:$R$2292,14,0)</f>
        <v>34.734099999999998</v>
      </c>
      <c r="O17" s="66">
        <f t="shared" si="8"/>
        <v>4</v>
      </c>
      <c r="P17" s="65">
        <f>VLOOKUP($A17,'Return Data'!$B$7:$R$2292,15,0)</f>
        <v>19.448799999999999</v>
      </c>
      <c r="Q17" s="66">
        <f t="shared" si="9"/>
        <v>8</v>
      </c>
      <c r="R17" s="65">
        <f>VLOOKUP($A17,'Return Data'!$B$7:$R$2292,16,0)</f>
        <v>18.9696</v>
      </c>
      <c r="S17" s="67">
        <f t="shared" si="4"/>
        <v>20</v>
      </c>
    </row>
    <row r="18" spans="1:19" x14ac:dyDescent="0.3">
      <c r="A18" s="63" t="s">
        <v>1467</v>
      </c>
      <c r="B18" s="64">
        <f>VLOOKUP($A18,'Return Data'!$B$7:$R$2292,3,0)</f>
        <v>44483</v>
      </c>
      <c r="C18" s="65">
        <f>VLOOKUP($A18,'Return Data'!$B$7:$R$2292,4,0)</f>
        <v>18.75</v>
      </c>
      <c r="D18" s="65">
        <f>VLOOKUP($A18,'Return Data'!$B$7:$R$2292,10,0)</f>
        <v>15.172000000000001</v>
      </c>
      <c r="E18" s="66">
        <f t="shared" si="0"/>
        <v>9</v>
      </c>
      <c r="F18" s="65">
        <f>VLOOKUP($A18,'Return Data'!$B$7:$R$2292,11,0)</f>
        <v>41.509399999999999</v>
      </c>
      <c r="G18" s="66">
        <f t="shared" si="1"/>
        <v>17</v>
      </c>
      <c r="H18" s="65">
        <f>VLOOKUP($A18,'Return Data'!$B$7:$R$2292,12,0)</f>
        <v>57.695500000000003</v>
      </c>
      <c r="I18" s="66">
        <f t="shared" si="5"/>
        <v>15</v>
      </c>
      <c r="J18" s="65">
        <f>VLOOKUP($A18,'Return Data'!$B$7:$R$2292,13,0)</f>
        <v>94.906400000000005</v>
      </c>
      <c r="K18" s="66">
        <f t="shared" si="6"/>
        <v>18</v>
      </c>
      <c r="L18" s="65">
        <f>VLOOKUP($A18,'Return Data'!$B$7:$R$2292,17,0)</f>
        <v>42.768099999999997</v>
      </c>
      <c r="M18" s="66">
        <f t="shared" si="7"/>
        <v>19</v>
      </c>
      <c r="N18" s="65">
        <f>VLOOKUP($A18,'Return Data'!$B$7:$R$2292,14,0)</f>
        <v>26.2041</v>
      </c>
      <c r="O18" s="66">
        <f t="shared" si="8"/>
        <v>11</v>
      </c>
      <c r="P18" s="65"/>
      <c r="Q18" s="66"/>
      <c r="R18" s="65">
        <f>VLOOKUP($A18,'Return Data'!$B$7:$R$2292,16,0)</f>
        <v>15.6716</v>
      </c>
      <c r="S18" s="67">
        <f t="shared" si="4"/>
        <v>23</v>
      </c>
    </row>
    <row r="19" spans="1:19" x14ac:dyDescent="0.3">
      <c r="A19" s="63" t="s">
        <v>1468</v>
      </c>
      <c r="B19" s="64">
        <f>VLOOKUP($A19,'Return Data'!$B$7:$R$2292,3,0)</f>
        <v>44483</v>
      </c>
      <c r="C19" s="65">
        <f>VLOOKUP($A19,'Return Data'!$B$7:$R$2292,4,0)</f>
        <v>24.76</v>
      </c>
      <c r="D19" s="65">
        <f>VLOOKUP($A19,'Return Data'!$B$7:$R$2292,10,0)</f>
        <v>14.9489</v>
      </c>
      <c r="E19" s="66">
        <f t="shared" si="0"/>
        <v>11</v>
      </c>
      <c r="F19" s="65">
        <f>VLOOKUP($A19,'Return Data'!$B$7:$R$2292,11,0)</f>
        <v>50.060600000000001</v>
      </c>
      <c r="G19" s="66">
        <f t="shared" ref="G19" si="10">RANK(F19,F$8:F$30,0)</f>
        <v>4</v>
      </c>
      <c r="H19" s="65">
        <f>VLOOKUP($A19,'Return Data'!$B$7:$R$2292,12,0)</f>
        <v>57.006999999999998</v>
      </c>
      <c r="I19" s="66">
        <f t="shared" si="5"/>
        <v>17</v>
      </c>
      <c r="J19" s="65">
        <f>VLOOKUP($A19,'Return Data'!$B$7:$R$2292,13,0)</f>
        <v>96.352099999999993</v>
      </c>
      <c r="K19" s="66">
        <f t="shared" si="6"/>
        <v>17</v>
      </c>
      <c r="L19" s="65"/>
      <c r="M19" s="66"/>
      <c r="N19" s="65"/>
      <c r="O19" s="66"/>
      <c r="P19" s="65"/>
      <c r="Q19" s="66"/>
      <c r="R19" s="65">
        <f>VLOOKUP($A19,'Return Data'!$B$7:$R$2292,16,0)</f>
        <v>74.074600000000004</v>
      </c>
      <c r="S19" s="67">
        <f t="shared" si="4"/>
        <v>1</v>
      </c>
    </row>
    <row r="20" spans="1:19" x14ac:dyDescent="0.3">
      <c r="A20" s="63" t="s">
        <v>1470</v>
      </c>
      <c r="B20" s="64">
        <f>VLOOKUP($A20,'Return Data'!$B$7:$R$2292,3,0)</f>
        <v>44483</v>
      </c>
      <c r="C20" s="65">
        <f>VLOOKUP($A20,'Return Data'!$B$7:$R$2292,4,0)</f>
        <v>23.12</v>
      </c>
      <c r="D20" s="65">
        <f>VLOOKUP($A20,'Return Data'!$B$7:$R$2292,10,0)</f>
        <v>13.1669</v>
      </c>
      <c r="E20" s="66">
        <f t="shared" si="0"/>
        <v>14</v>
      </c>
      <c r="F20" s="65">
        <f>VLOOKUP($A20,'Return Data'!$B$7:$R$2292,11,0)</f>
        <v>45.317399999999999</v>
      </c>
      <c r="G20" s="66">
        <f>RANK(F20,F$8:F$30,0)</f>
        <v>11</v>
      </c>
      <c r="H20" s="65">
        <f>VLOOKUP($A20,'Return Data'!$B$7:$R$2292,12,0)</f>
        <v>60.444099999999999</v>
      </c>
      <c r="I20" s="66">
        <f t="shared" si="5"/>
        <v>13</v>
      </c>
      <c r="J20" s="65">
        <f>VLOOKUP($A20,'Return Data'!$B$7:$R$2292,13,0)</f>
        <v>99.482299999999995</v>
      </c>
      <c r="K20" s="66">
        <f t="shared" si="6"/>
        <v>14</v>
      </c>
      <c r="L20" s="65">
        <f>VLOOKUP($A20,'Return Data'!$B$7:$R$2292,17,0)</f>
        <v>50.396700000000003</v>
      </c>
      <c r="M20" s="66">
        <f t="shared" si="7"/>
        <v>10</v>
      </c>
      <c r="N20" s="65"/>
      <c r="O20" s="66"/>
      <c r="P20" s="65"/>
      <c r="Q20" s="66"/>
      <c r="R20" s="65">
        <f>VLOOKUP($A20,'Return Data'!$B$7:$R$2292,16,0)</f>
        <v>32.7438</v>
      </c>
      <c r="S20" s="67">
        <f t="shared" si="4"/>
        <v>8</v>
      </c>
    </row>
    <row r="21" spans="1:19" x14ac:dyDescent="0.3">
      <c r="A21" s="63" t="s">
        <v>1472</v>
      </c>
      <c r="B21" s="64">
        <f>VLOOKUP($A21,'Return Data'!$B$7:$R$2292,3,0)</f>
        <v>44483</v>
      </c>
      <c r="C21" s="65">
        <f>VLOOKUP($A21,'Return Data'!$B$7:$R$2292,4,0)</f>
        <v>17.066199999999998</v>
      </c>
      <c r="D21" s="65">
        <f>VLOOKUP($A21,'Return Data'!$B$7:$R$2292,10,0)</f>
        <v>4.1567999999999996</v>
      </c>
      <c r="E21" s="66">
        <f t="shared" si="0"/>
        <v>23</v>
      </c>
      <c r="F21" s="65">
        <f>VLOOKUP($A21,'Return Data'!$B$7:$R$2292,11,0)</f>
        <v>33.258899999999997</v>
      </c>
      <c r="G21" s="66">
        <f>RANK(F21,F$8:F$30,0)</f>
        <v>23</v>
      </c>
      <c r="H21" s="65">
        <f>VLOOKUP($A21,'Return Data'!$B$7:$R$2292,12,0)</f>
        <v>39.380800000000001</v>
      </c>
      <c r="I21" s="66">
        <f t="shared" si="5"/>
        <v>23</v>
      </c>
      <c r="J21" s="65">
        <f>VLOOKUP($A21,'Return Data'!$B$7:$R$2292,13,0)</f>
        <v>77.510300000000001</v>
      </c>
      <c r="K21" s="66">
        <f t="shared" si="6"/>
        <v>23</v>
      </c>
      <c r="L21" s="65"/>
      <c r="M21" s="66"/>
      <c r="N21" s="65"/>
      <c r="O21" s="66"/>
      <c r="P21" s="65"/>
      <c r="Q21" s="66"/>
      <c r="R21" s="65">
        <f>VLOOKUP($A21,'Return Data'!$B$7:$R$2292,16,0)</f>
        <v>38.054200000000002</v>
      </c>
      <c r="S21" s="67">
        <f t="shared" si="4"/>
        <v>6</v>
      </c>
    </row>
    <row r="22" spans="1:19" x14ac:dyDescent="0.3">
      <c r="A22" s="63" t="s">
        <v>1475</v>
      </c>
      <c r="B22" s="64">
        <f>VLOOKUP($A22,'Return Data'!$B$7:$R$2292,3,0)</f>
        <v>44483</v>
      </c>
      <c r="C22" s="65">
        <f>VLOOKUP($A22,'Return Data'!$B$7:$R$2292,4,0)</f>
        <v>188.78</v>
      </c>
      <c r="D22" s="65">
        <f>VLOOKUP($A22,'Return Data'!$B$7:$R$2292,10,0)</f>
        <v>16.241</v>
      </c>
      <c r="E22" s="66">
        <f t="shared" si="0"/>
        <v>5</v>
      </c>
      <c r="F22" s="65">
        <f>VLOOKUP($A22,'Return Data'!$B$7:$R$2292,11,0)</f>
        <v>42.958799999999997</v>
      </c>
      <c r="G22" s="66">
        <f t="shared" ref="G22:G30" si="11">RANK(F22,F$8:F$30,0)</f>
        <v>15</v>
      </c>
      <c r="H22" s="65">
        <f>VLOOKUP($A22,'Return Data'!$B$7:$R$2292,12,0)</f>
        <v>64.897800000000004</v>
      </c>
      <c r="I22" s="66">
        <f t="shared" si="5"/>
        <v>7</v>
      </c>
      <c r="J22" s="65">
        <f>VLOOKUP($A22,'Return Data'!$B$7:$R$2292,13,0)</f>
        <v>114.474</v>
      </c>
      <c r="K22" s="66">
        <f t="shared" si="6"/>
        <v>2</v>
      </c>
      <c r="L22" s="65">
        <f>VLOOKUP($A22,'Return Data'!$B$7:$R$2292,17,0)</f>
        <v>58.953000000000003</v>
      </c>
      <c r="M22" s="66">
        <f t="shared" si="7"/>
        <v>4</v>
      </c>
      <c r="N22" s="65">
        <f>VLOOKUP($A22,'Return Data'!$B$7:$R$2292,14,0)</f>
        <v>38.133600000000001</v>
      </c>
      <c r="O22" s="66">
        <f t="shared" si="8"/>
        <v>2</v>
      </c>
      <c r="P22" s="65">
        <f>VLOOKUP($A22,'Return Data'!$B$7:$R$2292,15,0)</f>
        <v>22.8599</v>
      </c>
      <c r="Q22" s="66">
        <f t="shared" si="9"/>
        <v>5</v>
      </c>
      <c r="R22" s="65">
        <f>VLOOKUP($A22,'Return Data'!$B$7:$R$2292,16,0)</f>
        <v>23.0825</v>
      </c>
      <c r="S22" s="67">
        <f t="shared" si="4"/>
        <v>14</v>
      </c>
    </row>
    <row r="23" spans="1:19" x14ac:dyDescent="0.3">
      <c r="A23" s="63" t="s">
        <v>1476</v>
      </c>
      <c r="B23" s="64">
        <f>VLOOKUP($A23,'Return Data'!$B$7:$R$2292,3,0)</f>
        <v>44483</v>
      </c>
      <c r="C23" s="65">
        <f>VLOOKUP($A23,'Return Data'!$B$7:$R$2292,4,0)</f>
        <v>48.813000000000002</v>
      </c>
      <c r="D23" s="65">
        <f>VLOOKUP($A23,'Return Data'!$B$7:$R$2292,10,0)</f>
        <v>16.390499999999999</v>
      </c>
      <c r="E23" s="66">
        <f t="shared" si="0"/>
        <v>4</v>
      </c>
      <c r="F23" s="65">
        <f>VLOOKUP($A23,'Return Data'!$B$7:$R$2292,11,0)</f>
        <v>49.517600000000002</v>
      </c>
      <c r="G23" s="66">
        <f t="shared" si="11"/>
        <v>5</v>
      </c>
      <c r="H23" s="65">
        <f>VLOOKUP($A23,'Return Data'!$B$7:$R$2292,12,0)</f>
        <v>66.859200000000001</v>
      </c>
      <c r="I23" s="66">
        <f t="shared" si="5"/>
        <v>3</v>
      </c>
      <c r="J23" s="65">
        <f>VLOOKUP($A23,'Return Data'!$B$7:$R$2292,13,0)</f>
        <v>111.6782</v>
      </c>
      <c r="K23" s="66">
        <f t="shared" si="6"/>
        <v>3</v>
      </c>
      <c r="L23" s="65">
        <f>VLOOKUP($A23,'Return Data'!$B$7:$R$2292,17,0)</f>
        <v>46.137099999999997</v>
      </c>
      <c r="M23" s="66">
        <f t="shared" si="7"/>
        <v>14</v>
      </c>
      <c r="N23" s="65">
        <f>VLOOKUP($A23,'Return Data'!$B$7:$R$2292,14,0)</f>
        <v>25.280200000000001</v>
      </c>
      <c r="O23" s="66">
        <f t="shared" si="8"/>
        <v>12</v>
      </c>
      <c r="P23" s="65">
        <f>VLOOKUP($A23,'Return Data'!$B$7:$R$2292,15,0)</f>
        <v>20.7898</v>
      </c>
      <c r="Q23" s="66">
        <f t="shared" si="9"/>
        <v>7</v>
      </c>
      <c r="R23" s="65">
        <f>VLOOKUP($A23,'Return Data'!$B$7:$R$2292,16,0)</f>
        <v>23.785</v>
      </c>
      <c r="S23" s="67">
        <f t="shared" si="4"/>
        <v>13</v>
      </c>
    </row>
    <row r="24" spans="1:19" x14ac:dyDescent="0.3">
      <c r="A24" s="63" t="s">
        <v>1479</v>
      </c>
      <c r="B24" s="64">
        <f>VLOOKUP($A24,'Return Data'!$B$7:$R$2292,3,0)</f>
        <v>44483</v>
      </c>
      <c r="C24" s="65">
        <f>VLOOKUP($A24,'Return Data'!$B$7:$R$2292,4,0)</f>
        <v>93.209500000000006</v>
      </c>
      <c r="D24" s="65">
        <f>VLOOKUP($A24,'Return Data'!$B$7:$R$2292,10,0)</f>
        <v>14.096500000000001</v>
      </c>
      <c r="E24" s="66">
        <f t="shared" si="0"/>
        <v>12</v>
      </c>
      <c r="F24" s="65">
        <f>VLOOKUP($A24,'Return Data'!$B$7:$R$2292,11,0)</f>
        <v>45.655099999999997</v>
      </c>
      <c r="G24" s="66">
        <f t="shared" si="11"/>
        <v>10</v>
      </c>
      <c r="H24" s="65">
        <f>VLOOKUP($A24,'Return Data'!$B$7:$R$2292,12,0)</f>
        <v>65.5154</v>
      </c>
      <c r="I24" s="66">
        <f t="shared" si="5"/>
        <v>6</v>
      </c>
      <c r="J24" s="65">
        <f>VLOOKUP($A24,'Return Data'!$B$7:$R$2292,13,0)</f>
        <v>109.1691</v>
      </c>
      <c r="K24" s="66">
        <f t="shared" si="6"/>
        <v>4</v>
      </c>
      <c r="L24" s="65">
        <f>VLOOKUP($A24,'Return Data'!$B$7:$R$2292,17,0)</f>
        <v>54.697200000000002</v>
      </c>
      <c r="M24" s="66">
        <f t="shared" si="7"/>
        <v>6</v>
      </c>
      <c r="N24" s="65">
        <f>VLOOKUP($A24,'Return Data'!$B$7:$R$2292,14,0)</f>
        <v>31.36</v>
      </c>
      <c r="O24" s="66">
        <f t="shared" si="8"/>
        <v>6</v>
      </c>
      <c r="P24" s="65">
        <f>VLOOKUP($A24,'Return Data'!$B$7:$R$2292,15,0)</f>
        <v>23.777100000000001</v>
      </c>
      <c r="Q24" s="66">
        <f t="shared" si="9"/>
        <v>3</v>
      </c>
      <c r="R24" s="65">
        <f>VLOOKUP($A24,'Return Data'!$B$7:$R$2292,16,0)</f>
        <v>27.5334</v>
      </c>
      <c r="S24" s="67">
        <f t="shared" si="4"/>
        <v>10</v>
      </c>
    </row>
    <row r="25" spans="1:19" x14ac:dyDescent="0.3">
      <c r="A25" s="63" t="s">
        <v>1480</v>
      </c>
      <c r="B25" s="64">
        <f>VLOOKUP($A25,'Return Data'!$B$7:$R$2292,3,0)</f>
        <v>44483</v>
      </c>
      <c r="C25" s="65">
        <f>VLOOKUP($A25,'Return Data'!$B$7:$R$2292,4,0)</f>
        <v>25.46</v>
      </c>
      <c r="D25" s="65">
        <f>VLOOKUP($A25,'Return Data'!$B$7:$R$2292,10,0)</f>
        <v>19.868200000000002</v>
      </c>
      <c r="E25" s="66">
        <f t="shared" si="0"/>
        <v>1</v>
      </c>
      <c r="F25" s="65">
        <f>VLOOKUP($A25,'Return Data'!$B$7:$R$2292,11,0)</f>
        <v>52.9129</v>
      </c>
      <c r="G25" s="66">
        <f t="shared" si="11"/>
        <v>3</v>
      </c>
      <c r="H25" s="65">
        <f>VLOOKUP($A25,'Return Data'!$B$7:$R$2292,12,0)</f>
        <v>66.514099999999999</v>
      </c>
      <c r="I25" s="66">
        <f t="shared" si="5"/>
        <v>4</v>
      </c>
      <c r="J25" s="65">
        <f>VLOOKUP($A25,'Return Data'!$B$7:$R$2292,13,0)</f>
        <v>108.17659999999999</v>
      </c>
      <c r="K25" s="66">
        <f t="shared" si="6"/>
        <v>5</v>
      </c>
      <c r="L25" s="65"/>
      <c r="M25" s="66"/>
      <c r="N25" s="65"/>
      <c r="O25" s="66"/>
      <c r="P25" s="65"/>
      <c r="Q25" s="66"/>
      <c r="R25" s="65">
        <f>VLOOKUP($A25,'Return Data'!$B$7:$R$2292,16,0)</f>
        <v>47.023899999999998</v>
      </c>
      <c r="S25" s="67">
        <f t="shared" si="4"/>
        <v>2</v>
      </c>
    </row>
    <row r="26" spans="1:19" x14ac:dyDescent="0.3">
      <c r="A26" s="63" t="s">
        <v>1483</v>
      </c>
      <c r="B26" s="64">
        <f>VLOOKUP($A26,'Return Data'!$B$7:$R$2292,3,0)</f>
        <v>44483</v>
      </c>
      <c r="C26" s="65">
        <f>VLOOKUP($A26,'Return Data'!$B$7:$R$2292,4,0)</f>
        <v>141.9374</v>
      </c>
      <c r="D26" s="65">
        <f>VLOOKUP($A26,'Return Data'!$B$7:$R$2292,10,0)</f>
        <v>12.452500000000001</v>
      </c>
      <c r="E26" s="66">
        <f t="shared" si="0"/>
        <v>17</v>
      </c>
      <c r="F26" s="65">
        <f>VLOOKUP($A26,'Return Data'!$B$7:$R$2292,11,0)</f>
        <v>56.41</v>
      </c>
      <c r="G26" s="66">
        <f t="shared" si="11"/>
        <v>1</v>
      </c>
      <c r="H26" s="65">
        <f>VLOOKUP($A26,'Return Data'!$B$7:$R$2292,12,0)</f>
        <v>84.510900000000007</v>
      </c>
      <c r="I26" s="66">
        <f t="shared" si="5"/>
        <v>1</v>
      </c>
      <c r="J26" s="65">
        <f>VLOOKUP($A26,'Return Data'!$B$7:$R$2292,13,0)</f>
        <v>129.23259999999999</v>
      </c>
      <c r="K26" s="66">
        <f t="shared" si="6"/>
        <v>1</v>
      </c>
      <c r="L26" s="65">
        <f>VLOOKUP($A26,'Return Data'!$B$7:$R$2292,17,0)</f>
        <v>91.253399999999999</v>
      </c>
      <c r="M26" s="66">
        <f t="shared" si="7"/>
        <v>1</v>
      </c>
      <c r="N26" s="65">
        <f>VLOOKUP($A26,'Return Data'!$B$7:$R$2292,14,0)</f>
        <v>40.427599999999998</v>
      </c>
      <c r="O26" s="66">
        <f t="shared" si="8"/>
        <v>1</v>
      </c>
      <c r="P26" s="65">
        <f>VLOOKUP($A26,'Return Data'!$B$7:$R$2292,15,0)</f>
        <v>24.046800000000001</v>
      </c>
      <c r="Q26" s="66">
        <f t="shared" si="9"/>
        <v>1</v>
      </c>
      <c r="R26" s="65">
        <f>VLOOKUP($A26,'Return Data'!$B$7:$R$2292,16,0)</f>
        <v>17.648199999999999</v>
      </c>
      <c r="S26" s="67">
        <f t="shared" si="4"/>
        <v>21</v>
      </c>
    </row>
    <row r="27" spans="1:19" x14ac:dyDescent="0.3">
      <c r="A27" s="63" t="s">
        <v>1484</v>
      </c>
      <c r="B27" s="64">
        <f>VLOOKUP($A27,'Return Data'!$B$7:$R$2292,3,0)</f>
        <v>44483</v>
      </c>
      <c r="C27" s="65">
        <f>VLOOKUP($A27,'Return Data'!$B$7:$R$2292,4,0)</f>
        <v>116.6919</v>
      </c>
      <c r="D27" s="65">
        <f>VLOOKUP($A27,'Return Data'!$B$7:$R$2292,10,0)</f>
        <v>10.8644</v>
      </c>
      <c r="E27" s="66">
        <f t="shared" si="0"/>
        <v>22</v>
      </c>
      <c r="F27" s="65">
        <f>VLOOKUP($A27,'Return Data'!$B$7:$R$2292,11,0)</f>
        <v>34.203299999999999</v>
      </c>
      <c r="G27" s="66">
        <f t="shared" si="11"/>
        <v>22</v>
      </c>
      <c r="H27" s="65">
        <f>VLOOKUP($A27,'Return Data'!$B$7:$R$2292,12,0)</f>
        <v>43.8964</v>
      </c>
      <c r="I27" s="66">
        <f t="shared" si="5"/>
        <v>22</v>
      </c>
      <c r="J27" s="65">
        <f>VLOOKUP($A27,'Return Data'!$B$7:$R$2292,13,0)</f>
        <v>83.871899999999997</v>
      </c>
      <c r="K27" s="66">
        <f t="shared" si="6"/>
        <v>22</v>
      </c>
      <c r="L27" s="65">
        <f>VLOOKUP($A27,'Return Data'!$B$7:$R$2292,17,0)</f>
        <v>45.629899999999999</v>
      </c>
      <c r="M27" s="66">
        <f t="shared" si="7"/>
        <v>15</v>
      </c>
      <c r="N27" s="65">
        <f>VLOOKUP($A27,'Return Data'!$B$7:$R$2292,14,0)</f>
        <v>30.998000000000001</v>
      </c>
      <c r="O27" s="66">
        <f t="shared" si="8"/>
        <v>7</v>
      </c>
      <c r="P27" s="65">
        <f>VLOOKUP($A27,'Return Data'!$B$7:$R$2292,15,0)</f>
        <v>23.881</v>
      </c>
      <c r="Q27" s="66">
        <f t="shared" si="9"/>
        <v>2</v>
      </c>
      <c r="R27" s="65">
        <f>VLOOKUP($A27,'Return Data'!$B$7:$R$2292,16,0)</f>
        <v>28.613</v>
      </c>
      <c r="S27" s="67">
        <f t="shared" si="4"/>
        <v>9</v>
      </c>
    </row>
    <row r="28" spans="1:19" x14ac:dyDescent="0.3">
      <c r="A28" s="63" t="s">
        <v>1487</v>
      </c>
      <c r="B28" s="64">
        <f>VLOOKUP($A28,'Return Data'!$B$7:$R$2292,3,0)</f>
        <v>44483</v>
      </c>
      <c r="C28" s="65">
        <f>VLOOKUP($A28,'Return Data'!$B$7:$R$2292,4,0)</f>
        <v>164.03700000000001</v>
      </c>
      <c r="D28" s="65">
        <f>VLOOKUP($A28,'Return Data'!$B$7:$R$2292,10,0)</f>
        <v>15.8384</v>
      </c>
      <c r="E28" s="66">
        <f t="shared" si="0"/>
        <v>6</v>
      </c>
      <c r="F28" s="65">
        <f>VLOOKUP($A28,'Return Data'!$B$7:$R$2292,11,0)</f>
        <v>45.2744</v>
      </c>
      <c r="G28" s="66">
        <f t="shared" si="11"/>
        <v>12</v>
      </c>
      <c r="H28" s="65">
        <f>VLOOKUP($A28,'Return Data'!$B$7:$R$2292,12,0)</f>
        <v>58.584899999999998</v>
      </c>
      <c r="I28" s="66">
        <f t="shared" si="5"/>
        <v>14</v>
      </c>
      <c r="J28" s="65">
        <f>VLOOKUP($A28,'Return Data'!$B$7:$R$2292,13,0)</f>
        <v>99.302599999999998</v>
      </c>
      <c r="K28" s="66">
        <f t="shared" si="6"/>
        <v>15</v>
      </c>
      <c r="L28" s="65">
        <f>VLOOKUP($A28,'Return Data'!$B$7:$R$2292,17,0)</f>
        <v>48.785200000000003</v>
      </c>
      <c r="M28" s="66">
        <f t="shared" si="7"/>
        <v>13</v>
      </c>
      <c r="N28" s="65">
        <f>VLOOKUP($A28,'Return Data'!$B$7:$R$2292,14,0)</f>
        <v>27.1538</v>
      </c>
      <c r="O28" s="66">
        <f t="shared" si="8"/>
        <v>10</v>
      </c>
      <c r="P28" s="65">
        <f>VLOOKUP($A28,'Return Data'!$B$7:$R$2292,15,0)</f>
        <v>14.7964</v>
      </c>
      <c r="Q28" s="66">
        <f t="shared" si="9"/>
        <v>13</v>
      </c>
      <c r="R28" s="65">
        <f>VLOOKUP($A28,'Return Data'!$B$7:$R$2292,16,0)</f>
        <v>19.4072</v>
      </c>
      <c r="S28" s="67">
        <f t="shared" si="4"/>
        <v>19</v>
      </c>
    </row>
    <row r="29" spans="1:19" x14ac:dyDescent="0.3">
      <c r="A29" s="63" t="s">
        <v>1488</v>
      </c>
      <c r="B29" s="64">
        <f>VLOOKUP($A29,'Return Data'!$B$7:$R$2292,3,0)</f>
        <v>44483</v>
      </c>
      <c r="C29" s="65">
        <f>VLOOKUP($A29,'Return Data'!$B$7:$R$2292,4,0)</f>
        <v>23.012599999999999</v>
      </c>
      <c r="D29" s="65">
        <f>VLOOKUP($A29,'Return Data'!$B$7:$R$2292,10,0)</f>
        <v>11.6943</v>
      </c>
      <c r="E29" s="66">
        <f t="shared" si="0"/>
        <v>19</v>
      </c>
      <c r="F29" s="65">
        <f>VLOOKUP($A29,'Return Data'!$B$7:$R$2292,11,0)</f>
        <v>45.141399999999997</v>
      </c>
      <c r="G29" s="66">
        <f t="shared" si="11"/>
        <v>13</v>
      </c>
      <c r="H29" s="65">
        <f>VLOOKUP($A29,'Return Data'!$B$7:$R$2292,12,0)</f>
        <v>65.806399999999996</v>
      </c>
      <c r="I29" s="66">
        <f t="shared" si="5"/>
        <v>5</v>
      </c>
      <c r="J29" s="65">
        <f>VLOOKUP($A29,'Return Data'!$B$7:$R$2292,13,0)</f>
        <v>103.9889</v>
      </c>
      <c r="K29" s="66">
        <f t="shared" si="6"/>
        <v>9</v>
      </c>
      <c r="L29" s="65">
        <f>VLOOKUP($A29,'Return Data'!$B$7:$R$2292,17,0)</f>
        <v>50.706299999999999</v>
      </c>
      <c r="M29" s="66">
        <f t="shared" si="7"/>
        <v>9</v>
      </c>
      <c r="N29" s="65"/>
      <c r="O29" s="66"/>
      <c r="P29" s="65"/>
      <c r="Q29" s="66"/>
      <c r="R29" s="65">
        <f>VLOOKUP($A29,'Return Data'!$B$7:$R$2292,16,0)</f>
        <v>32.9908</v>
      </c>
      <c r="S29" s="67">
        <f t="shared" si="4"/>
        <v>7</v>
      </c>
    </row>
    <row r="30" spans="1:19" x14ac:dyDescent="0.3">
      <c r="A30" s="63" t="s">
        <v>1490</v>
      </c>
      <c r="B30" s="64">
        <f>VLOOKUP($A30,'Return Data'!$B$7:$R$2292,3,0)</f>
        <v>44483</v>
      </c>
      <c r="C30" s="65">
        <f>VLOOKUP($A30,'Return Data'!$B$7:$R$2292,4,0)</f>
        <v>31.54</v>
      </c>
      <c r="D30" s="65">
        <f>VLOOKUP($A30,'Return Data'!$B$7:$R$2292,10,0)</f>
        <v>11.212999999999999</v>
      </c>
      <c r="E30" s="66">
        <f t="shared" si="0"/>
        <v>21</v>
      </c>
      <c r="F30" s="65">
        <f>VLOOKUP($A30,'Return Data'!$B$7:$R$2292,11,0)</f>
        <v>40.552599999999998</v>
      </c>
      <c r="G30" s="66">
        <f t="shared" si="11"/>
        <v>18</v>
      </c>
      <c r="H30" s="65">
        <f>VLOOKUP($A30,'Return Data'!$B$7:$R$2292,12,0)</f>
        <v>57.228299999999997</v>
      </c>
      <c r="I30" s="66">
        <f t="shared" si="5"/>
        <v>16</v>
      </c>
      <c r="J30" s="65">
        <f>VLOOKUP($A30,'Return Data'!$B$7:$R$2292,13,0)</f>
        <v>87.403400000000005</v>
      </c>
      <c r="K30" s="66">
        <f t="shared" si="6"/>
        <v>20</v>
      </c>
      <c r="L30" s="65">
        <f>VLOOKUP($A30,'Return Data'!$B$7:$R$2292,17,0)</f>
        <v>50.820900000000002</v>
      </c>
      <c r="M30" s="66">
        <f t="shared" si="7"/>
        <v>8</v>
      </c>
      <c r="N30" s="65">
        <f>VLOOKUP($A30,'Return Data'!$B$7:$R$2292,14,0)</f>
        <v>31.4971</v>
      </c>
      <c r="O30" s="66">
        <f t="shared" si="8"/>
        <v>5</v>
      </c>
      <c r="P30" s="65">
        <f>VLOOKUP($A30,'Return Data'!$B$7:$R$2292,15,0)</f>
        <v>18.363099999999999</v>
      </c>
      <c r="Q30" s="66">
        <f t="shared" si="9"/>
        <v>9</v>
      </c>
      <c r="R30" s="65">
        <f>VLOOKUP($A30,'Return Data'!$B$7:$R$2292,16,0)</f>
        <v>16.913900000000002</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13.995569565217391</v>
      </c>
      <c r="E32" s="74"/>
      <c r="F32" s="75">
        <f>AVERAGE(F8:F30)</f>
        <v>45.000565217391312</v>
      </c>
      <c r="G32" s="74"/>
      <c r="H32" s="75">
        <f>AVERAGE(H8:H30)</f>
        <v>59.926834782608701</v>
      </c>
      <c r="I32" s="74"/>
      <c r="J32" s="75">
        <f>AVERAGE(J8:J30)</f>
        <v>100.49866956521738</v>
      </c>
      <c r="K32" s="74"/>
      <c r="L32" s="75">
        <f>AVERAGE(L8:L30)</f>
        <v>52.636484999999993</v>
      </c>
      <c r="M32" s="74"/>
      <c r="N32" s="75">
        <f>AVERAGE(N8:N30)</f>
        <v>30.174686666666663</v>
      </c>
      <c r="O32" s="74"/>
      <c r="P32" s="75">
        <f>AVERAGE(P8:P30)</f>
        <v>19.734128571428567</v>
      </c>
      <c r="Q32" s="74"/>
      <c r="R32" s="75">
        <f>AVERAGE(R8:R30)</f>
        <v>29.527326086956528</v>
      </c>
      <c r="S32" s="76"/>
    </row>
    <row r="33" spans="1:19" x14ac:dyDescent="0.3">
      <c r="A33" s="73" t="s">
        <v>28</v>
      </c>
      <c r="B33" s="74"/>
      <c r="C33" s="74"/>
      <c r="D33" s="75">
        <f>MIN(D8:D30)</f>
        <v>4.1567999999999996</v>
      </c>
      <c r="E33" s="74"/>
      <c r="F33" s="75">
        <f>MIN(F8:F30)</f>
        <v>33.258899999999997</v>
      </c>
      <c r="G33" s="74"/>
      <c r="H33" s="75">
        <f>MIN(H8:H30)</f>
        <v>39.380800000000001</v>
      </c>
      <c r="I33" s="74"/>
      <c r="J33" s="75">
        <f>MIN(J8:J30)</f>
        <v>77.510300000000001</v>
      </c>
      <c r="K33" s="74"/>
      <c r="L33" s="75">
        <f>MIN(L8:L30)</f>
        <v>41.124000000000002</v>
      </c>
      <c r="M33" s="74"/>
      <c r="N33" s="75">
        <f>MIN(N8:N30)</f>
        <v>22.298100000000002</v>
      </c>
      <c r="O33" s="74"/>
      <c r="P33" s="75">
        <f>MIN(P8:P30)</f>
        <v>14.5466</v>
      </c>
      <c r="Q33" s="74"/>
      <c r="R33" s="75">
        <f>MIN(R8:R30)</f>
        <v>15.6716</v>
      </c>
      <c r="S33" s="76"/>
    </row>
    <row r="34" spans="1:19" ht="15" thickBot="1" x14ac:dyDescent="0.35">
      <c r="A34" s="77" t="s">
        <v>29</v>
      </c>
      <c r="B34" s="78"/>
      <c r="C34" s="78"/>
      <c r="D34" s="79">
        <f>MAX(D8:D30)</f>
        <v>19.868200000000002</v>
      </c>
      <c r="E34" s="78"/>
      <c r="F34" s="79">
        <f>MAX(F8:F30)</f>
        <v>56.41</v>
      </c>
      <c r="G34" s="78"/>
      <c r="H34" s="79">
        <f>MAX(H8:H30)</f>
        <v>84.510900000000007</v>
      </c>
      <c r="I34" s="78"/>
      <c r="J34" s="79">
        <f>MAX(J8:J30)</f>
        <v>129.23259999999999</v>
      </c>
      <c r="K34" s="78"/>
      <c r="L34" s="79">
        <f>MAX(L8:L30)</f>
        <v>91.253399999999999</v>
      </c>
      <c r="M34" s="78"/>
      <c r="N34" s="79">
        <f>MAX(N8:N30)</f>
        <v>40.427599999999998</v>
      </c>
      <c r="O34" s="78"/>
      <c r="P34" s="79">
        <f>MAX(P8:P30)</f>
        <v>24.046800000000001</v>
      </c>
      <c r="Q34" s="78"/>
      <c r="R34" s="79">
        <f>MAX(R8:R30)</f>
        <v>74.074600000000004</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Data'!$B$7:$R$2292,3,0)</f>
        <v>44483</v>
      </c>
      <c r="C8" s="65">
        <f>VLOOKUP($A8,'Return Data'!$B$7:$R$2292,4,0)</f>
        <v>58.771099999999997</v>
      </c>
      <c r="D8" s="65">
        <f>VLOOKUP($A8,'Return Data'!$B$7:$R$2292,10,0)</f>
        <v>11.5771</v>
      </c>
      <c r="E8" s="66">
        <f t="shared" ref="E8:E30" si="0">RANK(D8,D$8:D$30,0)</f>
        <v>18</v>
      </c>
      <c r="F8" s="65">
        <f>VLOOKUP($A8,'Return Data'!$B$7:$R$2292,11,0)</f>
        <v>38.451099999999997</v>
      </c>
      <c r="G8" s="66">
        <f t="shared" ref="G8" si="1">RANK(F8,F$8:F$30,0)</f>
        <v>21</v>
      </c>
      <c r="H8" s="65">
        <f>VLOOKUP($A8,'Return Data'!$B$7:$R$2292,12,0)</f>
        <v>53.879199999999997</v>
      </c>
      <c r="I8" s="66">
        <f t="shared" ref="I8" si="2">RANK(H8,H$8:H$30,0)</f>
        <v>18</v>
      </c>
      <c r="J8" s="65">
        <f>VLOOKUP($A8,'Return Data'!$B$7:$R$2292,13,0)</f>
        <v>95.745800000000003</v>
      </c>
      <c r="K8" s="66">
        <f t="shared" ref="K8" si="3">RANK(J8,J$8:J$30,0)</f>
        <v>16</v>
      </c>
      <c r="L8" s="65">
        <f>VLOOKUP($A8,'Return Data'!$B$7:$R$2292,17,0)</f>
        <v>41.278799999999997</v>
      </c>
      <c r="M8" s="66">
        <f>RANK(L8,L$8:L$30,0)</f>
        <v>19</v>
      </c>
      <c r="N8" s="65">
        <f>VLOOKUP($A8,'Return Data'!$B$7:$R$2292,14,0)</f>
        <v>20.9236</v>
      </c>
      <c r="O8" s="66">
        <f>RANK(N8,N$8:N$30,0)</f>
        <v>15</v>
      </c>
      <c r="P8" s="65">
        <f>VLOOKUP($A8,'Return Data'!$B$7:$R$2292,15,0)</f>
        <v>13.243499999999999</v>
      </c>
      <c r="Q8" s="66">
        <f>RANK(P8,P$8:P$30,0)</f>
        <v>14</v>
      </c>
      <c r="R8" s="65">
        <f>VLOOKUP($A8,'Return Data'!$B$7:$R$2292,16,0)</f>
        <v>13.009499999999999</v>
      </c>
      <c r="S8" s="67">
        <f t="shared" ref="S8" si="4">RANK(R8,R$8:R$30,0)</f>
        <v>21</v>
      </c>
    </row>
    <row r="9" spans="1:20" x14ac:dyDescent="0.3">
      <c r="A9" s="63" t="s">
        <v>1449</v>
      </c>
      <c r="B9" s="64">
        <f>VLOOKUP($A9,'Return Data'!$B$7:$R$2292,3,0)</f>
        <v>44483</v>
      </c>
      <c r="C9" s="65">
        <f>VLOOKUP($A9,'Return Data'!$B$7:$R$2292,4,0)</f>
        <v>61.47</v>
      </c>
      <c r="D9" s="65">
        <f>VLOOKUP($A9,'Return Data'!$B$7:$R$2292,10,0)</f>
        <v>12.4177</v>
      </c>
      <c r="E9" s="66">
        <f t="shared" si="0"/>
        <v>15</v>
      </c>
      <c r="F9" s="65">
        <f>VLOOKUP($A9,'Return Data'!$B$7:$R$2292,11,0)</f>
        <v>39.419400000000003</v>
      </c>
      <c r="G9" s="66">
        <f t="shared" ref="G9:G30" si="5">RANK(F9,F$8:F$30,0)</f>
        <v>20</v>
      </c>
      <c r="H9" s="65">
        <f>VLOOKUP($A9,'Return Data'!$B$7:$R$2292,12,0)</f>
        <v>50.256700000000002</v>
      </c>
      <c r="I9" s="66">
        <f t="shared" ref="I9:I30" si="6">RANK(H9,H$8:H$30,0)</f>
        <v>21</v>
      </c>
      <c r="J9" s="65">
        <f>VLOOKUP($A9,'Return Data'!$B$7:$R$2292,13,0)</f>
        <v>83.164500000000004</v>
      </c>
      <c r="K9" s="66">
        <f t="shared" ref="K9:K30" si="7">RANK(J9,J$8:J$30,0)</f>
        <v>21</v>
      </c>
      <c r="L9" s="65">
        <f>VLOOKUP($A9,'Return Data'!$B$7:$R$2292,17,0)</f>
        <v>42.505000000000003</v>
      </c>
      <c r="M9" s="66">
        <f t="shared" ref="M9:M30" si="8">RANK(L9,L$8:L$30,0)</f>
        <v>17</v>
      </c>
      <c r="N9" s="65">
        <f>VLOOKUP($A9,'Return Data'!$B$7:$R$2292,14,0)</f>
        <v>35.058500000000002</v>
      </c>
      <c r="O9" s="66">
        <f t="shared" ref="O9:O30" si="9">RANK(N9,N$8:N$30,0)</f>
        <v>3</v>
      </c>
      <c r="P9" s="65">
        <f>VLOOKUP($A9,'Return Data'!$B$7:$R$2292,15,0)</f>
        <v>21.9373</v>
      </c>
      <c r="Q9" s="66">
        <f t="shared" ref="Q9:Q30" si="10">RANK(P9,P$8:P$30,0)</f>
        <v>4</v>
      </c>
      <c r="R9" s="65">
        <f>VLOOKUP($A9,'Return Data'!$B$7:$R$2292,16,0)</f>
        <v>25.919</v>
      </c>
      <c r="S9" s="67">
        <f t="shared" ref="S9:S30" si="11">RANK(R9,R$8:R$30,0)</f>
        <v>9</v>
      </c>
    </row>
    <row r="10" spans="1:20" x14ac:dyDescent="0.3">
      <c r="A10" s="63" t="s">
        <v>1451</v>
      </c>
      <c r="B10" s="64">
        <f>VLOOKUP($A10,'Return Data'!$B$7:$R$2292,3,0)</f>
        <v>44483</v>
      </c>
      <c r="C10" s="65">
        <f>VLOOKUP($A10,'Return Data'!$B$7:$R$2292,4,0)</f>
        <v>27.05</v>
      </c>
      <c r="D10" s="65">
        <f>VLOOKUP($A10,'Return Data'!$B$7:$R$2292,10,0)</f>
        <v>14.618600000000001</v>
      </c>
      <c r="E10" s="66">
        <f t="shared" si="0"/>
        <v>10</v>
      </c>
      <c r="F10" s="65">
        <f>VLOOKUP($A10,'Return Data'!$B$7:$R$2292,11,0)</f>
        <v>46.930999999999997</v>
      </c>
      <c r="G10" s="66">
        <f t="shared" si="5"/>
        <v>7</v>
      </c>
      <c r="H10" s="65">
        <f>VLOOKUP($A10,'Return Data'!$B$7:$R$2292,12,0)</f>
        <v>62.853700000000003</v>
      </c>
      <c r="I10" s="66">
        <f t="shared" si="6"/>
        <v>8</v>
      </c>
      <c r="J10" s="65">
        <f>VLOOKUP($A10,'Return Data'!$B$7:$R$2292,13,0)</f>
        <v>97.878600000000006</v>
      </c>
      <c r="K10" s="66">
        <f t="shared" si="7"/>
        <v>13</v>
      </c>
      <c r="L10" s="65">
        <f>VLOOKUP($A10,'Return Data'!$B$7:$R$2292,17,0)</f>
        <v>65.434299999999993</v>
      </c>
      <c r="M10" s="66">
        <f t="shared" si="8"/>
        <v>2</v>
      </c>
      <c r="N10" s="65"/>
      <c r="O10" s="66"/>
      <c r="P10" s="65"/>
      <c r="Q10" s="66"/>
      <c r="R10" s="65">
        <f>VLOOKUP($A10,'Return Data'!$B$7:$R$2292,16,0)</f>
        <v>42.280900000000003</v>
      </c>
      <c r="S10" s="67">
        <f t="shared" si="11"/>
        <v>3</v>
      </c>
    </row>
    <row r="11" spans="1:20" x14ac:dyDescent="0.3">
      <c r="A11" s="63" t="s">
        <v>1453</v>
      </c>
      <c r="B11" s="64">
        <f>VLOOKUP($A11,'Return Data'!$B$7:$R$2292,3,0)</f>
        <v>44483</v>
      </c>
      <c r="C11" s="65">
        <f>VLOOKUP($A11,'Return Data'!$B$7:$R$2292,4,0)</f>
        <v>23.46</v>
      </c>
      <c r="D11" s="65">
        <f>VLOOKUP($A11,'Return Data'!$B$7:$R$2292,10,0)</f>
        <v>18.067399999999999</v>
      </c>
      <c r="E11" s="66">
        <f t="shared" si="0"/>
        <v>3</v>
      </c>
      <c r="F11" s="65">
        <f>VLOOKUP($A11,'Return Data'!$B$7:$R$2292,11,0)</f>
        <v>51.942999999999998</v>
      </c>
      <c r="G11" s="66">
        <f t="shared" si="5"/>
        <v>2</v>
      </c>
      <c r="H11" s="65">
        <f>VLOOKUP($A11,'Return Data'!$B$7:$R$2292,12,0)</f>
        <v>66.029700000000005</v>
      </c>
      <c r="I11" s="66">
        <f t="shared" si="6"/>
        <v>2</v>
      </c>
      <c r="J11" s="65">
        <f>VLOOKUP($A11,'Return Data'!$B$7:$R$2292,13,0)</f>
        <v>104</v>
      </c>
      <c r="K11" s="66">
        <f t="shared" si="7"/>
        <v>6</v>
      </c>
      <c r="L11" s="65">
        <f>VLOOKUP($A11,'Return Data'!$B$7:$R$2292,17,0)</f>
        <v>61.345999999999997</v>
      </c>
      <c r="M11" s="66">
        <f t="shared" si="8"/>
        <v>3</v>
      </c>
      <c r="N11" s="65"/>
      <c r="O11" s="66"/>
      <c r="P11" s="65"/>
      <c r="Q11" s="66"/>
      <c r="R11" s="65">
        <f>VLOOKUP($A11,'Return Data'!$B$7:$R$2292,16,0)</f>
        <v>37.741100000000003</v>
      </c>
      <c r="S11" s="67">
        <f t="shared" si="11"/>
        <v>5</v>
      </c>
    </row>
    <row r="12" spans="1:20" x14ac:dyDescent="0.3">
      <c r="A12" s="63" t="s">
        <v>1455</v>
      </c>
      <c r="B12" s="64">
        <f>VLOOKUP($A12,'Return Data'!$B$7:$R$2292,3,0)</f>
        <v>44483</v>
      </c>
      <c r="C12" s="65">
        <f>VLOOKUP($A12,'Return Data'!$B$7:$R$2292,4,0)</f>
        <v>111.39100000000001</v>
      </c>
      <c r="D12" s="65">
        <f>VLOOKUP($A12,'Return Data'!$B$7:$R$2292,10,0)</f>
        <v>11.270799999999999</v>
      </c>
      <c r="E12" s="66">
        <f t="shared" si="0"/>
        <v>19</v>
      </c>
      <c r="F12" s="65">
        <f>VLOOKUP($A12,'Return Data'!$B$7:$R$2292,11,0)</f>
        <v>39.9437</v>
      </c>
      <c r="G12" s="66">
        <f t="shared" si="5"/>
        <v>19</v>
      </c>
      <c r="H12" s="65">
        <f>VLOOKUP($A12,'Return Data'!$B$7:$R$2292,12,0)</f>
        <v>51.515300000000003</v>
      </c>
      <c r="I12" s="66">
        <f t="shared" si="6"/>
        <v>19</v>
      </c>
      <c r="J12" s="65">
        <f>VLOOKUP($A12,'Return Data'!$B$7:$R$2292,13,0)</f>
        <v>85.905699999999996</v>
      </c>
      <c r="K12" s="66">
        <f t="shared" si="7"/>
        <v>20</v>
      </c>
      <c r="L12" s="65">
        <f>VLOOKUP($A12,'Return Data'!$B$7:$R$2292,17,0)</f>
        <v>50.139800000000001</v>
      </c>
      <c r="M12" s="66">
        <f t="shared" si="8"/>
        <v>7</v>
      </c>
      <c r="N12" s="65">
        <f>VLOOKUP($A12,'Return Data'!$B$7:$R$2292,14,0)</f>
        <v>28.9712</v>
      </c>
      <c r="O12" s="66">
        <f t="shared" si="9"/>
        <v>8</v>
      </c>
      <c r="P12" s="65">
        <f>VLOOKUP($A12,'Return Data'!$B$7:$R$2292,15,0)</f>
        <v>16.055299999999999</v>
      </c>
      <c r="Q12" s="66">
        <f t="shared" si="10"/>
        <v>10</v>
      </c>
      <c r="R12" s="65">
        <f>VLOOKUP($A12,'Return Data'!$B$7:$R$2292,16,0)</f>
        <v>18.297499999999999</v>
      </c>
      <c r="S12" s="67">
        <f t="shared" si="11"/>
        <v>14</v>
      </c>
    </row>
    <row r="13" spans="1:20" x14ac:dyDescent="0.3">
      <c r="A13" s="63" t="s">
        <v>1457</v>
      </c>
      <c r="B13" s="64">
        <f>VLOOKUP($A13,'Return Data'!$B$7:$R$2292,3,0)</f>
        <v>44483</v>
      </c>
      <c r="C13" s="65">
        <f>VLOOKUP($A13,'Return Data'!$B$7:$R$2292,4,0)</f>
        <v>24.872</v>
      </c>
      <c r="D13" s="65">
        <f>VLOOKUP($A13,'Return Data'!$B$7:$R$2292,10,0)</f>
        <v>14.887499999999999</v>
      </c>
      <c r="E13" s="66">
        <f t="shared" si="0"/>
        <v>8</v>
      </c>
      <c r="F13" s="65">
        <f>VLOOKUP($A13,'Return Data'!$B$7:$R$2292,11,0)</f>
        <v>43.453699999999998</v>
      </c>
      <c r="G13" s="66">
        <f t="shared" si="5"/>
        <v>14</v>
      </c>
      <c r="H13" s="65">
        <f>VLOOKUP($A13,'Return Data'!$B$7:$R$2292,12,0)</f>
        <v>58.6629</v>
      </c>
      <c r="I13" s="66">
        <f t="shared" si="6"/>
        <v>12</v>
      </c>
      <c r="J13" s="65">
        <f>VLOOKUP($A13,'Return Data'!$B$7:$R$2292,13,0)</f>
        <v>99.342799999999997</v>
      </c>
      <c r="K13" s="66">
        <f t="shared" si="7"/>
        <v>11</v>
      </c>
      <c r="L13" s="65">
        <f>VLOOKUP($A13,'Return Data'!$B$7:$R$2292,17,0)</f>
        <v>53.722099999999998</v>
      </c>
      <c r="M13" s="66">
        <f t="shared" si="8"/>
        <v>5</v>
      </c>
      <c r="N13" s="65"/>
      <c r="O13" s="66"/>
      <c r="P13" s="65"/>
      <c r="Q13" s="66"/>
      <c r="R13" s="65">
        <f>VLOOKUP($A13,'Return Data'!$B$7:$R$2292,16,0)</f>
        <v>40.404800000000002</v>
      </c>
      <c r="S13" s="67">
        <f t="shared" si="11"/>
        <v>4</v>
      </c>
    </row>
    <row r="14" spans="1:20" x14ac:dyDescent="0.3">
      <c r="A14" s="63" t="s">
        <v>1458</v>
      </c>
      <c r="B14" s="64">
        <f>VLOOKUP($A14,'Return Data'!$B$7:$R$2292,3,0)</f>
        <v>44483</v>
      </c>
      <c r="C14" s="65">
        <f>VLOOKUP($A14,'Return Data'!$B$7:$R$2292,4,0)</f>
        <v>94.428100000000001</v>
      </c>
      <c r="D14" s="65">
        <f>VLOOKUP($A14,'Return Data'!$B$7:$R$2292,10,0)</f>
        <v>15.3964</v>
      </c>
      <c r="E14" s="66">
        <f t="shared" si="0"/>
        <v>7</v>
      </c>
      <c r="F14" s="65">
        <f>VLOOKUP($A14,'Return Data'!$B$7:$R$2292,11,0)</f>
        <v>42.244599999999998</v>
      </c>
      <c r="G14" s="66">
        <f t="shared" si="5"/>
        <v>15</v>
      </c>
      <c r="H14" s="65">
        <f>VLOOKUP($A14,'Return Data'!$B$7:$R$2292,12,0)</f>
        <v>50.8279</v>
      </c>
      <c r="I14" s="66">
        <f t="shared" si="6"/>
        <v>20</v>
      </c>
      <c r="J14" s="65">
        <f>VLOOKUP($A14,'Return Data'!$B$7:$R$2292,13,0)</f>
        <v>99.065100000000001</v>
      </c>
      <c r="K14" s="66">
        <f t="shared" si="7"/>
        <v>12</v>
      </c>
      <c r="L14" s="65">
        <f>VLOOKUP($A14,'Return Data'!$B$7:$R$2292,17,0)</f>
        <v>39.923999999999999</v>
      </c>
      <c r="M14" s="66">
        <f t="shared" si="8"/>
        <v>20</v>
      </c>
      <c r="N14" s="65">
        <f>VLOOKUP($A14,'Return Data'!$B$7:$R$2292,14,0)</f>
        <v>22.6313</v>
      </c>
      <c r="O14" s="66">
        <f t="shared" si="9"/>
        <v>14</v>
      </c>
      <c r="P14" s="65">
        <f>VLOOKUP($A14,'Return Data'!$B$7:$R$2292,15,0)</f>
        <v>14.2242</v>
      </c>
      <c r="Q14" s="66">
        <f t="shared" si="10"/>
        <v>12</v>
      </c>
      <c r="R14" s="65">
        <f>VLOOKUP($A14,'Return Data'!$B$7:$R$2292,16,0)</f>
        <v>15.3096</v>
      </c>
      <c r="S14" s="67">
        <f t="shared" si="11"/>
        <v>18</v>
      </c>
    </row>
    <row r="15" spans="1:20" x14ac:dyDescent="0.3">
      <c r="A15" s="63" t="s">
        <v>1461</v>
      </c>
      <c r="B15" s="64">
        <f>VLOOKUP($A15,'Return Data'!$B$7:$R$2292,3,0)</f>
        <v>44483</v>
      </c>
      <c r="C15" s="65">
        <f>VLOOKUP($A15,'Return Data'!$B$7:$R$2292,4,0)</f>
        <v>77.572000000000003</v>
      </c>
      <c r="D15" s="65">
        <f>VLOOKUP($A15,'Return Data'!$B$7:$R$2292,10,0)</f>
        <v>13.2752</v>
      </c>
      <c r="E15" s="66">
        <f t="shared" si="0"/>
        <v>13</v>
      </c>
      <c r="F15" s="65">
        <f>VLOOKUP($A15,'Return Data'!$B$7:$R$2292,11,0)</f>
        <v>45.102899999999998</v>
      </c>
      <c r="G15" s="66">
        <f t="shared" si="5"/>
        <v>9</v>
      </c>
      <c r="H15" s="65">
        <f>VLOOKUP($A15,'Return Data'!$B$7:$R$2292,12,0)</f>
        <v>60.850999999999999</v>
      </c>
      <c r="I15" s="66">
        <f t="shared" si="6"/>
        <v>9</v>
      </c>
      <c r="J15" s="65">
        <f>VLOOKUP($A15,'Return Data'!$B$7:$R$2292,13,0)</f>
        <v>102.4903</v>
      </c>
      <c r="K15" s="66">
        <f t="shared" si="7"/>
        <v>7</v>
      </c>
      <c r="L15" s="65">
        <f>VLOOKUP($A15,'Return Data'!$B$7:$R$2292,17,0)</f>
        <v>43.55</v>
      </c>
      <c r="M15" s="66">
        <f t="shared" si="8"/>
        <v>16</v>
      </c>
      <c r="N15" s="65">
        <f>VLOOKUP($A15,'Return Data'!$B$7:$R$2292,14,0)</f>
        <v>23.801400000000001</v>
      </c>
      <c r="O15" s="66">
        <f t="shared" si="9"/>
        <v>13</v>
      </c>
      <c r="P15" s="65">
        <f>VLOOKUP($A15,'Return Data'!$B$7:$R$2292,15,0)</f>
        <v>19.950700000000001</v>
      </c>
      <c r="Q15" s="66">
        <f t="shared" si="10"/>
        <v>6</v>
      </c>
      <c r="R15" s="65">
        <f>VLOOKUP($A15,'Return Data'!$B$7:$R$2292,16,0)</f>
        <v>16.335100000000001</v>
      </c>
      <c r="S15" s="67">
        <f t="shared" si="11"/>
        <v>16</v>
      </c>
    </row>
    <row r="16" spans="1:20" x14ac:dyDescent="0.3">
      <c r="A16" s="63" t="s">
        <v>1462</v>
      </c>
      <c r="B16" s="64">
        <f>VLOOKUP($A16,'Return Data'!$B$7:$R$2292,3,0)</f>
        <v>44483</v>
      </c>
      <c r="C16" s="65">
        <f>VLOOKUP($A16,'Return Data'!$B$7:$R$2292,4,0)</f>
        <v>93.599199999999996</v>
      </c>
      <c r="D16" s="65">
        <f>VLOOKUP($A16,'Return Data'!$B$7:$R$2292,10,0)</f>
        <v>18.274000000000001</v>
      </c>
      <c r="E16" s="66">
        <f t="shared" si="0"/>
        <v>2</v>
      </c>
      <c r="F16" s="65">
        <f>VLOOKUP($A16,'Return Data'!$B$7:$R$2292,11,0)</f>
        <v>48.387099999999997</v>
      </c>
      <c r="G16" s="66">
        <f t="shared" si="5"/>
        <v>6</v>
      </c>
      <c r="H16" s="65">
        <f>VLOOKUP($A16,'Return Data'!$B$7:$R$2292,12,0)</f>
        <v>60.635399999999997</v>
      </c>
      <c r="I16" s="66">
        <f t="shared" si="6"/>
        <v>10</v>
      </c>
      <c r="J16" s="65">
        <f>VLOOKUP($A16,'Return Data'!$B$7:$R$2292,13,0)</f>
        <v>99.917599999999993</v>
      </c>
      <c r="K16" s="66">
        <f t="shared" si="7"/>
        <v>10</v>
      </c>
      <c r="L16" s="65">
        <f>VLOOKUP($A16,'Return Data'!$B$7:$R$2292,17,0)</f>
        <v>46.741900000000001</v>
      </c>
      <c r="M16" s="66">
        <f t="shared" si="8"/>
        <v>13</v>
      </c>
      <c r="N16" s="65">
        <f>VLOOKUP($A16,'Return Data'!$B$7:$R$2292,14,0)</f>
        <v>26.8127</v>
      </c>
      <c r="O16" s="66">
        <f t="shared" si="9"/>
        <v>9</v>
      </c>
      <c r="P16" s="65">
        <f>VLOOKUP($A16,'Return Data'!$B$7:$R$2292,15,0)</f>
        <v>15.302199999999999</v>
      </c>
      <c r="Q16" s="66">
        <f t="shared" si="10"/>
        <v>11</v>
      </c>
      <c r="R16" s="65">
        <f>VLOOKUP($A16,'Return Data'!$B$7:$R$2292,16,0)</f>
        <v>14.5947</v>
      </c>
      <c r="S16" s="67">
        <f t="shared" si="11"/>
        <v>19</v>
      </c>
    </row>
    <row r="17" spans="1:19" x14ac:dyDescent="0.3">
      <c r="A17" s="63" t="s">
        <v>1464</v>
      </c>
      <c r="B17" s="64">
        <f>VLOOKUP($A17,'Return Data'!$B$7:$R$2292,3,0)</f>
        <v>44483</v>
      </c>
      <c r="C17" s="65">
        <f>VLOOKUP($A17,'Return Data'!$B$7:$R$2292,4,0)</f>
        <v>52.63</v>
      </c>
      <c r="D17" s="65">
        <f>VLOOKUP($A17,'Return Data'!$B$7:$R$2292,10,0)</f>
        <v>12.217499999999999</v>
      </c>
      <c r="E17" s="66">
        <f t="shared" si="0"/>
        <v>16</v>
      </c>
      <c r="F17" s="65">
        <f>VLOOKUP($A17,'Return Data'!$B$7:$R$2292,11,0)</f>
        <v>46.7652</v>
      </c>
      <c r="G17" s="66">
        <f t="shared" si="5"/>
        <v>8</v>
      </c>
      <c r="H17" s="65">
        <f>VLOOKUP($A17,'Return Data'!$B$7:$R$2292,12,0)</f>
        <v>58.906999999999996</v>
      </c>
      <c r="I17" s="66">
        <f t="shared" si="6"/>
        <v>11</v>
      </c>
      <c r="J17" s="65">
        <f>VLOOKUP($A17,'Return Data'!$B$7:$R$2292,13,0)</f>
        <v>102.1121</v>
      </c>
      <c r="K17" s="66">
        <f t="shared" si="7"/>
        <v>8</v>
      </c>
      <c r="L17" s="65">
        <f>VLOOKUP($A17,'Return Data'!$B$7:$R$2292,17,0)</f>
        <v>47.4848</v>
      </c>
      <c r="M17" s="66">
        <f t="shared" si="8"/>
        <v>11</v>
      </c>
      <c r="N17" s="65">
        <f>VLOOKUP($A17,'Return Data'!$B$7:$R$2292,14,0)</f>
        <v>32.917400000000001</v>
      </c>
      <c r="O17" s="66">
        <f t="shared" si="9"/>
        <v>4</v>
      </c>
      <c r="P17" s="65">
        <f>VLOOKUP($A17,'Return Data'!$B$7:$R$2292,15,0)</f>
        <v>18.2318</v>
      </c>
      <c r="Q17" s="66">
        <f t="shared" si="10"/>
        <v>8</v>
      </c>
      <c r="R17" s="65">
        <f>VLOOKUP($A17,'Return Data'!$B$7:$R$2292,16,0)</f>
        <v>12.5944</v>
      </c>
      <c r="S17" s="67">
        <f t="shared" si="11"/>
        <v>22</v>
      </c>
    </row>
    <row r="18" spans="1:19" x14ac:dyDescent="0.3">
      <c r="A18" s="63" t="s">
        <v>1466</v>
      </c>
      <c r="B18" s="64">
        <f>VLOOKUP($A18,'Return Data'!$B$7:$R$2292,3,0)</f>
        <v>44483</v>
      </c>
      <c r="C18" s="65">
        <f>VLOOKUP($A18,'Return Data'!$B$7:$R$2292,4,0)</f>
        <v>17.420000000000002</v>
      </c>
      <c r="D18" s="65">
        <f>VLOOKUP($A18,'Return Data'!$B$7:$R$2292,10,0)</f>
        <v>14.831899999999999</v>
      </c>
      <c r="E18" s="66">
        <f t="shared" si="0"/>
        <v>9</v>
      </c>
      <c r="F18" s="65">
        <f>VLOOKUP($A18,'Return Data'!$B$7:$R$2292,11,0)</f>
        <v>40.710799999999999</v>
      </c>
      <c r="G18" s="66">
        <f t="shared" si="5"/>
        <v>17</v>
      </c>
      <c r="H18" s="65">
        <f>VLOOKUP($A18,'Return Data'!$B$7:$R$2292,12,0)</f>
        <v>56.5139</v>
      </c>
      <c r="I18" s="66">
        <f t="shared" si="6"/>
        <v>15</v>
      </c>
      <c r="J18" s="65">
        <f>VLOOKUP($A18,'Return Data'!$B$7:$R$2292,13,0)</f>
        <v>92.912499999999994</v>
      </c>
      <c r="K18" s="66">
        <f t="shared" si="7"/>
        <v>17</v>
      </c>
      <c r="L18" s="65">
        <f>VLOOKUP($A18,'Return Data'!$B$7:$R$2292,17,0)</f>
        <v>41.354300000000002</v>
      </c>
      <c r="M18" s="66">
        <f t="shared" si="8"/>
        <v>18</v>
      </c>
      <c r="N18" s="65">
        <f>VLOOKUP($A18,'Return Data'!$B$7:$R$2292,14,0)</f>
        <v>24.6874</v>
      </c>
      <c r="O18" s="66">
        <f t="shared" si="9"/>
        <v>11</v>
      </c>
      <c r="P18" s="65"/>
      <c r="Q18" s="66"/>
      <c r="R18" s="65">
        <f>VLOOKUP($A18,'Return Data'!$B$7:$R$2292,16,0)</f>
        <v>13.7173</v>
      </c>
      <c r="S18" s="67">
        <f t="shared" si="11"/>
        <v>20</v>
      </c>
    </row>
    <row r="19" spans="1:19" x14ac:dyDescent="0.3">
      <c r="A19" s="63" t="s">
        <v>1469</v>
      </c>
      <c r="B19" s="64">
        <f>VLOOKUP($A19,'Return Data'!$B$7:$R$2292,3,0)</f>
        <v>44483</v>
      </c>
      <c r="C19" s="65">
        <f>VLOOKUP($A19,'Return Data'!$B$7:$R$2292,4,0)</f>
        <v>23.99</v>
      </c>
      <c r="D19" s="65">
        <f>VLOOKUP($A19,'Return Data'!$B$7:$R$2292,10,0)</f>
        <v>14.4015</v>
      </c>
      <c r="E19" s="66">
        <f t="shared" si="0"/>
        <v>11</v>
      </c>
      <c r="F19" s="65">
        <f>VLOOKUP($A19,'Return Data'!$B$7:$R$2292,11,0)</f>
        <v>48.636899999999997</v>
      </c>
      <c r="G19" s="66">
        <f t="shared" si="5"/>
        <v>5</v>
      </c>
      <c r="H19" s="65">
        <f>VLOOKUP($A19,'Return Data'!$B$7:$R$2292,12,0)</f>
        <v>54.7742</v>
      </c>
      <c r="I19" s="66">
        <f t="shared" si="6"/>
        <v>17</v>
      </c>
      <c r="J19" s="65">
        <f>VLOOKUP($A19,'Return Data'!$B$7:$R$2292,13,0)</f>
        <v>92.690799999999996</v>
      </c>
      <c r="K19" s="66">
        <f t="shared" si="7"/>
        <v>18</v>
      </c>
      <c r="L19" s="65"/>
      <c r="M19" s="66"/>
      <c r="N19" s="65"/>
      <c r="O19" s="66"/>
      <c r="P19" s="65"/>
      <c r="Q19" s="66"/>
      <c r="R19" s="65">
        <f>VLOOKUP($A19,'Return Data'!$B$7:$R$2292,16,0)</f>
        <v>70.744500000000002</v>
      </c>
      <c r="S19" s="67">
        <f t="shared" si="11"/>
        <v>1</v>
      </c>
    </row>
    <row r="20" spans="1:19" x14ac:dyDescent="0.3">
      <c r="A20" s="63" t="s">
        <v>1471</v>
      </c>
      <c r="B20" s="64">
        <f>VLOOKUP($A20,'Return Data'!$B$7:$R$2292,3,0)</f>
        <v>44483</v>
      </c>
      <c r="C20" s="65">
        <f>VLOOKUP($A20,'Return Data'!$B$7:$R$2292,4,0)</f>
        <v>22.03</v>
      </c>
      <c r="D20" s="65">
        <f>VLOOKUP($A20,'Return Data'!$B$7:$R$2292,10,0)</f>
        <v>12.6854</v>
      </c>
      <c r="E20" s="66">
        <f t="shared" si="0"/>
        <v>14</v>
      </c>
      <c r="F20" s="65">
        <f>VLOOKUP($A20,'Return Data'!$B$7:$R$2292,11,0)</f>
        <v>44.081099999999999</v>
      </c>
      <c r="G20" s="66">
        <f t="shared" si="5"/>
        <v>12</v>
      </c>
      <c r="H20" s="65">
        <f>VLOOKUP($A20,'Return Data'!$B$7:$R$2292,12,0)</f>
        <v>58.489199999999997</v>
      </c>
      <c r="I20" s="66">
        <f t="shared" si="6"/>
        <v>13</v>
      </c>
      <c r="J20" s="65">
        <f>VLOOKUP($A20,'Return Data'!$B$7:$R$2292,13,0)</f>
        <v>96.171000000000006</v>
      </c>
      <c r="K20" s="66">
        <f t="shared" si="7"/>
        <v>15</v>
      </c>
      <c r="L20" s="65">
        <f>VLOOKUP($A20,'Return Data'!$B$7:$R$2292,17,0)</f>
        <v>47.975900000000003</v>
      </c>
      <c r="M20" s="66">
        <f t="shared" si="8"/>
        <v>10</v>
      </c>
      <c r="N20" s="65"/>
      <c r="O20" s="66"/>
      <c r="P20" s="65"/>
      <c r="Q20" s="66"/>
      <c r="R20" s="65">
        <f>VLOOKUP($A20,'Return Data'!$B$7:$R$2292,16,0)</f>
        <v>30.594899999999999</v>
      </c>
      <c r="S20" s="67">
        <f t="shared" si="11"/>
        <v>7</v>
      </c>
    </row>
    <row r="21" spans="1:19" x14ac:dyDescent="0.3">
      <c r="A21" s="63" t="s">
        <v>1473</v>
      </c>
      <c r="B21" s="64">
        <f>VLOOKUP($A21,'Return Data'!$B$7:$R$2292,3,0)</f>
        <v>44483</v>
      </c>
      <c r="C21" s="65">
        <f>VLOOKUP($A21,'Return Data'!$B$7:$R$2292,4,0)</f>
        <v>16.4514</v>
      </c>
      <c r="D21" s="65">
        <f>VLOOKUP($A21,'Return Data'!$B$7:$R$2292,10,0)</f>
        <v>3.5701999999999998</v>
      </c>
      <c r="E21" s="66">
        <f t="shared" si="0"/>
        <v>23</v>
      </c>
      <c r="F21" s="65">
        <f>VLOOKUP($A21,'Return Data'!$B$7:$R$2292,11,0)</f>
        <v>31.758800000000001</v>
      </c>
      <c r="G21" s="66">
        <f t="shared" si="5"/>
        <v>23</v>
      </c>
      <c r="H21" s="65">
        <f>VLOOKUP($A21,'Return Data'!$B$7:$R$2292,12,0)</f>
        <v>37.0916</v>
      </c>
      <c r="I21" s="66">
        <f t="shared" si="6"/>
        <v>23</v>
      </c>
      <c r="J21" s="65">
        <f>VLOOKUP($A21,'Return Data'!$B$7:$R$2292,13,0)</f>
        <v>73.6387</v>
      </c>
      <c r="K21" s="66">
        <f t="shared" si="7"/>
        <v>23</v>
      </c>
      <c r="L21" s="65"/>
      <c r="M21" s="66"/>
      <c r="N21" s="65"/>
      <c r="O21" s="66"/>
      <c r="P21" s="65"/>
      <c r="Q21" s="66"/>
      <c r="R21" s="65">
        <f>VLOOKUP($A21,'Return Data'!$B$7:$R$2292,16,0)</f>
        <v>35.0319</v>
      </c>
      <c r="S21" s="67">
        <f t="shared" si="11"/>
        <v>6</v>
      </c>
    </row>
    <row r="22" spans="1:19" x14ac:dyDescent="0.3">
      <c r="A22" s="63" t="s">
        <v>1474</v>
      </c>
      <c r="B22" s="64">
        <f>VLOOKUP($A22,'Return Data'!$B$7:$R$2292,3,0)</f>
        <v>44483</v>
      </c>
      <c r="C22" s="65">
        <f>VLOOKUP($A22,'Return Data'!$B$7:$R$2292,4,0)</f>
        <v>168.68299999999999</v>
      </c>
      <c r="D22" s="65">
        <f>VLOOKUP($A22,'Return Data'!$B$7:$R$2292,10,0)</f>
        <v>15.8116</v>
      </c>
      <c r="E22" s="66">
        <f t="shared" si="0"/>
        <v>5</v>
      </c>
      <c r="F22" s="65">
        <f>VLOOKUP($A22,'Return Data'!$B$7:$R$2292,11,0)</f>
        <v>41.916200000000003</v>
      </c>
      <c r="G22" s="66">
        <f t="shared" si="5"/>
        <v>16</v>
      </c>
      <c r="H22" s="65">
        <f>VLOOKUP($A22,'Return Data'!$B$7:$R$2292,12,0)</f>
        <v>63.092199999999998</v>
      </c>
      <c r="I22" s="66">
        <f t="shared" si="6"/>
        <v>7</v>
      </c>
      <c r="J22" s="65">
        <f>VLOOKUP($A22,'Return Data'!$B$7:$R$2292,13,0)</f>
        <v>111.3531</v>
      </c>
      <c r="K22" s="66">
        <f t="shared" si="7"/>
        <v>2</v>
      </c>
      <c r="L22" s="65">
        <f>VLOOKUP($A22,'Return Data'!$B$7:$R$2292,17,0)</f>
        <v>56.692900000000002</v>
      </c>
      <c r="M22" s="66">
        <f t="shared" si="8"/>
        <v>4</v>
      </c>
      <c r="N22" s="65">
        <f>VLOOKUP($A22,'Return Data'!$B$7:$R$2292,14,0)</f>
        <v>36.218600000000002</v>
      </c>
      <c r="O22" s="66">
        <f t="shared" si="9"/>
        <v>2</v>
      </c>
      <c r="P22" s="65">
        <f>VLOOKUP($A22,'Return Data'!$B$7:$R$2292,15,0)</f>
        <v>21.1463</v>
      </c>
      <c r="Q22" s="66">
        <f t="shared" si="10"/>
        <v>5</v>
      </c>
      <c r="R22" s="65">
        <f>VLOOKUP($A22,'Return Data'!$B$7:$R$2292,16,0)</f>
        <v>18.4986</v>
      </c>
      <c r="S22" s="67">
        <f t="shared" si="11"/>
        <v>13</v>
      </c>
    </row>
    <row r="23" spans="1:19" x14ac:dyDescent="0.3">
      <c r="A23" s="63" t="s">
        <v>1477</v>
      </c>
      <c r="B23" s="64">
        <f>VLOOKUP($A23,'Return Data'!$B$7:$R$2292,3,0)</f>
        <v>44483</v>
      </c>
      <c r="C23" s="65">
        <f>VLOOKUP($A23,'Return Data'!$B$7:$R$2292,4,0)</f>
        <v>45.682000000000002</v>
      </c>
      <c r="D23" s="65">
        <f>VLOOKUP($A23,'Return Data'!$B$7:$R$2292,10,0)</f>
        <v>16.073799999999999</v>
      </c>
      <c r="E23" s="66">
        <f t="shared" si="0"/>
        <v>4</v>
      </c>
      <c r="F23" s="65">
        <f>VLOOKUP($A23,'Return Data'!$B$7:$R$2292,11,0)</f>
        <v>48.714100000000002</v>
      </c>
      <c r="G23" s="66">
        <f t="shared" si="5"/>
        <v>4</v>
      </c>
      <c r="H23" s="65">
        <f>VLOOKUP($A23,'Return Data'!$B$7:$R$2292,12,0)</f>
        <v>65.5505</v>
      </c>
      <c r="I23" s="66">
        <f t="shared" si="6"/>
        <v>3</v>
      </c>
      <c r="J23" s="65">
        <f>VLOOKUP($A23,'Return Data'!$B$7:$R$2292,13,0)</f>
        <v>109.4448</v>
      </c>
      <c r="K23" s="66">
        <f t="shared" si="7"/>
        <v>3</v>
      </c>
      <c r="L23" s="65">
        <f>VLOOKUP($A23,'Return Data'!$B$7:$R$2292,17,0)</f>
        <v>44.5364</v>
      </c>
      <c r="M23" s="66">
        <f t="shared" si="8"/>
        <v>14</v>
      </c>
      <c r="N23" s="65">
        <f>VLOOKUP($A23,'Return Data'!$B$7:$R$2292,14,0)</f>
        <v>23.883500000000002</v>
      </c>
      <c r="O23" s="66">
        <f t="shared" si="9"/>
        <v>12</v>
      </c>
      <c r="P23" s="65">
        <f>VLOOKUP($A23,'Return Data'!$B$7:$R$2292,15,0)</f>
        <v>19.596800000000002</v>
      </c>
      <c r="Q23" s="66">
        <f t="shared" si="10"/>
        <v>7</v>
      </c>
      <c r="R23" s="65">
        <f>VLOOKUP($A23,'Return Data'!$B$7:$R$2292,16,0)</f>
        <v>22.685500000000001</v>
      </c>
      <c r="S23" s="67">
        <f t="shared" si="11"/>
        <v>10</v>
      </c>
    </row>
    <row r="24" spans="1:19" x14ac:dyDescent="0.3">
      <c r="A24" s="63" t="s">
        <v>1478</v>
      </c>
      <c r="B24" s="64">
        <f>VLOOKUP($A24,'Return Data'!$B$7:$R$2292,3,0)</f>
        <v>44483</v>
      </c>
      <c r="C24" s="65">
        <f>VLOOKUP($A24,'Return Data'!$B$7:$R$2292,4,0)</f>
        <v>85.840299999999999</v>
      </c>
      <c r="D24" s="65">
        <f>VLOOKUP($A24,'Return Data'!$B$7:$R$2292,10,0)</f>
        <v>13.848800000000001</v>
      </c>
      <c r="E24" s="66">
        <f t="shared" si="0"/>
        <v>12</v>
      </c>
      <c r="F24" s="65">
        <f>VLOOKUP($A24,'Return Data'!$B$7:$R$2292,11,0)</f>
        <v>45.025500000000001</v>
      </c>
      <c r="G24" s="66">
        <f t="shared" si="5"/>
        <v>10</v>
      </c>
      <c r="H24" s="65">
        <f>VLOOKUP($A24,'Return Data'!$B$7:$R$2292,12,0)</f>
        <v>64.442800000000005</v>
      </c>
      <c r="I24" s="66">
        <f t="shared" si="6"/>
        <v>4</v>
      </c>
      <c r="J24" s="65">
        <f>VLOOKUP($A24,'Return Data'!$B$7:$R$2292,13,0)</f>
        <v>107.3733</v>
      </c>
      <c r="K24" s="66">
        <f t="shared" si="7"/>
        <v>4</v>
      </c>
      <c r="L24" s="65">
        <f>VLOOKUP($A24,'Return Data'!$B$7:$R$2292,17,0)</f>
        <v>53.383299999999998</v>
      </c>
      <c r="M24" s="66">
        <f t="shared" si="8"/>
        <v>6</v>
      </c>
      <c r="N24" s="65">
        <f>VLOOKUP($A24,'Return Data'!$B$7:$R$2292,14,0)</f>
        <v>30.182700000000001</v>
      </c>
      <c r="O24" s="66">
        <f t="shared" si="9"/>
        <v>6</v>
      </c>
      <c r="P24" s="65">
        <f>VLOOKUP($A24,'Return Data'!$B$7:$R$2292,15,0)</f>
        <v>22.5214</v>
      </c>
      <c r="Q24" s="66">
        <f t="shared" si="10"/>
        <v>2</v>
      </c>
      <c r="R24" s="65">
        <f>VLOOKUP($A24,'Return Data'!$B$7:$R$2292,16,0)</f>
        <v>21.403400000000001</v>
      </c>
      <c r="S24" s="67">
        <f t="shared" si="11"/>
        <v>12</v>
      </c>
    </row>
    <row r="25" spans="1:19" x14ac:dyDescent="0.3">
      <c r="A25" s="63" t="s">
        <v>1481</v>
      </c>
      <c r="B25" s="64">
        <f>VLOOKUP($A25,'Return Data'!$B$7:$R$2292,3,0)</f>
        <v>44483</v>
      </c>
      <c r="C25" s="65">
        <f>VLOOKUP($A25,'Return Data'!$B$7:$R$2292,4,0)</f>
        <v>24.39</v>
      </c>
      <c r="D25" s="65">
        <f>VLOOKUP($A25,'Return Data'!$B$7:$R$2292,10,0)</f>
        <v>19.3249</v>
      </c>
      <c r="E25" s="66">
        <f t="shared" si="0"/>
        <v>1</v>
      </c>
      <c r="F25" s="65">
        <f>VLOOKUP($A25,'Return Data'!$B$7:$R$2292,11,0)</f>
        <v>51.490699999999997</v>
      </c>
      <c r="G25" s="66">
        <f t="shared" si="5"/>
        <v>3</v>
      </c>
      <c r="H25" s="65">
        <f>VLOOKUP($A25,'Return Data'!$B$7:$R$2292,12,0)</f>
        <v>64.353099999999998</v>
      </c>
      <c r="I25" s="66">
        <f t="shared" si="6"/>
        <v>5</v>
      </c>
      <c r="J25" s="65">
        <f>VLOOKUP($A25,'Return Data'!$B$7:$R$2292,13,0)</f>
        <v>104.61409999999999</v>
      </c>
      <c r="K25" s="66">
        <f t="shared" si="7"/>
        <v>5</v>
      </c>
      <c r="L25" s="65"/>
      <c r="M25" s="66"/>
      <c r="N25" s="65"/>
      <c r="O25" s="66"/>
      <c r="P25" s="65"/>
      <c r="Q25" s="66"/>
      <c r="R25" s="65">
        <f>VLOOKUP($A25,'Return Data'!$B$7:$R$2292,16,0)</f>
        <v>44.443300000000001</v>
      </c>
      <c r="S25" s="67">
        <f t="shared" si="11"/>
        <v>2</v>
      </c>
    </row>
    <row r="26" spans="1:19" x14ac:dyDescent="0.3">
      <c r="A26" s="63" t="s">
        <v>1482</v>
      </c>
      <c r="B26" s="64">
        <f>VLOOKUP($A26,'Return Data'!$B$7:$R$2292,3,0)</f>
        <v>44483</v>
      </c>
      <c r="C26" s="65">
        <f>VLOOKUP($A26,'Return Data'!$B$7:$R$2292,4,0)</f>
        <v>153.567812695041</v>
      </c>
      <c r="D26" s="65">
        <f>VLOOKUP($A26,'Return Data'!$B$7:$R$2292,10,0)</f>
        <v>11.925800000000001</v>
      </c>
      <c r="E26" s="66">
        <f t="shared" si="0"/>
        <v>17</v>
      </c>
      <c r="F26" s="65">
        <f>VLOOKUP($A26,'Return Data'!$B$7:$R$2292,11,0)</f>
        <v>54.883200000000002</v>
      </c>
      <c r="G26" s="66">
        <f t="shared" si="5"/>
        <v>1</v>
      </c>
      <c r="H26" s="65">
        <f>VLOOKUP($A26,'Return Data'!$B$7:$R$2292,12,0)</f>
        <v>81.7791</v>
      </c>
      <c r="I26" s="66">
        <f t="shared" si="6"/>
        <v>1</v>
      </c>
      <c r="J26" s="65">
        <f>VLOOKUP($A26,'Return Data'!$B$7:$R$2292,13,0)</f>
        <v>125.1147</v>
      </c>
      <c r="K26" s="66">
        <f t="shared" si="7"/>
        <v>1</v>
      </c>
      <c r="L26" s="65">
        <f>VLOOKUP($A26,'Return Data'!$B$7:$R$2292,17,0)</f>
        <v>89.204599999999999</v>
      </c>
      <c r="M26" s="66">
        <f t="shared" si="8"/>
        <v>1</v>
      </c>
      <c r="N26" s="65">
        <f>VLOOKUP($A26,'Return Data'!$B$7:$R$2292,14,0)</f>
        <v>39.260199999999998</v>
      </c>
      <c r="O26" s="66">
        <f t="shared" si="9"/>
        <v>1</v>
      </c>
      <c r="P26" s="65">
        <f>VLOOKUP($A26,'Return Data'!$B$7:$R$2292,15,0)</f>
        <v>23.323899999999998</v>
      </c>
      <c r="Q26" s="66">
        <f t="shared" si="10"/>
        <v>1</v>
      </c>
      <c r="R26" s="65">
        <f>VLOOKUP($A26,'Return Data'!$B$7:$R$2292,16,0)</f>
        <v>11.540100000000001</v>
      </c>
      <c r="S26" s="67">
        <f t="shared" si="11"/>
        <v>23</v>
      </c>
    </row>
    <row r="27" spans="1:19" x14ac:dyDescent="0.3">
      <c r="A27" s="63" t="s">
        <v>1485</v>
      </c>
      <c r="B27" s="64">
        <f>VLOOKUP($A27,'Return Data'!$B$7:$R$2292,3,0)</f>
        <v>44483</v>
      </c>
      <c r="C27" s="65">
        <f>VLOOKUP($A27,'Return Data'!$B$7:$R$2292,4,0)</f>
        <v>105.8143</v>
      </c>
      <c r="D27" s="65">
        <f>VLOOKUP($A27,'Return Data'!$B$7:$R$2292,10,0)</f>
        <v>10.586600000000001</v>
      </c>
      <c r="E27" s="66">
        <f t="shared" si="0"/>
        <v>22</v>
      </c>
      <c r="F27" s="65">
        <f>VLOOKUP($A27,'Return Data'!$B$7:$R$2292,11,0)</f>
        <v>33.481099999999998</v>
      </c>
      <c r="G27" s="66">
        <f t="shared" si="5"/>
        <v>22</v>
      </c>
      <c r="H27" s="65">
        <f>VLOOKUP($A27,'Return Data'!$B$7:$R$2292,12,0)</f>
        <v>42.7517</v>
      </c>
      <c r="I27" s="66">
        <f t="shared" si="6"/>
        <v>22</v>
      </c>
      <c r="J27" s="65">
        <f>VLOOKUP($A27,'Return Data'!$B$7:$R$2292,13,0)</f>
        <v>81.952200000000005</v>
      </c>
      <c r="K27" s="66">
        <f t="shared" si="7"/>
        <v>22</v>
      </c>
      <c r="L27" s="65">
        <f>VLOOKUP($A27,'Return Data'!$B$7:$R$2292,17,0)</f>
        <v>43.992600000000003</v>
      </c>
      <c r="M27" s="66">
        <f t="shared" si="8"/>
        <v>15</v>
      </c>
      <c r="N27" s="65">
        <f>VLOOKUP($A27,'Return Data'!$B$7:$R$2292,14,0)</f>
        <v>29.499300000000002</v>
      </c>
      <c r="O27" s="66">
        <f t="shared" si="9"/>
        <v>7</v>
      </c>
      <c r="P27" s="65">
        <f>VLOOKUP($A27,'Return Data'!$B$7:$R$2292,15,0)</f>
        <v>22.488199999999999</v>
      </c>
      <c r="Q27" s="66">
        <f t="shared" si="10"/>
        <v>3</v>
      </c>
      <c r="R27" s="65">
        <f>VLOOKUP($A27,'Return Data'!$B$7:$R$2292,16,0)</f>
        <v>21.518999999999998</v>
      </c>
      <c r="S27" s="67">
        <f t="shared" si="11"/>
        <v>11</v>
      </c>
    </row>
    <row r="28" spans="1:19" x14ac:dyDescent="0.3">
      <c r="A28" s="63" t="s">
        <v>1486</v>
      </c>
      <c r="B28" s="64">
        <f>VLOOKUP($A28,'Return Data'!$B$7:$R$2292,3,0)</f>
        <v>44483</v>
      </c>
      <c r="C28" s="65">
        <f>VLOOKUP($A28,'Return Data'!$B$7:$R$2292,4,0)</f>
        <v>154.5881</v>
      </c>
      <c r="D28" s="65">
        <f>VLOOKUP($A28,'Return Data'!$B$7:$R$2292,10,0)</f>
        <v>15.5459</v>
      </c>
      <c r="E28" s="66">
        <f t="shared" si="0"/>
        <v>6</v>
      </c>
      <c r="F28" s="65">
        <f>VLOOKUP($A28,'Return Data'!$B$7:$R$2292,11,0)</f>
        <v>44.535200000000003</v>
      </c>
      <c r="G28" s="66">
        <f t="shared" si="5"/>
        <v>11</v>
      </c>
      <c r="H28" s="65">
        <f>VLOOKUP($A28,'Return Data'!$B$7:$R$2292,12,0)</f>
        <v>57.393599999999999</v>
      </c>
      <c r="I28" s="66">
        <f t="shared" si="6"/>
        <v>14</v>
      </c>
      <c r="J28" s="65">
        <f>VLOOKUP($A28,'Return Data'!$B$7:$R$2292,13,0)</f>
        <v>97.308599999999998</v>
      </c>
      <c r="K28" s="66">
        <f t="shared" si="7"/>
        <v>14</v>
      </c>
      <c r="L28" s="65">
        <f>VLOOKUP($A28,'Return Data'!$B$7:$R$2292,17,0)</f>
        <v>47.346600000000002</v>
      </c>
      <c r="M28" s="66">
        <f t="shared" si="8"/>
        <v>12</v>
      </c>
      <c r="N28" s="65">
        <f>VLOOKUP($A28,'Return Data'!$B$7:$R$2292,14,0)</f>
        <v>25.939699999999998</v>
      </c>
      <c r="O28" s="66">
        <f t="shared" si="9"/>
        <v>10</v>
      </c>
      <c r="P28" s="65">
        <f>VLOOKUP($A28,'Return Data'!$B$7:$R$2292,15,0)</f>
        <v>13.834</v>
      </c>
      <c r="Q28" s="66">
        <f t="shared" si="10"/>
        <v>13</v>
      </c>
      <c r="R28" s="65">
        <f>VLOOKUP($A28,'Return Data'!$B$7:$R$2292,16,0)</f>
        <v>17.8504</v>
      </c>
      <c r="S28" s="67">
        <f t="shared" si="11"/>
        <v>15</v>
      </c>
    </row>
    <row r="29" spans="1:19" x14ac:dyDescent="0.3">
      <c r="A29" s="63" t="s">
        <v>1489</v>
      </c>
      <c r="B29" s="64">
        <f>VLOOKUP($A29,'Return Data'!$B$7:$R$2292,3,0)</f>
        <v>44483</v>
      </c>
      <c r="C29" s="65">
        <f>VLOOKUP($A29,'Return Data'!$B$7:$R$2292,4,0)</f>
        <v>21.7714</v>
      </c>
      <c r="D29" s="65">
        <f>VLOOKUP($A29,'Return Data'!$B$7:$R$2292,10,0)</f>
        <v>11.1915</v>
      </c>
      <c r="E29" s="66">
        <f t="shared" si="0"/>
        <v>20</v>
      </c>
      <c r="F29" s="65">
        <f>VLOOKUP($A29,'Return Data'!$B$7:$R$2292,11,0)</f>
        <v>43.847099999999998</v>
      </c>
      <c r="G29" s="66">
        <f t="shared" si="5"/>
        <v>13</v>
      </c>
      <c r="H29" s="65">
        <f>VLOOKUP($A29,'Return Data'!$B$7:$R$2292,12,0)</f>
        <v>63.617199999999997</v>
      </c>
      <c r="I29" s="66">
        <f t="shared" si="6"/>
        <v>6</v>
      </c>
      <c r="J29" s="65">
        <f>VLOOKUP($A29,'Return Data'!$B$7:$R$2292,13,0)</f>
        <v>100.3349</v>
      </c>
      <c r="K29" s="66">
        <f t="shared" si="7"/>
        <v>9</v>
      </c>
      <c r="L29" s="65">
        <f>VLOOKUP($A29,'Return Data'!$B$7:$R$2292,17,0)</f>
        <v>48.028199999999998</v>
      </c>
      <c r="M29" s="66">
        <f t="shared" si="8"/>
        <v>9</v>
      </c>
      <c r="N29" s="65"/>
      <c r="O29" s="66"/>
      <c r="P29" s="65"/>
      <c r="Q29" s="66"/>
      <c r="R29" s="65">
        <f>VLOOKUP($A29,'Return Data'!$B$7:$R$2292,16,0)</f>
        <v>30.492100000000001</v>
      </c>
      <c r="S29" s="67">
        <f t="shared" si="11"/>
        <v>8</v>
      </c>
    </row>
    <row r="30" spans="1:19" x14ac:dyDescent="0.3">
      <c r="A30" s="63" t="s">
        <v>1491</v>
      </c>
      <c r="B30" s="64">
        <f>VLOOKUP($A30,'Return Data'!$B$7:$R$2292,3,0)</f>
        <v>44483</v>
      </c>
      <c r="C30" s="65">
        <f>VLOOKUP($A30,'Return Data'!$B$7:$R$2292,4,0)</f>
        <v>29.76</v>
      </c>
      <c r="D30" s="65">
        <f>VLOOKUP($A30,'Return Data'!$B$7:$R$2292,10,0)</f>
        <v>11.003399999999999</v>
      </c>
      <c r="E30" s="66">
        <f t="shared" si="0"/>
        <v>21</v>
      </c>
      <c r="F30" s="65">
        <f>VLOOKUP($A30,'Return Data'!$B$7:$R$2292,11,0)</f>
        <v>39.981200000000001</v>
      </c>
      <c r="G30" s="66">
        <f t="shared" si="5"/>
        <v>18</v>
      </c>
      <c r="H30" s="65">
        <f>VLOOKUP($A30,'Return Data'!$B$7:$R$2292,12,0)</f>
        <v>56.302500000000002</v>
      </c>
      <c r="I30" s="66">
        <f t="shared" si="6"/>
        <v>16</v>
      </c>
      <c r="J30" s="65">
        <f>VLOOKUP($A30,'Return Data'!$B$7:$R$2292,13,0)</f>
        <v>86</v>
      </c>
      <c r="K30" s="66">
        <f t="shared" si="7"/>
        <v>19</v>
      </c>
      <c r="L30" s="65">
        <f>VLOOKUP($A30,'Return Data'!$B$7:$R$2292,17,0)</f>
        <v>49.728499999999997</v>
      </c>
      <c r="M30" s="66">
        <f t="shared" si="8"/>
        <v>8</v>
      </c>
      <c r="N30" s="65">
        <f>VLOOKUP($A30,'Return Data'!$B$7:$R$2292,14,0)</f>
        <v>30.634599999999999</v>
      </c>
      <c r="O30" s="66">
        <f t="shared" si="9"/>
        <v>5</v>
      </c>
      <c r="P30" s="65">
        <f>VLOOKUP($A30,'Return Data'!$B$7:$R$2292,15,0)</f>
        <v>17.485199999999999</v>
      </c>
      <c r="Q30" s="66">
        <f t="shared" si="10"/>
        <v>9</v>
      </c>
      <c r="R30" s="65">
        <f>VLOOKUP($A30,'Return Data'!$B$7:$R$2292,16,0)</f>
        <v>15.993600000000001</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13.600152173913044</v>
      </c>
      <c r="E32" s="74"/>
      <c r="F32" s="75">
        <f>AVERAGE(F8:F30)</f>
        <v>43.987113043478253</v>
      </c>
      <c r="G32" s="74"/>
      <c r="H32" s="75">
        <f>AVERAGE(H8:H30)</f>
        <v>58.285669565217397</v>
      </c>
      <c r="I32" s="74"/>
      <c r="J32" s="75">
        <f>AVERAGE(J8:J30)</f>
        <v>97.762226086956517</v>
      </c>
      <c r="K32" s="74"/>
      <c r="L32" s="75">
        <f>AVERAGE(L8:L30)</f>
        <v>50.718499999999992</v>
      </c>
      <c r="M32" s="74"/>
      <c r="N32" s="75">
        <f>AVERAGE(N8:N30)</f>
        <v>28.761473333333338</v>
      </c>
      <c r="O32" s="74"/>
      <c r="P32" s="75">
        <f>AVERAGE(P8:P30)</f>
        <v>18.524342857142859</v>
      </c>
      <c r="Q32" s="74"/>
      <c r="R32" s="75">
        <f>AVERAGE(R8:R30)</f>
        <v>25.695704347826087</v>
      </c>
      <c r="S32" s="76"/>
    </row>
    <row r="33" spans="1:19" x14ac:dyDescent="0.3">
      <c r="A33" s="73" t="s">
        <v>28</v>
      </c>
      <c r="B33" s="74"/>
      <c r="C33" s="74"/>
      <c r="D33" s="75">
        <f>MIN(D8:D30)</f>
        <v>3.5701999999999998</v>
      </c>
      <c r="E33" s="74"/>
      <c r="F33" s="75">
        <f>MIN(F8:F30)</f>
        <v>31.758800000000001</v>
      </c>
      <c r="G33" s="74"/>
      <c r="H33" s="75">
        <f>MIN(H8:H30)</f>
        <v>37.0916</v>
      </c>
      <c r="I33" s="74"/>
      <c r="J33" s="75">
        <f>MIN(J8:J30)</f>
        <v>73.6387</v>
      </c>
      <c r="K33" s="74"/>
      <c r="L33" s="75">
        <f>MIN(L8:L30)</f>
        <v>39.923999999999999</v>
      </c>
      <c r="M33" s="74"/>
      <c r="N33" s="75">
        <f>MIN(N8:N30)</f>
        <v>20.9236</v>
      </c>
      <c r="O33" s="74"/>
      <c r="P33" s="75">
        <f>MIN(P8:P30)</f>
        <v>13.243499999999999</v>
      </c>
      <c r="Q33" s="74"/>
      <c r="R33" s="75">
        <f>MIN(R8:R30)</f>
        <v>11.540100000000001</v>
      </c>
      <c r="S33" s="76"/>
    </row>
    <row r="34" spans="1:19" ht="15" thickBot="1" x14ac:dyDescent="0.35">
      <c r="A34" s="77" t="s">
        <v>29</v>
      </c>
      <c r="B34" s="78"/>
      <c r="C34" s="78"/>
      <c r="D34" s="79">
        <f>MAX(D8:D30)</f>
        <v>19.3249</v>
      </c>
      <c r="E34" s="78"/>
      <c r="F34" s="79">
        <f>MAX(F8:F30)</f>
        <v>54.883200000000002</v>
      </c>
      <c r="G34" s="78"/>
      <c r="H34" s="79">
        <f>MAX(H8:H30)</f>
        <v>81.7791</v>
      </c>
      <c r="I34" s="78"/>
      <c r="J34" s="79">
        <f>MAX(J8:J30)</f>
        <v>125.1147</v>
      </c>
      <c r="K34" s="78"/>
      <c r="L34" s="79">
        <f>MAX(L8:L30)</f>
        <v>89.204599999999999</v>
      </c>
      <c r="M34" s="78"/>
      <c r="N34" s="79">
        <f>MAX(N8:N30)</f>
        <v>39.260199999999998</v>
      </c>
      <c r="O34" s="78"/>
      <c r="P34" s="79">
        <f>MAX(P8:P30)</f>
        <v>23.323899999999998</v>
      </c>
      <c r="Q34" s="78"/>
      <c r="R34" s="79">
        <f>MAX(R8:R30)</f>
        <v>70.744500000000002</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Data'!$B$7:$R$2292,3,0)</f>
        <v>44483</v>
      </c>
      <c r="C8" s="65">
        <f>VLOOKUP($A8,'Return Data'!$B$7:$R$2292,4,0)</f>
        <v>525.47</v>
      </c>
      <c r="D8" s="65">
        <f>VLOOKUP($A8,'Return Data'!$B$7:$R$2292,10,0)</f>
        <v>17.638999999999999</v>
      </c>
      <c r="E8" s="66">
        <f t="shared" ref="E8:E33" si="0">RANK(D8,D$8:D$33,0)</f>
        <v>6</v>
      </c>
      <c r="F8" s="65">
        <f>VLOOKUP($A8,'Return Data'!$B$7:$R$2292,11,0)</f>
        <v>40.8842</v>
      </c>
      <c r="G8" s="66">
        <f t="shared" ref="G8:G25" si="1">RANK(F8,F$8:F$33,0)</f>
        <v>7</v>
      </c>
      <c r="H8" s="65">
        <f>VLOOKUP($A8,'Return Data'!$B$7:$R$2292,12,0)</f>
        <v>46.431699999999999</v>
      </c>
      <c r="I8" s="66">
        <f t="shared" ref="I8:I25" si="2">RANK(H8,H$8:H$33,0)</f>
        <v>9</v>
      </c>
      <c r="J8" s="65">
        <f>VLOOKUP($A8,'Return Data'!$B$7:$R$2292,13,0)</f>
        <v>85.357500000000002</v>
      </c>
      <c r="K8" s="66">
        <f t="shared" ref="K8:K21" si="3">RANK(J8,J$8:J$33,0)</f>
        <v>10</v>
      </c>
      <c r="L8" s="65">
        <f>VLOOKUP($A8,'Return Data'!$B$7:$R$2292,17,0)</f>
        <v>38.228200000000001</v>
      </c>
      <c r="M8" s="66">
        <f t="shared" ref="M8:M21" si="4">RANK(L8,L$8:L$33,0)</f>
        <v>18</v>
      </c>
      <c r="N8" s="65">
        <f>VLOOKUP($A8,'Return Data'!$B$7:$R$2292,14,0)</f>
        <v>22.6968</v>
      </c>
      <c r="O8" s="66">
        <f t="shared" ref="O8:O20" si="5">RANK(N8,N$8:N$33,0)</f>
        <v>20</v>
      </c>
      <c r="P8" s="65">
        <f>VLOOKUP($A8,'Return Data'!$B$7:$R$2292,15,0)</f>
        <v>14.3605</v>
      </c>
      <c r="Q8" s="66">
        <f t="shared" ref="Q8:Q16" si="6">RANK(P8,P$8:P$33,0)</f>
        <v>20</v>
      </c>
      <c r="R8" s="65">
        <f>VLOOKUP($A8,'Return Data'!$B$7:$R$2292,16,0)</f>
        <v>18.303699999999999</v>
      </c>
      <c r="S8" s="67">
        <f t="shared" ref="S8:S33" si="7">RANK(R8,R$8:R$33,0)</f>
        <v>23</v>
      </c>
    </row>
    <row r="9" spans="1:20" x14ac:dyDescent="0.3">
      <c r="A9" s="63" t="s">
        <v>1150</v>
      </c>
      <c r="B9" s="64">
        <f>VLOOKUP($A9,'Return Data'!$B$7:$R$2292,3,0)</f>
        <v>44483</v>
      </c>
      <c r="C9" s="65">
        <f>VLOOKUP($A9,'Return Data'!$B$7:$R$2292,4,0)</f>
        <v>81.540000000000006</v>
      </c>
      <c r="D9" s="65">
        <f>VLOOKUP($A9,'Return Data'!$B$7:$R$2292,10,0)</f>
        <v>17.340599999999998</v>
      </c>
      <c r="E9" s="66">
        <f t="shared" si="0"/>
        <v>7</v>
      </c>
      <c r="F9" s="65">
        <f>VLOOKUP($A9,'Return Data'!$B$7:$R$2292,11,0)</f>
        <v>37.573799999999999</v>
      </c>
      <c r="G9" s="66">
        <f t="shared" si="1"/>
        <v>11</v>
      </c>
      <c r="H9" s="65">
        <f>VLOOKUP($A9,'Return Data'!$B$7:$R$2292,12,0)</f>
        <v>43.203400000000002</v>
      </c>
      <c r="I9" s="66">
        <f t="shared" si="2"/>
        <v>15</v>
      </c>
      <c r="J9" s="65">
        <f>VLOOKUP($A9,'Return Data'!$B$7:$R$2292,13,0)</f>
        <v>74.305300000000003</v>
      </c>
      <c r="K9" s="66">
        <f t="shared" si="3"/>
        <v>20</v>
      </c>
      <c r="L9" s="65">
        <f>VLOOKUP($A9,'Return Data'!$B$7:$R$2292,17,0)</f>
        <v>40.889200000000002</v>
      </c>
      <c r="M9" s="66">
        <f t="shared" si="4"/>
        <v>12</v>
      </c>
      <c r="N9" s="65">
        <f>VLOOKUP($A9,'Return Data'!$B$7:$R$2292,14,0)</f>
        <v>31.915600000000001</v>
      </c>
      <c r="O9" s="66">
        <f t="shared" si="5"/>
        <v>3</v>
      </c>
      <c r="P9" s="65">
        <f>VLOOKUP($A9,'Return Data'!$B$7:$R$2292,15,0)</f>
        <v>23.288</v>
      </c>
      <c r="Q9" s="66">
        <f t="shared" si="6"/>
        <v>1</v>
      </c>
      <c r="R9" s="65">
        <f>VLOOKUP($A9,'Return Data'!$B$7:$R$2292,16,0)</f>
        <v>22.5108</v>
      </c>
      <c r="S9" s="67">
        <f t="shared" si="7"/>
        <v>6</v>
      </c>
    </row>
    <row r="10" spans="1:20" x14ac:dyDescent="0.3">
      <c r="A10" s="63" t="s">
        <v>1153</v>
      </c>
      <c r="B10" s="64">
        <f>VLOOKUP($A10,'Return Data'!$B$7:$R$2292,3,0)</f>
        <v>44483</v>
      </c>
      <c r="C10" s="65">
        <f>VLOOKUP($A10,'Return Data'!$B$7:$R$2292,4,0)</f>
        <v>19.670000000000002</v>
      </c>
      <c r="D10" s="65">
        <f>VLOOKUP($A10,'Return Data'!$B$7:$R$2292,10,0)</f>
        <v>19.939</v>
      </c>
      <c r="E10" s="66">
        <f t="shared" si="0"/>
        <v>2</v>
      </c>
      <c r="F10" s="65">
        <f>VLOOKUP($A10,'Return Data'!$B$7:$R$2292,11,0)</f>
        <v>47.0105</v>
      </c>
      <c r="G10" s="66">
        <f t="shared" si="1"/>
        <v>1</v>
      </c>
      <c r="H10" s="65">
        <f>VLOOKUP($A10,'Return Data'!$B$7:$R$2292,12,0)</f>
        <v>52.362499999999997</v>
      </c>
      <c r="I10" s="66">
        <f t="shared" si="2"/>
        <v>2</v>
      </c>
      <c r="J10" s="65">
        <f>VLOOKUP($A10,'Return Data'!$B$7:$R$2292,13,0)</f>
        <v>90.600800000000007</v>
      </c>
      <c r="K10" s="66">
        <f t="shared" si="3"/>
        <v>5</v>
      </c>
      <c r="L10" s="65">
        <f>VLOOKUP($A10,'Return Data'!$B$7:$R$2292,17,0)</f>
        <v>47.267800000000001</v>
      </c>
      <c r="M10" s="66">
        <f t="shared" si="4"/>
        <v>3</v>
      </c>
      <c r="N10" s="65">
        <f>VLOOKUP($A10,'Return Data'!$B$7:$R$2292,14,0)</f>
        <v>30.6539</v>
      </c>
      <c r="O10" s="66">
        <f t="shared" si="5"/>
        <v>5</v>
      </c>
      <c r="P10" s="65">
        <f>VLOOKUP($A10,'Return Data'!$B$7:$R$2292,15,0)</f>
        <v>18.996500000000001</v>
      </c>
      <c r="Q10" s="66">
        <f t="shared" si="6"/>
        <v>9</v>
      </c>
      <c r="R10" s="65">
        <f>VLOOKUP($A10,'Return Data'!$B$7:$R$2292,16,0)</f>
        <v>11.731</v>
      </c>
      <c r="S10" s="67">
        <f t="shared" si="7"/>
        <v>26</v>
      </c>
    </row>
    <row r="11" spans="1:20" x14ac:dyDescent="0.3">
      <c r="A11" s="63" t="s">
        <v>1155</v>
      </c>
      <c r="B11" s="64">
        <f>VLOOKUP($A11,'Return Data'!$B$7:$R$2292,3,0)</f>
        <v>44483</v>
      </c>
      <c r="C11" s="65">
        <f>VLOOKUP($A11,'Return Data'!$B$7:$R$2292,4,0)</f>
        <v>69.356999999999999</v>
      </c>
      <c r="D11" s="65">
        <f>VLOOKUP($A11,'Return Data'!$B$7:$R$2292,10,0)</f>
        <v>13.178599999999999</v>
      </c>
      <c r="E11" s="66">
        <f t="shared" si="0"/>
        <v>18</v>
      </c>
      <c r="F11" s="65">
        <f>VLOOKUP($A11,'Return Data'!$B$7:$R$2292,11,0)</f>
        <v>35.431100000000001</v>
      </c>
      <c r="G11" s="66">
        <f t="shared" si="1"/>
        <v>16</v>
      </c>
      <c r="H11" s="65">
        <f>VLOOKUP($A11,'Return Data'!$B$7:$R$2292,12,0)</f>
        <v>46.236400000000003</v>
      </c>
      <c r="I11" s="66">
        <f t="shared" si="2"/>
        <v>10</v>
      </c>
      <c r="J11" s="65">
        <f>VLOOKUP($A11,'Return Data'!$B$7:$R$2292,13,0)</f>
        <v>83.067599999999999</v>
      </c>
      <c r="K11" s="66">
        <f t="shared" si="3"/>
        <v>13</v>
      </c>
      <c r="L11" s="65">
        <f>VLOOKUP($A11,'Return Data'!$B$7:$R$2292,17,0)</f>
        <v>44.218299999999999</v>
      </c>
      <c r="M11" s="66">
        <f t="shared" si="4"/>
        <v>8</v>
      </c>
      <c r="N11" s="65">
        <f>VLOOKUP($A11,'Return Data'!$B$7:$R$2292,14,0)</f>
        <v>29.639800000000001</v>
      </c>
      <c r="O11" s="66">
        <f t="shared" si="5"/>
        <v>9</v>
      </c>
      <c r="P11" s="65">
        <f>VLOOKUP($A11,'Return Data'!$B$7:$R$2292,15,0)</f>
        <v>18.6358</v>
      </c>
      <c r="Q11" s="66">
        <f t="shared" si="6"/>
        <v>10</v>
      </c>
      <c r="R11" s="65">
        <f>VLOOKUP($A11,'Return Data'!$B$7:$R$2292,16,0)</f>
        <v>21.570599999999999</v>
      </c>
      <c r="S11" s="67">
        <f t="shared" si="7"/>
        <v>13</v>
      </c>
    </row>
    <row r="12" spans="1:20" x14ac:dyDescent="0.3">
      <c r="A12" s="63" t="s">
        <v>1156</v>
      </c>
      <c r="B12" s="64">
        <f>VLOOKUP($A12,'Return Data'!$B$7:$R$2292,3,0)</f>
        <v>44483</v>
      </c>
      <c r="C12" s="65">
        <f>VLOOKUP($A12,'Return Data'!$B$7:$R$2292,4,0)</f>
        <v>104.209</v>
      </c>
      <c r="D12" s="65">
        <f>VLOOKUP($A12,'Return Data'!$B$7:$R$2292,10,0)</f>
        <v>10.857100000000001</v>
      </c>
      <c r="E12" s="66">
        <f t="shared" si="0"/>
        <v>26</v>
      </c>
      <c r="F12" s="65">
        <f>VLOOKUP($A12,'Return Data'!$B$7:$R$2292,11,0)</f>
        <v>28.388400000000001</v>
      </c>
      <c r="G12" s="66">
        <f t="shared" si="1"/>
        <v>25</v>
      </c>
      <c r="H12" s="65">
        <f>VLOOKUP($A12,'Return Data'!$B$7:$R$2292,12,0)</f>
        <v>31.520600000000002</v>
      </c>
      <c r="I12" s="66">
        <f t="shared" si="2"/>
        <v>26</v>
      </c>
      <c r="J12" s="65">
        <f>VLOOKUP($A12,'Return Data'!$B$7:$R$2292,13,0)</f>
        <v>59.560600000000001</v>
      </c>
      <c r="K12" s="66">
        <f t="shared" si="3"/>
        <v>25</v>
      </c>
      <c r="L12" s="65">
        <f>VLOOKUP($A12,'Return Data'!$B$7:$R$2292,17,0)</f>
        <v>36.376600000000003</v>
      </c>
      <c r="M12" s="66">
        <f t="shared" si="4"/>
        <v>19</v>
      </c>
      <c r="N12" s="65">
        <f>VLOOKUP($A12,'Return Data'!$B$7:$R$2292,14,0)</f>
        <v>27</v>
      </c>
      <c r="O12" s="66">
        <f t="shared" si="5"/>
        <v>13</v>
      </c>
      <c r="P12" s="65">
        <f>VLOOKUP($A12,'Return Data'!$B$7:$R$2292,15,0)</f>
        <v>17.5367</v>
      </c>
      <c r="Q12" s="66">
        <f t="shared" si="6"/>
        <v>13</v>
      </c>
      <c r="R12" s="65">
        <f>VLOOKUP($A12,'Return Data'!$B$7:$R$2292,16,0)</f>
        <v>20.534500000000001</v>
      </c>
      <c r="S12" s="67">
        <f t="shared" si="7"/>
        <v>18</v>
      </c>
    </row>
    <row r="13" spans="1:20" x14ac:dyDescent="0.3">
      <c r="A13" s="63" t="s">
        <v>1158</v>
      </c>
      <c r="B13" s="64">
        <f>VLOOKUP($A13,'Return Data'!$B$7:$R$2292,3,0)</f>
        <v>44483</v>
      </c>
      <c r="C13" s="65">
        <f>VLOOKUP($A13,'Return Data'!$B$7:$R$2292,4,0)</f>
        <v>58.673000000000002</v>
      </c>
      <c r="D13" s="65">
        <f>VLOOKUP($A13,'Return Data'!$B$7:$R$2292,10,0)</f>
        <v>13.8066</v>
      </c>
      <c r="E13" s="66">
        <f t="shared" si="0"/>
        <v>14</v>
      </c>
      <c r="F13" s="65">
        <f>VLOOKUP($A13,'Return Data'!$B$7:$R$2292,11,0)</f>
        <v>37.717100000000002</v>
      </c>
      <c r="G13" s="66">
        <f t="shared" si="1"/>
        <v>10</v>
      </c>
      <c r="H13" s="65">
        <f>VLOOKUP($A13,'Return Data'!$B$7:$R$2292,12,0)</f>
        <v>47.1571</v>
      </c>
      <c r="I13" s="66">
        <f t="shared" si="2"/>
        <v>7</v>
      </c>
      <c r="J13" s="65">
        <f>VLOOKUP($A13,'Return Data'!$B$7:$R$2292,13,0)</f>
        <v>90.694900000000004</v>
      </c>
      <c r="K13" s="66">
        <f t="shared" si="3"/>
        <v>4</v>
      </c>
      <c r="L13" s="65">
        <f>VLOOKUP($A13,'Return Data'!$B$7:$R$2292,17,0)</f>
        <v>46.105699999999999</v>
      </c>
      <c r="M13" s="66">
        <f t="shared" si="4"/>
        <v>4</v>
      </c>
      <c r="N13" s="65">
        <f>VLOOKUP($A13,'Return Data'!$B$7:$R$2292,14,0)</f>
        <v>31.2134</v>
      </c>
      <c r="O13" s="66">
        <f t="shared" si="5"/>
        <v>4</v>
      </c>
      <c r="P13" s="65">
        <f>VLOOKUP($A13,'Return Data'!$B$7:$R$2292,15,0)</f>
        <v>20.400500000000001</v>
      </c>
      <c r="Q13" s="66">
        <f t="shared" si="6"/>
        <v>4</v>
      </c>
      <c r="R13" s="65">
        <f>VLOOKUP($A13,'Return Data'!$B$7:$R$2292,16,0)</f>
        <v>23.493200000000002</v>
      </c>
      <c r="S13" s="67">
        <f t="shared" si="7"/>
        <v>4</v>
      </c>
    </row>
    <row r="14" spans="1:20" x14ac:dyDescent="0.3">
      <c r="A14" s="63" t="s">
        <v>1161</v>
      </c>
      <c r="B14" s="64">
        <f>VLOOKUP($A14,'Return Data'!$B$7:$R$2292,3,0)</f>
        <v>44483</v>
      </c>
      <c r="C14" s="65">
        <f>VLOOKUP($A14,'Return Data'!$B$7:$R$2292,4,0)</f>
        <v>1774.4516000000001</v>
      </c>
      <c r="D14" s="65">
        <f>VLOOKUP($A14,'Return Data'!$B$7:$R$2292,10,0)</f>
        <v>13.8103</v>
      </c>
      <c r="E14" s="66">
        <f t="shared" si="0"/>
        <v>13</v>
      </c>
      <c r="F14" s="65">
        <f>VLOOKUP($A14,'Return Data'!$B$7:$R$2292,11,0)</f>
        <v>32.6828</v>
      </c>
      <c r="G14" s="66">
        <f t="shared" si="1"/>
        <v>20</v>
      </c>
      <c r="H14" s="65">
        <f>VLOOKUP($A14,'Return Data'!$B$7:$R$2292,12,0)</f>
        <v>37.042200000000001</v>
      </c>
      <c r="I14" s="66">
        <f t="shared" si="2"/>
        <v>24</v>
      </c>
      <c r="J14" s="65">
        <f>VLOOKUP($A14,'Return Data'!$B$7:$R$2292,13,0)</f>
        <v>78.491699999999994</v>
      </c>
      <c r="K14" s="66">
        <f t="shared" si="3"/>
        <v>16</v>
      </c>
      <c r="L14" s="65">
        <f>VLOOKUP($A14,'Return Data'!$B$7:$R$2292,17,0)</f>
        <v>34.711300000000001</v>
      </c>
      <c r="M14" s="66">
        <f t="shared" si="4"/>
        <v>22</v>
      </c>
      <c r="N14" s="65">
        <f>VLOOKUP($A14,'Return Data'!$B$7:$R$2292,14,0)</f>
        <v>23.911000000000001</v>
      </c>
      <c r="O14" s="66">
        <f t="shared" si="5"/>
        <v>19</v>
      </c>
      <c r="P14" s="65">
        <f>VLOOKUP($A14,'Return Data'!$B$7:$R$2292,15,0)</f>
        <v>16.277000000000001</v>
      </c>
      <c r="Q14" s="66">
        <f t="shared" si="6"/>
        <v>17</v>
      </c>
      <c r="R14" s="65">
        <f>VLOOKUP($A14,'Return Data'!$B$7:$R$2292,16,0)</f>
        <v>20.961500000000001</v>
      </c>
      <c r="S14" s="67">
        <f t="shared" si="7"/>
        <v>17</v>
      </c>
    </row>
    <row r="15" spans="1:20" x14ac:dyDescent="0.3">
      <c r="A15" s="63" t="s">
        <v>1163</v>
      </c>
      <c r="B15" s="64">
        <f>VLOOKUP($A15,'Return Data'!$B$7:$R$2292,3,0)</f>
        <v>44483</v>
      </c>
      <c r="C15" s="65">
        <f>VLOOKUP($A15,'Return Data'!$B$7:$R$2292,4,0)</f>
        <v>103.48399999999999</v>
      </c>
      <c r="D15" s="65">
        <f>VLOOKUP($A15,'Return Data'!$B$7:$R$2292,10,0)</f>
        <v>13.733700000000001</v>
      </c>
      <c r="E15" s="66">
        <f t="shared" si="0"/>
        <v>15</v>
      </c>
      <c r="F15" s="65">
        <f>VLOOKUP($A15,'Return Data'!$B$7:$R$2292,11,0)</f>
        <v>32.826799999999999</v>
      </c>
      <c r="G15" s="66">
        <f t="shared" si="1"/>
        <v>19</v>
      </c>
      <c r="H15" s="65">
        <f>VLOOKUP($A15,'Return Data'!$B$7:$R$2292,12,0)</f>
        <v>41.893000000000001</v>
      </c>
      <c r="I15" s="66">
        <f t="shared" si="2"/>
        <v>17</v>
      </c>
      <c r="J15" s="65">
        <f>VLOOKUP($A15,'Return Data'!$B$7:$R$2292,13,0)</f>
        <v>79.709599999999995</v>
      </c>
      <c r="K15" s="66">
        <f t="shared" si="3"/>
        <v>15</v>
      </c>
      <c r="L15" s="65">
        <f>VLOOKUP($A15,'Return Data'!$B$7:$R$2292,17,0)</f>
        <v>39.451000000000001</v>
      </c>
      <c r="M15" s="66">
        <f t="shared" si="4"/>
        <v>14</v>
      </c>
      <c r="N15" s="65">
        <f>VLOOKUP($A15,'Return Data'!$B$7:$R$2292,14,0)</f>
        <v>24.8704</v>
      </c>
      <c r="O15" s="66">
        <f t="shared" si="5"/>
        <v>17</v>
      </c>
      <c r="P15" s="65">
        <f>VLOOKUP($A15,'Return Data'!$B$7:$R$2292,15,0)</f>
        <v>16.791399999999999</v>
      </c>
      <c r="Q15" s="66">
        <f t="shared" si="6"/>
        <v>15</v>
      </c>
      <c r="R15" s="65">
        <f>VLOOKUP($A15,'Return Data'!$B$7:$R$2292,16,0)</f>
        <v>21.527100000000001</v>
      </c>
      <c r="S15" s="67">
        <f t="shared" si="7"/>
        <v>14</v>
      </c>
    </row>
    <row r="16" spans="1:20" x14ac:dyDescent="0.3">
      <c r="A16" s="63" t="s">
        <v>1165</v>
      </c>
      <c r="B16" s="64">
        <f>VLOOKUP($A16,'Return Data'!$B$7:$R$2292,3,0)</f>
        <v>44483</v>
      </c>
      <c r="C16" s="65">
        <f>VLOOKUP($A16,'Return Data'!$B$7:$R$2292,4,0)</f>
        <v>183.6</v>
      </c>
      <c r="D16" s="65">
        <f>VLOOKUP($A16,'Return Data'!$B$7:$R$2292,10,0)</f>
        <v>11.6449</v>
      </c>
      <c r="E16" s="66">
        <f t="shared" si="0"/>
        <v>24</v>
      </c>
      <c r="F16" s="65">
        <f>VLOOKUP($A16,'Return Data'!$B$7:$R$2292,11,0)</f>
        <v>36.1008</v>
      </c>
      <c r="G16" s="66">
        <f t="shared" si="1"/>
        <v>12</v>
      </c>
      <c r="H16" s="65">
        <f>VLOOKUP($A16,'Return Data'!$B$7:$R$2292,12,0)</f>
        <v>42.325600000000001</v>
      </c>
      <c r="I16" s="66">
        <f t="shared" si="2"/>
        <v>16</v>
      </c>
      <c r="J16" s="65">
        <f>VLOOKUP($A16,'Return Data'!$B$7:$R$2292,13,0)</f>
        <v>85.3048</v>
      </c>
      <c r="K16" s="66">
        <f t="shared" si="3"/>
        <v>11</v>
      </c>
      <c r="L16" s="65">
        <f>VLOOKUP($A16,'Return Data'!$B$7:$R$2292,17,0)</f>
        <v>38.949199999999998</v>
      </c>
      <c r="M16" s="66">
        <f t="shared" si="4"/>
        <v>17</v>
      </c>
      <c r="N16" s="65">
        <f>VLOOKUP($A16,'Return Data'!$B$7:$R$2292,14,0)</f>
        <v>25.0181</v>
      </c>
      <c r="O16" s="66">
        <f t="shared" si="5"/>
        <v>16</v>
      </c>
      <c r="P16" s="65">
        <f>VLOOKUP($A16,'Return Data'!$B$7:$R$2292,15,0)</f>
        <v>17.5946</v>
      </c>
      <c r="Q16" s="66">
        <f t="shared" si="6"/>
        <v>12</v>
      </c>
      <c r="R16" s="65">
        <f>VLOOKUP($A16,'Return Data'!$B$7:$R$2292,16,0)</f>
        <v>21.107399999999998</v>
      </c>
      <c r="S16" s="67">
        <f t="shared" si="7"/>
        <v>16</v>
      </c>
    </row>
    <row r="17" spans="1:19" x14ac:dyDescent="0.3">
      <c r="A17" s="63" t="s">
        <v>1167</v>
      </c>
      <c r="B17" s="64">
        <f>VLOOKUP($A17,'Return Data'!$B$7:$R$2292,3,0)</f>
        <v>44483</v>
      </c>
      <c r="C17" s="65">
        <f>VLOOKUP($A17,'Return Data'!$B$7:$R$2292,4,0)</f>
        <v>20.41</v>
      </c>
      <c r="D17" s="65">
        <f>VLOOKUP($A17,'Return Data'!$B$7:$R$2292,10,0)</f>
        <v>16.2301</v>
      </c>
      <c r="E17" s="66">
        <f t="shared" si="0"/>
        <v>9</v>
      </c>
      <c r="F17" s="65">
        <f>VLOOKUP($A17,'Return Data'!$B$7:$R$2292,11,0)</f>
        <v>35.975999999999999</v>
      </c>
      <c r="G17" s="66">
        <f t="shared" si="1"/>
        <v>14</v>
      </c>
      <c r="H17" s="65">
        <f>VLOOKUP($A17,'Return Data'!$B$7:$R$2292,12,0)</f>
        <v>41.7361</v>
      </c>
      <c r="I17" s="66">
        <f t="shared" si="2"/>
        <v>18</v>
      </c>
      <c r="J17" s="65">
        <f>VLOOKUP($A17,'Return Data'!$B$7:$R$2292,13,0)</f>
        <v>75.796700000000001</v>
      </c>
      <c r="K17" s="66">
        <f t="shared" si="3"/>
        <v>19</v>
      </c>
      <c r="L17" s="65">
        <f>VLOOKUP($A17,'Return Data'!$B$7:$R$2292,17,0)</f>
        <v>39.027000000000001</v>
      </c>
      <c r="M17" s="66">
        <f t="shared" si="4"/>
        <v>15</v>
      </c>
      <c r="N17" s="65">
        <f>VLOOKUP($A17,'Return Data'!$B$7:$R$2292,14,0)</f>
        <v>24.177499999999998</v>
      </c>
      <c r="O17" s="66">
        <f t="shared" si="5"/>
        <v>18</v>
      </c>
      <c r="P17" s="65"/>
      <c r="Q17" s="66"/>
      <c r="R17" s="65">
        <f>VLOOKUP($A17,'Return Data'!$B$7:$R$2292,16,0)</f>
        <v>16.3154</v>
      </c>
      <c r="S17" s="67">
        <f t="shared" si="7"/>
        <v>25</v>
      </c>
    </row>
    <row r="18" spans="1:19" x14ac:dyDescent="0.3">
      <c r="A18" s="63" t="s">
        <v>1169</v>
      </c>
      <c r="B18" s="64">
        <f>VLOOKUP($A18,'Return Data'!$B$7:$R$2292,3,0)</f>
        <v>44483</v>
      </c>
      <c r="C18" s="65">
        <f>VLOOKUP($A18,'Return Data'!$B$7:$R$2292,4,0)</f>
        <v>104.21</v>
      </c>
      <c r="D18" s="65">
        <f>VLOOKUP($A18,'Return Data'!$B$7:$R$2292,10,0)</f>
        <v>13.1242</v>
      </c>
      <c r="E18" s="66">
        <f t="shared" si="0"/>
        <v>19</v>
      </c>
      <c r="F18" s="65">
        <f>VLOOKUP($A18,'Return Data'!$B$7:$R$2292,11,0)</f>
        <v>36.079900000000002</v>
      </c>
      <c r="G18" s="66">
        <f t="shared" si="1"/>
        <v>13</v>
      </c>
      <c r="H18" s="65">
        <f>VLOOKUP($A18,'Return Data'!$B$7:$R$2292,12,0)</f>
        <v>39.973100000000002</v>
      </c>
      <c r="I18" s="66">
        <f t="shared" si="2"/>
        <v>21</v>
      </c>
      <c r="J18" s="65">
        <f>VLOOKUP($A18,'Return Data'!$B$7:$R$2292,13,0)</f>
        <v>73.480900000000005</v>
      </c>
      <c r="K18" s="66">
        <f t="shared" si="3"/>
        <v>22</v>
      </c>
      <c r="L18" s="65">
        <f>VLOOKUP($A18,'Return Data'!$B$7:$R$2292,17,0)</f>
        <v>41.185299999999998</v>
      </c>
      <c r="M18" s="66">
        <f t="shared" si="4"/>
        <v>11</v>
      </c>
      <c r="N18" s="65">
        <f>VLOOKUP($A18,'Return Data'!$B$7:$R$2292,14,0)</f>
        <v>28.017600000000002</v>
      </c>
      <c r="O18" s="66">
        <f t="shared" si="5"/>
        <v>12</v>
      </c>
      <c r="P18" s="65">
        <f>VLOOKUP($A18,'Return Data'!$B$7:$R$2292,15,0)</f>
        <v>20.293700000000001</v>
      </c>
      <c r="Q18" s="66">
        <f>RANK(P18,P$8:P$33,0)</f>
        <v>5</v>
      </c>
      <c r="R18" s="65">
        <f>VLOOKUP($A18,'Return Data'!$B$7:$R$2292,16,0)</f>
        <v>22.3888</v>
      </c>
      <c r="S18" s="67">
        <f t="shared" si="7"/>
        <v>8</v>
      </c>
    </row>
    <row r="19" spans="1:19" x14ac:dyDescent="0.3">
      <c r="A19" s="63" t="s">
        <v>1171</v>
      </c>
      <c r="B19" s="64">
        <f>VLOOKUP($A19,'Return Data'!$B$7:$R$2292,3,0)</f>
        <v>44483</v>
      </c>
      <c r="C19" s="65">
        <f>VLOOKUP($A19,'Return Data'!$B$7:$R$2292,4,0)</f>
        <v>82.53</v>
      </c>
      <c r="D19" s="65">
        <f>VLOOKUP($A19,'Return Data'!$B$7:$R$2292,10,0)</f>
        <v>12.810600000000001</v>
      </c>
      <c r="E19" s="66">
        <f t="shared" si="0"/>
        <v>22</v>
      </c>
      <c r="F19" s="65">
        <f>VLOOKUP($A19,'Return Data'!$B$7:$R$2292,11,0)</f>
        <v>31.054099999999998</v>
      </c>
      <c r="G19" s="66">
        <f t="shared" si="1"/>
        <v>23</v>
      </c>
      <c r="H19" s="65">
        <f>VLOOKUP($A19,'Return Data'!$B$7:$R$2292,12,0)</f>
        <v>44.046500000000002</v>
      </c>
      <c r="I19" s="66">
        <f t="shared" si="2"/>
        <v>14</v>
      </c>
      <c r="J19" s="65">
        <f>VLOOKUP($A19,'Return Data'!$B$7:$R$2292,13,0)</f>
        <v>83.575400000000002</v>
      </c>
      <c r="K19" s="66">
        <f t="shared" si="3"/>
        <v>12</v>
      </c>
      <c r="L19" s="65">
        <f>VLOOKUP($A19,'Return Data'!$B$7:$R$2292,17,0)</f>
        <v>43.126600000000003</v>
      </c>
      <c r="M19" s="66">
        <f t="shared" si="4"/>
        <v>9</v>
      </c>
      <c r="N19" s="65">
        <f>VLOOKUP($A19,'Return Data'!$B$7:$R$2292,14,0)</f>
        <v>30.545200000000001</v>
      </c>
      <c r="O19" s="66">
        <f t="shared" si="5"/>
        <v>6</v>
      </c>
      <c r="P19" s="65">
        <f>VLOOKUP($A19,'Return Data'!$B$7:$R$2292,15,0)</f>
        <v>19.8001</v>
      </c>
      <c r="Q19" s="66">
        <f>RANK(P19,P$8:P$33,0)</f>
        <v>6</v>
      </c>
      <c r="R19" s="65">
        <f>VLOOKUP($A19,'Return Data'!$B$7:$R$2292,16,0)</f>
        <v>22.4528</v>
      </c>
      <c r="S19" s="67">
        <f t="shared" si="7"/>
        <v>7</v>
      </c>
    </row>
    <row r="20" spans="1:19" x14ac:dyDescent="0.3">
      <c r="A20" s="63" t="s">
        <v>1172</v>
      </c>
      <c r="B20" s="64">
        <f>VLOOKUP($A20,'Return Data'!$B$7:$R$2292,3,0)</f>
        <v>44483</v>
      </c>
      <c r="C20" s="65">
        <f>VLOOKUP($A20,'Return Data'!$B$7:$R$2292,4,0)</f>
        <v>240</v>
      </c>
      <c r="D20" s="65">
        <f>VLOOKUP($A20,'Return Data'!$B$7:$R$2292,10,0)</f>
        <v>12.8721</v>
      </c>
      <c r="E20" s="66">
        <f t="shared" si="0"/>
        <v>21</v>
      </c>
      <c r="F20" s="65">
        <f>VLOOKUP($A20,'Return Data'!$B$7:$R$2292,11,0)</f>
        <v>27.7547</v>
      </c>
      <c r="G20" s="66">
        <f t="shared" si="1"/>
        <v>26</v>
      </c>
      <c r="H20" s="65">
        <f>VLOOKUP($A20,'Return Data'!$B$7:$R$2292,12,0)</f>
        <v>36.069800000000001</v>
      </c>
      <c r="I20" s="66">
        <f t="shared" si="2"/>
        <v>25</v>
      </c>
      <c r="J20" s="65">
        <f>VLOOKUP($A20,'Return Data'!$B$7:$R$2292,13,0)</f>
        <v>64.721999999999994</v>
      </c>
      <c r="K20" s="66">
        <f t="shared" si="3"/>
        <v>24</v>
      </c>
      <c r="L20" s="65">
        <f>VLOOKUP($A20,'Return Data'!$B$7:$R$2292,17,0)</f>
        <v>34.922699999999999</v>
      </c>
      <c r="M20" s="66">
        <f t="shared" si="4"/>
        <v>21</v>
      </c>
      <c r="N20" s="65">
        <f>VLOOKUP($A20,'Return Data'!$B$7:$R$2292,14,0)</f>
        <v>21.976600000000001</v>
      </c>
      <c r="O20" s="66">
        <f t="shared" si="5"/>
        <v>21</v>
      </c>
      <c r="P20" s="65">
        <f>VLOOKUP($A20,'Return Data'!$B$7:$R$2292,15,0)</f>
        <v>17.23</v>
      </c>
      <c r="Q20" s="66">
        <f>RANK(P20,P$8:P$33,0)</f>
        <v>14</v>
      </c>
      <c r="R20" s="65">
        <f>VLOOKUP($A20,'Return Data'!$B$7:$R$2292,16,0)</f>
        <v>21.650099999999998</v>
      </c>
      <c r="S20" s="67">
        <f t="shared" si="7"/>
        <v>12</v>
      </c>
    </row>
    <row r="21" spans="1:19" x14ac:dyDescent="0.3">
      <c r="A21" s="63" t="s">
        <v>1174</v>
      </c>
      <c r="B21" s="64">
        <f>VLOOKUP($A21,'Return Data'!$B$7:$R$2292,3,0)</f>
        <v>44483</v>
      </c>
      <c r="C21" s="65">
        <f>VLOOKUP($A21,'Return Data'!$B$7:$R$2292,4,0)</f>
        <v>19.617100000000001</v>
      </c>
      <c r="D21" s="65">
        <f>VLOOKUP($A21,'Return Data'!$B$7:$R$2292,10,0)</f>
        <v>14.169700000000001</v>
      </c>
      <c r="E21" s="66">
        <f t="shared" si="0"/>
        <v>12</v>
      </c>
      <c r="F21" s="65">
        <f>VLOOKUP($A21,'Return Data'!$B$7:$R$2292,11,0)</f>
        <v>39.202399999999997</v>
      </c>
      <c r="G21" s="66">
        <f t="shared" si="1"/>
        <v>9</v>
      </c>
      <c r="H21" s="65">
        <f>VLOOKUP($A21,'Return Data'!$B$7:$R$2292,12,0)</f>
        <v>51.797499999999999</v>
      </c>
      <c r="I21" s="66">
        <f t="shared" si="2"/>
        <v>3</v>
      </c>
      <c r="J21" s="65">
        <f>VLOOKUP($A21,'Return Data'!$B$7:$R$2292,13,0)</f>
        <v>88.635000000000005</v>
      </c>
      <c r="K21" s="66">
        <f t="shared" si="3"/>
        <v>8</v>
      </c>
      <c r="L21" s="65">
        <f>VLOOKUP($A21,'Return Data'!$B$7:$R$2292,17,0)</f>
        <v>42.835500000000003</v>
      </c>
      <c r="M21" s="66">
        <f t="shared" si="4"/>
        <v>10</v>
      </c>
      <c r="N21" s="65"/>
      <c r="O21" s="66"/>
      <c r="P21" s="65"/>
      <c r="Q21" s="66"/>
      <c r="R21" s="65">
        <f>VLOOKUP($A21,'Return Data'!$B$7:$R$2292,16,0)</f>
        <v>19.9346</v>
      </c>
      <c r="S21" s="67">
        <f t="shared" si="7"/>
        <v>19</v>
      </c>
    </row>
    <row r="22" spans="1:19" x14ac:dyDescent="0.3">
      <c r="A22" s="63" t="s">
        <v>1176</v>
      </c>
      <c r="B22" s="64">
        <f>VLOOKUP($A22,'Return Data'!$B$7:$R$2292,3,0)</f>
        <v>44483</v>
      </c>
      <c r="C22" s="65">
        <f>VLOOKUP($A22,'Return Data'!$B$7:$R$2292,4,0)</f>
        <v>22.367000000000001</v>
      </c>
      <c r="D22" s="65">
        <f>VLOOKUP($A22,'Return Data'!$B$7:$R$2292,10,0)</f>
        <v>13.4747</v>
      </c>
      <c r="E22" s="66">
        <f t="shared" si="0"/>
        <v>16</v>
      </c>
      <c r="F22" s="65">
        <f>VLOOKUP($A22,'Return Data'!$B$7:$R$2292,11,0)</f>
        <v>35.483699999999999</v>
      </c>
      <c r="G22" s="66">
        <f t="shared" si="1"/>
        <v>15</v>
      </c>
      <c r="H22" s="65">
        <f>VLOOKUP($A22,'Return Data'!$B$7:$R$2292,12,0)</f>
        <v>44.789000000000001</v>
      </c>
      <c r="I22" s="66">
        <f t="shared" si="2"/>
        <v>13</v>
      </c>
      <c r="J22" s="65">
        <f>VLOOKUP($A22,'Return Data'!$B$7:$R$2292,13,0)</f>
        <v>90.991399999999999</v>
      </c>
      <c r="K22" s="66">
        <f t="shared" ref="K22:K31" si="8">RANK(J22,J$8:J$33,0)</f>
        <v>3</v>
      </c>
      <c r="L22" s="65"/>
      <c r="M22" s="66"/>
      <c r="N22" s="65"/>
      <c r="O22" s="66"/>
      <c r="P22" s="65"/>
      <c r="Q22" s="66"/>
      <c r="R22" s="65">
        <f>VLOOKUP($A22,'Return Data'!$B$7:$R$2292,16,0)</f>
        <v>43.856400000000001</v>
      </c>
      <c r="S22" s="67">
        <f t="shared" si="7"/>
        <v>3</v>
      </c>
    </row>
    <row r="23" spans="1:19" x14ac:dyDescent="0.3">
      <c r="A23" s="63" t="s">
        <v>1178</v>
      </c>
      <c r="B23" s="64">
        <f>VLOOKUP($A23,'Return Data'!$B$7:$R$2292,3,0)</f>
        <v>44483</v>
      </c>
      <c r="C23" s="65">
        <f>VLOOKUP($A23,'Return Data'!$B$7:$R$2292,4,0)</f>
        <v>48.840400000000002</v>
      </c>
      <c r="D23" s="65">
        <f>VLOOKUP($A23,'Return Data'!$B$7:$R$2292,10,0)</f>
        <v>22.0503</v>
      </c>
      <c r="E23" s="66">
        <f t="shared" si="0"/>
        <v>1</v>
      </c>
      <c r="F23" s="65">
        <f>VLOOKUP($A23,'Return Data'!$B$7:$R$2292,11,0)</f>
        <v>42.686399999999999</v>
      </c>
      <c r="G23" s="66">
        <f t="shared" si="1"/>
        <v>3</v>
      </c>
      <c r="H23" s="65">
        <f>VLOOKUP($A23,'Return Data'!$B$7:$R$2292,12,0)</f>
        <v>48.634500000000003</v>
      </c>
      <c r="I23" s="66">
        <f t="shared" si="2"/>
        <v>6</v>
      </c>
      <c r="J23" s="65">
        <f>VLOOKUP($A23,'Return Data'!$B$7:$R$2292,13,0)</f>
        <v>81.735100000000003</v>
      </c>
      <c r="K23" s="66">
        <f t="shared" si="8"/>
        <v>14</v>
      </c>
      <c r="L23" s="65">
        <f>VLOOKUP($A23,'Return Data'!$B$7:$R$2292,17,0)</f>
        <v>34.926699999999997</v>
      </c>
      <c r="M23" s="66">
        <f>RANK(L23,L$8:L$33,0)</f>
        <v>20</v>
      </c>
      <c r="N23" s="65">
        <f>VLOOKUP($A23,'Return Data'!$B$7:$R$2292,14,0)</f>
        <v>25.544899999999998</v>
      </c>
      <c r="O23" s="66">
        <f>RANK(N23,N$8:N$33,0)</f>
        <v>14</v>
      </c>
      <c r="P23" s="65">
        <f>VLOOKUP($A23,'Return Data'!$B$7:$R$2292,15,0)</f>
        <v>14.7166</v>
      </c>
      <c r="Q23" s="66">
        <f>RANK(P23,P$8:P$33,0)</f>
        <v>19</v>
      </c>
      <c r="R23" s="65">
        <f>VLOOKUP($A23,'Return Data'!$B$7:$R$2292,16,0)</f>
        <v>23.0669</v>
      </c>
      <c r="S23" s="67">
        <f t="shared" si="7"/>
        <v>5</v>
      </c>
    </row>
    <row r="24" spans="1:19" x14ac:dyDescent="0.3">
      <c r="A24" s="63" t="s">
        <v>1181</v>
      </c>
      <c r="B24" s="64">
        <f>VLOOKUP($A24,'Return Data'!$B$7:$R$2292,3,0)</f>
        <v>44483</v>
      </c>
      <c r="C24" s="65">
        <f>VLOOKUP($A24,'Return Data'!$B$7:$R$2292,4,0)</f>
        <v>2317.3708000000001</v>
      </c>
      <c r="D24" s="65">
        <f>VLOOKUP($A24,'Return Data'!$B$7:$R$2292,10,0)</f>
        <v>18.749099999999999</v>
      </c>
      <c r="E24" s="66">
        <f t="shared" si="0"/>
        <v>4</v>
      </c>
      <c r="F24" s="65">
        <f>VLOOKUP($A24,'Return Data'!$B$7:$R$2292,11,0)</f>
        <v>42.180199999999999</v>
      </c>
      <c r="G24" s="66">
        <f t="shared" si="1"/>
        <v>4</v>
      </c>
      <c r="H24" s="65">
        <f>VLOOKUP($A24,'Return Data'!$B$7:$R$2292,12,0)</f>
        <v>47.143999999999998</v>
      </c>
      <c r="I24" s="66">
        <f t="shared" si="2"/>
        <v>8</v>
      </c>
      <c r="J24" s="65">
        <f>VLOOKUP($A24,'Return Data'!$B$7:$R$2292,13,0)</f>
        <v>89.454300000000003</v>
      </c>
      <c r="K24" s="66">
        <f t="shared" si="8"/>
        <v>7</v>
      </c>
      <c r="L24" s="65">
        <f>VLOOKUP($A24,'Return Data'!$B$7:$R$2292,17,0)</f>
        <v>44.298499999999997</v>
      </c>
      <c r="M24" s="66">
        <f>RANK(L24,L$8:L$33,0)</f>
        <v>7</v>
      </c>
      <c r="N24" s="65">
        <f>VLOOKUP($A24,'Return Data'!$B$7:$R$2292,14,0)</f>
        <v>30.1569</v>
      </c>
      <c r="O24" s="66">
        <f>RANK(N24,N$8:N$33,0)</f>
        <v>8</v>
      </c>
      <c r="P24" s="65">
        <f>VLOOKUP($A24,'Return Data'!$B$7:$R$2292,15,0)</f>
        <v>19.680399999999999</v>
      </c>
      <c r="Q24" s="66">
        <f>RANK(P24,P$8:P$33,0)</f>
        <v>7</v>
      </c>
      <c r="R24" s="65">
        <f>VLOOKUP($A24,'Return Data'!$B$7:$R$2292,16,0)</f>
        <v>18.918800000000001</v>
      </c>
      <c r="S24" s="67">
        <f t="shared" si="7"/>
        <v>21</v>
      </c>
    </row>
    <row r="25" spans="1:19" x14ac:dyDescent="0.3">
      <c r="A25" s="63" t="s">
        <v>1182</v>
      </c>
      <c r="B25" s="64">
        <f>VLOOKUP($A25,'Return Data'!$B$7:$R$2292,3,0)</f>
        <v>44483</v>
      </c>
      <c r="C25" s="65">
        <f>VLOOKUP($A25,'Return Data'!$B$7:$R$2292,4,0)</f>
        <v>49.03</v>
      </c>
      <c r="D25" s="65">
        <f>VLOOKUP($A25,'Return Data'!$B$7:$R$2292,10,0)</f>
        <v>19.0627</v>
      </c>
      <c r="E25" s="66">
        <f t="shared" si="0"/>
        <v>3</v>
      </c>
      <c r="F25" s="65">
        <f>VLOOKUP($A25,'Return Data'!$B$7:$R$2292,11,0)</f>
        <v>44.7166</v>
      </c>
      <c r="G25" s="66">
        <f t="shared" si="1"/>
        <v>2</v>
      </c>
      <c r="H25" s="65">
        <f>VLOOKUP($A25,'Return Data'!$B$7:$R$2292,12,0)</f>
        <v>55.848700000000001</v>
      </c>
      <c r="I25" s="66">
        <f t="shared" si="2"/>
        <v>1</v>
      </c>
      <c r="J25" s="65">
        <f>VLOOKUP($A25,'Return Data'!$B$7:$R$2292,13,0)</f>
        <v>99.877700000000004</v>
      </c>
      <c r="K25" s="66">
        <f t="shared" si="8"/>
        <v>1</v>
      </c>
      <c r="L25" s="65">
        <f>VLOOKUP($A25,'Return Data'!$B$7:$R$2292,17,0)</f>
        <v>65.480800000000002</v>
      </c>
      <c r="M25" s="66">
        <f>RANK(L25,L$8:L$33,0)</f>
        <v>1</v>
      </c>
      <c r="N25" s="65">
        <f>VLOOKUP($A25,'Return Data'!$B$7:$R$2292,14,0)</f>
        <v>40.153700000000001</v>
      </c>
      <c r="O25" s="66">
        <f>RANK(N25,N$8:N$33,0)</f>
        <v>1</v>
      </c>
      <c r="P25" s="65">
        <f>VLOOKUP($A25,'Return Data'!$B$7:$R$2292,15,0)</f>
        <v>22.769100000000002</v>
      </c>
      <c r="Q25" s="66">
        <f>RANK(P25,P$8:P$33,0)</f>
        <v>2</v>
      </c>
      <c r="R25" s="65">
        <f>VLOOKUP($A25,'Return Data'!$B$7:$R$2292,16,0)</f>
        <v>22.3826</v>
      </c>
      <c r="S25" s="67">
        <f t="shared" si="7"/>
        <v>9</v>
      </c>
    </row>
    <row r="26" spans="1:19" x14ac:dyDescent="0.3">
      <c r="A26" s="63" t="s">
        <v>1184</v>
      </c>
      <c r="B26" s="64">
        <f>VLOOKUP($A26,'Return Data'!$B$7:$R$2292,3,0)</f>
        <v>44483</v>
      </c>
      <c r="C26" s="65">
        <f>VLOOKUP($A26,'Return Data'!$B$7:$R$2292,4,0)</f>
        <v>19.34</v>
      </c>
      <c r="D26" s="65">
        <f>VLOOKUP($A26,'Return Data'!$B$7:$R$2292,10,0)</f>
        <v>17.639900000000001</v>
      </c>
      <c r="E26" s="66">
        <f t="shared" si="0"/>
        <v>5</v>
      </c>
      <c r="F26" s="65">
        <f>VLOOKUP($A26,'Return Data'!$B$7:$R$2292,11,0)</f>
        <v>40.9621</v>
      </c>
      <c r="G26" s="66">
        <f t="shared" ref="G26" si="9">RANK(F26,F$8:F$33,0)</f>
        <v>6</v>
      </c>
      <c r="H26" s="65">
        <f>VLOOKUP($A26,'Return Data'!$B$7:$R$2292,12,0)</f>
        <v>46.182899999999997</v>
      </c>
      <c r="I26" s="66">
        <f t="shared" ref="I26" si="10">RANK(H26,H$8:H$33,0)</f>
        <v>11</v>
      </c>
      <c r="J26" s="65">
        <f>VLOOKUP($A26,'Return Data'!$B$7:$R$2292,13,0)</f>
        <v>85.604600000000005</v>
      </c>
      <c r="K26" s="66">
        <f t="shared" si="8"/>
        <v>9</v>
      </c>
      <c r="L26" s="65"/>
      <c r="M26" s="66"/>
      <c r="N26" s="65"/>
      <c r="O26" s="66"/>
      <c r="P26" s="65"/>
      <c r="Q26" s="66"/>
      <c r="R26" s="65">
        <f>VLOOKUP($A26,'Return Data'!$B$7:$R$2292,16,0)</f>
        <v>44.5015</v>
      </c>
      <c r="S26" s="67">
        <f t="shared" si="7"/>
        <v>2</v>
      </c>
    </row>
    <row r="27" spans="1:19" x14ac:dyDescent="0.3">
      <c r="A27" s="63" t="s">
        <v>1187</v>
      </c>
      <c r="B27" s="64">
        <f>VLOOKUP($A27,'Return Data'!$B$7:$R$2292,3,0)</f>
        <v>44483</v>
      </c>
      <c r="C27" s="65">
        <f>VLOOKUP($A27,'Return Data'!$B$7:$R$2292,4,0)</f>
        <v>128.10769999999999</v>
      </c>
      <c r="D27" s="65">
        <f>VLOOKUP($A27,'Return Data'!$B$7:$R$2292,10,0)</f>
        <v>12.3834</v>
      </c>
      <c r="E27" s="66">
        <f t="shared" si="0"/>
        <v>23</v>
      </c>
      <c r="F27" s="65">
        <f>VLOOKUP($A27,'Return Data'!$B$7:$R$2292,11,0)</f>
        <v>39.707900000000002</v>
      </c>
      <c r="G27" s="66">
        <f t="shared" ref="G27:G33" si="11">RANK(F27,F$8:F$33,0)</f>
        <v>8</v>
      </c>
      <c r="H27" s="65">
        <f>VLOOKUP($A27,'Return Data'!$B$7:$R$2292,12,0)</f>
        <v>49.070399999999999</v>
      </c>
      <c r="I27" s="66">
        <f t="shared" ref="I27:I33" si="12">RANK(H27,H$8:H$33,0)</f>
        <v>5</v>
      </c>
      <c r="J27" s="65">
        <f>VLOOKUP($A27,'Return Data'!$B$7:$R$2292,13,0)</f>
        <v>94.705299999999994</v>
      </c>
      <c r="K27" s="66">
        <f t="shared" si="8"/>
        <v>2</v>
      </c>
      <c r="L27" s="65">
        <f>VLOOKUP($A27,'Return Data'!$B$7:$R$2292,17,0)</f>
        <v>56.852600000000002</v>
      </c>
      <c r="M27" s="66">
        <f>RANK(L27,L$8:L$33,0)</f>
        <v>2</v>
      </c>
      <c r="N27" s="65">
        <f>VLOOKUP($A27,'Return Data'!$B$7:$R$2292,14,0)</f>
        <v>33.039700000000003</v>
      </c>
      <c r="O27" s="66">
        <f>RANK(N27,N$8:N$33,0)</f>
        <v>2</v>
      </c>
      <c r="P27" s="65">
        <f>VLOOKUP($A27,'Return Data'!$B$7:$R$2292,15,0)</f>
        <v>22.6144</v>
      </c>
      <c r="Q27" s="66">
        <f>RANK(P27,P$8:P$33,0)</f>
        <v>3</v>
      </c>
      <c r="R27" s="65">
        <f>VLOOKUP($A27,'Return Data'!$B$7:$R$2292,16,0)</f>
        <v>17.726299999999998</v>
      </c>
      <c r="S27" s="67">
        <f t="shared" si="7"/>
        <v>24</v>
      </c>
    </row>
    <row r="28" spans="1:19" x14ac:dyDescent="0.3">
      <c r="A28" s="63" t="s">
        <v>1188</v>
      </c>
      <c r="B28" s="64">
        <f>VLOOKUP($A28,'Return Data'!$B$7:$R$2292,3,0)</f>
        <v>44483</v>
      </c>
      <c r="C28" s="65">
        <f>VLOOKUP($A28,'Return Data'!$B$7:$R$2292,4,0)</f>
        <v>152.06280000000001</v>
      </c>
      <c r="D28" s="65">
        <f>VLOOKUP($A28,'Return Data'!$B$7:$R$2292,10,0)</f>
        <v>13.044600000000001</v>
      </c>
      <c r="E28" s="66">
        <f t="shared" si="0"/>
        <v>20</v>
      </c>
      <c r="F28" s="65">
        <f>VLOOKUP($A28,'Return Data'!$B$7:$R$2292,11,0)</f>
        <v>32.548000000000002</v>
      </c>
      <c r="G28" s="66">
        <f t="shared" si="11"/>
        <v>21</v>
      </c>
      <c r="H28" s="65">
        <f>VLOOKUP($A28,'Return Data'!$B$7:$R$2292,12,0)</f>
        <v>45.5364</v>
      </c>
      <c r="I28" s="66">
        <f t="shared" si="12"/>
        <v>12</v>
      </c>
      <c r="J28" s="65">
        <f>VLOOKUP($A28,'Return Data'!$B$7:$R$2292,13,0)</f>
        <v>90.331199999999995</v>
      </c>
      <c r="K28" s="66">
        <f t="shared" si="8"/>
        <v>6</v>
      </c>
      <c r="L28" s="65">
        <f>VLOOKUP($A28,'Return Data'!$B$7:$R$2292,17,0)</f>
        <v>45.908299999999997</v>
      </c>
      <c r="M28" s="66">
        <f>RANK(L28,L$8:L$33,0)</f>
        <v>5</v>
      </c>
      <c r="N28" s="65">
        <f>VLOOKUP($A28,'Return Data'!$B$7:$R$2292,14,0)</f>
        <v>29.302</v>
      </c>
      <c r="O28" s="66">
        <f>RANK(N28,N$8:N$33,0)</f>
        <v>10</v>
      </c>
      <c r="P28" s="65">
        <f>VLOOKUP($A28,'Return Data'!$B$7:$R$2292,15,0)</f>
        <v>15.466699999999999</v>
      </c>
      <c r="Q28" s="66">
        <f>RANK(P28,P$8:P$33,0)</f>
        <v>18</v>
      </c>
      <c r="R28" s="65">
        <f>VLOOKUP($A28,'Return Data'!$B$7:$R$2292,16,0)</f>
        <v>21.314399999999999</v>
      </c>
      <c r="S28" s="67">
        <f t="shared" si="7"/>
        <v>15</v>
      </c>
    </row>
    <row r="29" spans="1:19" x14ac:dyDescent="0.3">
      <c r="A29" s="63" t="s">
        <v>1191</v>
      </c>
      <c r="B29" s="64">
        <f>VLOOKUP($A29,'Return Data'!$B$7:$R$2292,3,0)</f>
        <v>44483</v>
      </c>
      <c r="C29" s="65">
        <f>VLOOKUP($A29,'Return Data'!$B$7:$R$2292,4,0)</f>
        <v>784.75210000000004</v>
      </c>
      <c r="D29" s="65">
        <f>VLOOKUP($A29,'Return Data'!$B$7:$R$2292,10,0)</f>
        <v>13.403600000000001</v>
      </c>
      <c r="E29" s="66">
        <f t="shared" si="0"/>
        <v>17</v>
      </c>
      <c r="F29" s="65">
        <f>VLOOKUP($A29,'Return Data'!$B$7:$R$2292,11,0)</f>
        <v>31.946400000000001</v>
      </c>
      <c r="G29" s="66">
        <f t="shared" si="11"/>
        <v>22</v>
      </c>
      <c r="H29" s="65">
        <f>VLOOKUP($A29,'Return Data'!$B$7:$R$2292,12,0)</f>
        <v>37.220799999999997</v>
      </c>
      <c r="I29" s="66">
        <f t="shared" si="12"/>
        <v>23</v>
      </c>
      <c r="J29" s="65">
        <f>VLOOKUP($A29,'Return Data'!$B$7:$R$2292,13,0)</f>
        <v>73.908299999999997</v>
      </c>
      <c r="K29" s="66">
        <f t="shared" si="8"/>
        <v>21</v>
      </c>
      <c r="L29" s="65">
        <f>VLOOKUP($A29,'Return Data'!$B$7:$R$2292,17,0)</f>
        <v>31.979600000000001</v>
      </c>
      <c r="M29" s="66">
        <f>RANK(L29,L$8:L$33,0)</f>
        <v>23</v>
      </c>
      <c r="N29" s="65">
        <f>VLOOKUP($A29,'Return Data'!$B$7:$R$2292,14,0)</f>
        <v>20.4298</v>
      </c>
      <c r="O29" s="66">
        <f>RANK(N29,N$8:N$33,0)</f>
        <v>22</v>
      </c>
      <c r="P29" s="65">
        <f>VLOOKUP($A29,'Return Data'!$B$7:$R$2292,15,0)</f>
        <v>12.8466</v>
      </c>
      <c r="Q29" s="66">
        <f>RANK(P29,P$8:P$33,0)</f>
        <v>21</v>
      </c>
      <c r="R29" s="65">
        <f>VLOOKUP($A29,'Return Data'!$B$7:$R$2292,16,0)</f>
        <v>18.718499999999999</v>
      </c>
      <c r="S29" s="67">
        <f t="shared" si="7"/>
        <v>22</v>
      </c>
    </row>
    <row r="30" spans="1:19" x14ac:dyDescent="0.3">
      <c r="A30" s="63" t="s">
        <v>1193</v>
      </c>
      <c r="B30" s="64">
        <f>VLOOKUP($A30,'Return Data'!$B$7:$R$2292,3,0)</f>
        <v>44483</v>
      </c>
      <c r="C30" s="65">
        <f>VLOOKUP($A30,'Return Data'!$B$7:$R$2292,4,0)</f>
        <v>278.21940000000001</v>
      </c>
      <c r="D30" s="65">
        <f>VLOOKUP($A30,'Return Data'!$B$7:$R$2292,10,0)</f>
        <v>14.872199999999999</v>
      </c>
      <c r="E30" s="66">
        <f t="shared" si="0"/>
        <v>10</v>
      </c>
      <c r="F30" s="65">
        <f>VLOOKUP($A30,'Return Data'!$B$7:$R$2292,11,0)</f>
        <v>33.543700000000001</v>
      </c>
      <c r="G30" s="66">
        <f t="shared" si="11"/>
        <v>18</v>
      </c>
      <c r="H30" s="65">
        <f>VLOOKUP($A30,'Return Data'!$B$7:$R$2292,12,0)</f>
        <v>40.189700000000002</v>
      </c>
      <c r="I30" s="66">
        <f t="shared" si="12"/>
        <v>20</v>
      </c>
      <c r="J30" s="65">
        <f>VLOOKUP($A30,'Return Data'!$B$7:$R$2292,13,0)</f>
        <v>76.256799999999998</v>
      </c>
      <c r="K30" s="66">
        <f t="shared" si="8"/>
        <v>18</v>
      </c>
      <c r="L30" s="65">
        <f>VLOOKUP($A30,'Return Data'!$B$7:$R$2292,17,0)</f>
        <v>39.900500000000001</v>
      </c>
      <c r="M30" s="66">
        <f>RANK(L30,L$8:L$33,0)</f>
        <v>13</v>
      </c>
      <c r="N30" s="65">
        <f>VLOOKUP($A30,'Return Data'!$B$7:$R$2292,14,0)</f>
        <v>30.2883</v>
      </c>
      <c r="O30" s="66">
        <f>RANK(N30,N$8:N$33,0)</f>
        <v>7</v>
      </c>
      <c r="P30" s="65">
        <f>VLOOKUP($A30,'Return Data'!$B$7:$R$2292,15,0)</f>
        <v>19.007999999999999</v>
      </c>
      <c r="Q30" s="66">
        <f>RANK(P30,P$8:P$33,0)</f>
        <v>8</v>
      </c>
      <c r="R30" s="65">
        <f>VLOOKUP($A30,'Return Data'!$B$7:$R$2292,16,0)</f>
        <v>21.761600000000001</v>
      </c>
      <c r="S30" s="67">
        <f t="shared" si="7"/>
        <v>11</v>
      </c>
    </row>
    <row r="31" spans="1:19" x14ac:dyDescent="0.3">
      <c r="A31" s="63" t="s">
        <v>1194</v>
      </c>
      <c r="B31" s="64">
        <f>VLOOKUP($A31,'Return Data'!$B$7:$R$2292,3,0)</f>
        <v>44483</v>
      </c>
      <c r="C31" s="65">
        <f>VLOOKUP($A31,'Return Data'!$B$7:$R$2292,4,0)</f>
        <v>81.93</v>
      </c>
      <c r="D31" s="65">
        <f>VLOOKUP($A31,'Return Data'!$B$7:$R$2292,10,0)</f>
        <v>11.287699999999999</v>
      </c>
      <c r="E31" s="66">
        <f t="shared" si="0"/>
        <v>25</v>
      </c>
      <c r="F31" s="65">
        <f>VLOOKUP($A31,'Return Data'!$B$7:$R$2292,11,0)</f>
        <v>30.2958</v>
      </c>
      <c r="G31" s="66">
        <f t="shared" si="11"/>
        <v>24</v>
      </c>
      <c r="H31" s="65">
        <f>VLOOKUP($A31,'Return Data'!$B$7:$R$2292,12,0)</f>
        <v>38.325200000000002</v>
      </c>
      <c r="I31" s="66">
        <f t="shared" si="12"/>
        <v>22</v>
      </c>
      <c r="J31" s="65">
        <f>VLOOKUP($A31,'Return Data'!$B$7:$R$2292,13,0)</f>
        <v>64.981899999999996</v>
      </c>
      <c r="K31" s="66">
        <f t="shared" si="8"/>
        <v>23</v>
      </c>
      <c r="L31" s="65">
        <f>VLOOKUP($A31,'Return Data'!$B$7:$R$2292,17,0)</f>
        <v>38.977699999999999</v>
      </c>
      <c r="M31" s="66">
        <f>RANK(L31,L$8:L$33,0)</f>
        <v>16</v>
      </c>
      <c r="N31" s="65">
        <f>VLOOKUP($A31,'Return Data'!$B$7:$R$2292,14,0)</f>
        <v>25.370699999999999</v>
      </c>
      <c r="O31" s="66">
        <f>RANK(N31,N$8:N$33,0)</f>
        <v>15</v>
      </c>
      <c r="P31" s="65">
        <f>VLOOKUP($A31,'Return Data'!$B$7:$R$2292,15,0)</f>
        <v>17.879200000000001</v>
      </c>
      <c r="Q31" s="66">
        <f>RANK(P31,P$8:P$33,0)</f>
        <v>11</v>
      </c>
      <c r="R31" s="65">
        <f>VLOOKUP($A31,'Return Data'!$B$7:$R$2292,16,0)</f>
        <v>19.038599999999999</v>
      </c>
      <c r="S31" s="67">
        <f t="shared" si="7"/>
        <v>20</v>
      </c>
    </row>
    <row r="32" spans="1:19" x14ac:dyDescent="0.3">
      <c r="A32" s="63" t="s">
        <v>1196</v>
      </c>
      <c r="B32" s="64">
        <f>VLOOKUP($A32,'Return Data'!$B$7:$R$2292,3,0)</f>
        <v>44483</v>
      </c>
      <c r="C32" s="65">
        <f>VLOOKUP($A32,'Return Data'!$B$7:$R$2292,4,0)</f>
        <v>29.85</v>
      </c>
      <c r="D32" s="65">
        <f>VLOOKUP($A32,'Return Data'!$B$7:$R$2292,10,0)</f>
        <v>16.238299999999999</v>
      </c>
      <c r="E32" s="66">
        <f t="shared" si="0"/>
        <v>8</v>
      </c>
      <c r="F32" s="65">
        <f>VLOOKUP($A32,'Return Data'!$B$7:$R$2292,11,0)</f>
        <v>41.6706</v>
      </c>
      <c r="G32" s="66">
        <f t="shared" si="11"/>
        <v>5</v>
      </c>
      <c r="H32" s="65">
        <f>VLOOKUP($A32,'Return Data'!$B$7:$R$2292,12,0)</f>
        <v>51.139200000000002</v>
      </c>
      <c r="I32" s="66">
        <f t="shared" si="12"/>
        <v>4</v>
      </c>
      <c r="J32" s="65"/>
      <c r="K32" s="66"/>
      <c r="L32" s="65"/>
      <c r="M32" s="66"/>
      <c r="N32" s="65"/>
      <c r="O32" s="66"/>
      <c r="P32" s="65"/>
      <c r="Q32" s="66"/>
      <c r="R32" s="65">
        <f>VLOOKUP($A32,'Return Data'!$B$7:$R$2292,16,0)</f>
        <v>101.4332</v>
      </c>
      <c r="S32" s="67">
        <f t="shared" si="7"/>
        <v>1</v>
      </c>
    </row>
    <row r="33" spans="1:19" x14ac:dyDescent="0.3">
      <c r="A33" s="63" t="s">
        <v>1939</v>
      </c>
      <c r="B33" s="64">
        <f>VLOOKUP($A33,'Return Data'!$B$7:$R$2292,3,0)</f>
        <v>44483</v>
      </c>
      <c r="C33" s="65">
        <f>VLOOKUP($A33,'Return Data'!$B$7:$R$2292,4,0)</f>
        <v>208.92869999999999</v>
      </c>
      <c r="D33" s="65">
        <f>VLOOKUP($A33,'Return Data'!$B$7:$R$2292,10,0)</f>
        <v>14.6469</v>
      </c>
      <c r="E33" s="66">
        <f t="shared" si="0"/>
        <v>11</v>
      </c>
      <c r="F33" s="65">
        <f>VLOOKUP($A33,'Return Data'!$B$7:$R$2292,11,0)</f>
        <v>35.0732</v>
      </c>
      <c r="G33" s="66">
        <f t="shared" si="11"/>
        <v>17</v>
      </c>
      <c r="H33" s="65">
        <f>VLOOKUP($A33,'Return Data'!$B$7:$R$2292,12,0)</f>
        <v>40.253700000000002</v>
      </c>
      <c r="I33" s="66">
        <f t="shared" si="12"/>
        <v>19</v>
      </c>
      <c r="J33" s="65">
        <f>VLOOKUP($A33,'Return Data'!$B$7:$R$2292,13,0)</f>
        <v>77.525400000000005</v>
      </c>
      <c r="K33" s="66">
        <f>RANK(J33,J$8:J$33,0)</f>
        <v>17</v>
      </c>
      <c r="L33" s="65">
        <f>VLOOKUP($A33,'Return Data'!$B$7:$R$2292,17,0)</f>
        <v>45.121299999999998</v>
      </c>
      <c r="M33" s="66">
        <f>RANK(L33,L$8:L$33,0)</f>
        <v>6</v>
      </c>
      <c r="N33" s="65">
        <f>VLOOKUP($A33,'Return Data'!$B$7:$R$2292,14,0)</f>
        <v>28.4285</v>
      </c>
      <c r="O33" s="66">
        <f>RANK(N33,N$8:N$33,0)</f>
        <v>11</v>
      </c>
      <c r="P33" s="65">
        <f>VLOOKUP($A33,'Return Data'!$B$7:$R$2292,15,0)</f>
        <v>16.726900000000001</v>
      </c>
      <c r="Q33" s="66">
        <f>RANK(P33,P$8:P$33,0)</f>
        <v>16</v>
      </c>
      <c r="R33" s="65">
        <f>VLOOKUP($A33,'Return Data'!$B$7:$R$2292,16,0)</f>
        <v>22.018999999999998</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14.923457692307691</v>
      </c>
      <c r="E35" s="74"/>
      <c r="F35" s="75">
        <f>AVERAGE(F8:F33)</f>
        <v>36.519123076923087</v>
      </c>
      <c r="G35" s="74"/>
      <c r="H35" s="75">
        <f>AVERAGE(H8:H33)</f>
        <v>44.081923076923083</v>
      </c>
      <c r="I35" s="74"/>
      <c r="J35" s="75">
        <f>AVERAGE(J8:J33)</f>
        <v>81.546992000000017</v>
      </c>
      <c r="K35" s="74"/>
      <c r="L35" s="75">
        <f>AVERAGE(L8:L33)</f>
        <v>42.206104347826091</v>
      </c>
      <c r="M35" s="74"/>
      <c r="N35" s="75">
        <f>AVERAGE(N8:N33)</f>
        <v>27.925018181818185</v>
      </c>
      <c r="O35" s="74"/>
      <c r="P35" s="75">
        <f>AVERAGE(P8:P33)</f>
        <v>18.233938095238095</v>
      </c>
      <c r="Q35" s="74"/>
      <c r="R35" s="75">
        <f>AVERAGE(R8:R33)</f>
        <v>25.354588461538462</v>
      </c>
      <c r="S35" s="76"/>
    </row>
    <row r="36" spans="1:19" x14ac:dyDescent="0.3">
      <c r="A36" s="73" t="s">
        <v>28</v>
      </c>
      <c r="B36" s="74"/>
      <c r="C36" s="74"/>
      <c r="D36" s="75">
        <f>MIN(D8:D33)</f>
        <v>10.857100000000001</v>
      </c>
      <c r="E36" s="74"/>
      <c r="F36" s="75">
        <f>MIN(F8:F33)</f>
        <v>27.7547</v>
      </c>
      <c r="G36" s="74"/>
      <c r="H36" s="75">
        <f>MIN(H8:H33)</f>
        <v>31.520600000000002</v>
      </c>
      <c r="I36" s="74"/>
      <c r="J36" s="75">
        <f>MIN(J8:J33)</f>
        <v>59.560600000000001</v>
      </c>
      <c r="K36" s="74"/>
      <c r="L36" s="75">
        <f>MIN(L8:L33)</f>
        <v>31.979600000000001</v>
      </c>
      <c r="M36" s="74"/>
      <c r="N36" s="75">
        <f>MIN(N8:N33)</f>
        <v>20.4298</v>
      </c>
      <c r="O36" s="74"/>
      <c r="P36" s="75">
        <f>MIN(P8:P33)</f>
        <v>12.8466</v>
      </c>
      <c r="Q36" s="74"/>
      <c r="R36" s="75">
        <f>MIN(R8:R33)</f>
        <v>11.731</v>
      </c>
      <c r="S36" s="76"/>
    </row>
    <row r="37" spans="1:19" ht="15" thickBot="1" x14ac:dyDescent="0.35">
      <c r="A37" s="77" t="s">
        <v>29</v>
      </c>
      <c r="B37" s="78"/>
      <c r="C37" s="78"/>
      <c r="D37" s="79">
        <f>MAX(D8:D33)</f>
        <v>22.0503</v>
      </c>
      <c r="E37" s="78"/>
      <c r="F37" s="79">
        <f>MAX(F8:F33)</f>
        <v>47.0105</v>
      </c>
      <c r="G37" s="78"/>
      <c r="H37" s="79">
        <f>MAX(H8:H33)</f>
        <v>55.848700000000001</v>
      </c>
      <c r="I37" s="78"/>
      <c r="J37" s="79">
        <f>MAX(J8:J33)</f>
        <v>99.877700000000004</v>
      </c>
      <c r="K37" s="78"/>
      <c r="L37" s="79">
        <f>MAX(L8:L33)</f>
        <v>65.480800000000002</v>
      </c>
      <c r="M37" s="78"/>
      <c r="N37" s="79">
        <f>MAX(N8:N33)</f>
        <v>40.153700000000001</v>
      </c>
      <c r="O37" s="78"/>
      <c r="P37" s="79">
        <f>MAX(P8:P33)</f>
        <v>23.288</v>
      </c>
      <c r="Q37" s="78"/>
      <c r="R37" s="79">
        <f>MAX(R8:R33)</f>
        <v>101.4332</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Data'!$B$7:$R$2292,3,0)</f>
        <v>44483</v>
      </c>
      <c r="C8" s="65">
        <f>VLOOKUP($A8,'Return Data'!$B$7:$R$2292,4,0)</f>
        <v>487.28</v>
      </c>
      <c r="D8" s="65">
        <f>VLOOKUP($A8,'Return Data'!$B$7:$R$2292,10,0)</f>
        <v>17.377300000000002</v>
      </c>
      <c r="E8" s="66">
        <f t="shared" ref="E8:E33" si="0">RANK(D8,D$8:D$33,0)</f>
        <v>5</v>
      </c>
      <c r="F8" s="65">
        <f>VLOOKUP($A8,'Return Data'!$B$7:$R$2292,11,0)</f>
        <v>40.248699999999999</v>
      </c>
      <c r="G8" s="66">
        <f t="shared" ref="G8:G25" si="1">RANK(F8,F$8:F$33,0)</f>
        <v>6</v>
      </c>
      <c r="H8" s="65">
        <f>VLOOKUP($A8,'Return Data'!$B$7:$R$2292,12,0)</f>
        <v>45.478400000000001</v>
      </c>
      <c r="I8" s="66">
        <f t="shared" ref="I8:I25" si="2">RANK(H8,H$8:H$33,0)</f>
        <v>9</v>
      </c>
      <c r="J8" s="65">
        <f>VLOOKUP($A8,'Return Data'!$B$7:$R$2292,13,0)</f>
        <v>83.7059</v>
      </c>
      <c r="K8" s="66">
        <f t="shared" ref="K8:K21" si="3">RANK(J8,J$8:J$33,0)</f>
        <v>9</v>
      </c>
      <c r="L8" s="65">
        <f>VLOOKUP($A8,'Return Data'!$B$7:$R$2292,17,0)</f>
        <v>36.964599999999997</v>
      </c>
      <c r="M8" s="66">
        <f t="shared" ref="M8:M21" si="4">RANK(L8,L$8:L$33,0)</f>
        <v>18</v>
      </c>
      <c r="N8" s="65">
        <f>VLOOKUP($A8,'Return Data'!$B$7:$R$2292,14,0)</f>
        <v>21.583600000000001</v>
      </c>
      <c r="O8" s="66">
        <f t="shared" ref="O8:O20" si="5">RANK(N8,N$8:N$33,0)</f>
        <v>20</v>
      </c>
      <c r="P8" s="65">
        <f>VLOOKUP($A8,'Return Data'!$B$7:$R$2292,15,0)</f>
        <v>13.3134</v>
      </c>
      <c r="Q8" s="66">
        <f t="shared" ref="Q8:Q16" si="6">RANK(P8,P$8:P$33,0)</f>
        <v>19</v>
      </c>
      <c r="R8" s="65">
        <f>VLOOKUP($A8,'Return Data'!$B$7:$R$2292,16,0)</f>
        <v>22.638300000000001</v>
      </c>
      <c r="S8" s="67">
        <f t="shared" ref="S8:S33" si="7">RANK(R8,R$8:R$33,0)</f>
        <v>6</v>
      </c>
    </row>
    <row r="9" spans="1:20" x14ac:dyDescent="0.3">
      <c r="A9" s="63" t="s">
        <v>1151</v>
      </c>
      <c r="B9" s="64">
        <f>VLOOKUP($A9,'Return Data'!$B$7:$R$2292,3,0)</f>
        <v>44483</v>
      </c>
      <c r="C9" s="65">
        <f>VLOOKUP($A9,'Return Data'!$B$7:$R$2292,4,0)</f>
        <v>73.2</v>
      </c>
      <c r="D9" s="65">
        <f>VLOOKUP($A9,'Return Data'!$B$7:$R$2292,10,0)</f>
        <v>16.951599999999999</v>
      </c>
      <c r="E9" s="66">
        <f t="shared" si="0"/>
        <v>7</v>
      </c>
      <c r="F9" s="65">
        <f>VLOOKUP($A9,'Return Data'!$B$7:$R$2292,11,0)</f>
        <v>36.643599999999999</v>
      </c>
      <c r="G9" s="66">
        <f t="shared" si="1"/>
        <v>11</v>
      </c>
      <c r="H9" s="65">
        <f>VLOOKUP($A9,'Return Data'!$B$7:$R$2292,12,0)</f>
        <v>41.805500000000002</v>
      </c>
      <c r="I9" s="66">
        <f t="shared" si="2"/>
        <v>15</v>
      </c>
      <c r="J9" s="65">
        <f>VLOOKUP($A9,'Return Data'!$B$7:$R$2292,13,0)</f>
        <v>71.992500000000007</v>
      </c>
      <c r="K9" s="66">
        <f t="shared" si="3"/>
        <v>21</v>
      </c>
      <c r="L9" s="65">
        <f>VLOOKUP($A9,'Return Data'!$B$7:$R$2292,17,0)</f>
        <v>39.003799999999998</v>
      </c>
      <c r="M9" s="66">
        <f t="shared" si="4"/>
        <v>12</v>
      </c>
      <c r="N9" s="65">
        <f>VLOOKUP($A9,'Return Data'!$B$7:$R$2292,14,0)</f>
        <v>30.1647</v>
      </c>
      <c r="O9" s="66">
        <f t="shared" si="5"/>
        <v>3</v>
      </c>
      <c r="P9" s="65">
        <f>VLOOKUP($A9,'Return Data'!$B$7:$R$2292,15,0)</f>
        <v>21.775300000000001</v>
      </c>
      <c r="Q9" s="66">
        <f t="shared" si="6"/>
        <v>1</v>
      </c>
      <c r="R9" s="65">
        <f>VLOOKUP($A9,'Return Data'!$B$7:$R$2292,16,0)</f>
        <v>20.5304</v>
      </c>
      <c r="S9" s="67">
        <f t="shared" si="7"/>
        <v>9</v>
      </c>
    </row>
    <row r="10" spans="1:20" x14ac:dyDescent="0.3">
      <c r="A10" s="63" t="s">
        <v>1152</v>
      </c>
      <c r="B10" s="64">
        <f>VLOOKUP($A10,'Return Data'!$B$7:$R$2292,3,0)</f>
        <v>44483</v>
      </c>
      <c r="C10" s="65">
        <f>VLOOKUP($A10,'Return Data'!$B$7:$R$2292,4,0)</f>
        <v>18.3</v>
      </c>
      <c r="D10" s="65">
        <f>VLOOKUP($A10,'Return Data'!$B$7:$R$2292,10,0)</f>
        <v>19.6861</v>
      </c>
      <c r="E10" s="66">
        <f t="shared" si="0"/>
        <v>2</v>
      </c>
      <c r="F10" s="65">
        <f>VLOOKUP($A10,'Return Data'!$B$7:$R$2292,11,0)</f>
        <v>46.4</v>
      </c>
      <c r="G10" s="66">
        <f t="shared" si="1"/>
        <v>1</v>
      </c>
      <c r="H10" s="65">
        <f>VLOOKUP($A10,'Return Data'!$B$7:$R$2292,12,0)</f>
        <v>51.364800000000002</v>
      </c>
      <c r="I10" s="66">
        <f t="shared" si="2"/>
        <v>2</v>
      </c>
      <c r="J10" s="65">
        <f>VLOOKUP($A10,'Return Data'!$B$7:$R$2292,13,0)</f>
        <v>89.049599999999998</v>
      </c>
      <c r="K10" s="66">
        <f t="shared" si="3"/>
        <v>3</v>
      </c>
      <c r="L10" s="65">
        <f>VLOOKUP($A10,'Return Data'!$B$7:$R$2292,17,0)</f>
        <v>46.052799999999998</v>
      </c>
      <c r="M10" s="66">
        <f t="shared" si="4"/>
        <v>3</v>
      </c>
      <c r="N10" s="65">
        <f>VLOOKUP($A10,'Return Data'!$B$7:$R$2292,14,0)</f>
        <v>29.543600000000001</v>
      </c>
      <c r="O10" s="66">
        <f t="shared" si="5"/>
        <v>4</v>
      </c>
      <c r="P10" s="65">
        <f>VLOOKUP($A10,'Return Data'!$B$7:$R$2292,15,0)</f>
        <v>17.9572</v>
      </c>
      <c r="Q10" s="66">
        <f t="shared" si="6"/>
        <v>8</v>
      </c>
      <c r="R10" s="65">
        <f>VLOOKUP($A10,'Return Data'!$B$7:$R$2292,16,0)</f>
        <v>5.6288</v>
      </c>
      <c r="S10" s="67">
        <f t="shared" si="7"/>
        <v>26</v>
      </c>
    </row>
    <row r="11" spans="1:20" x14ac:dyDescent="0.3">
      <c r="A11" s="63" t="s">
        <v>1154</v>
      </c>
      <c r="B11" s="64">
        <f>VLOOKUP($A11,'Return Data'!$B$7:$R$2292,3,0)</f>
        <v>44483</v>
      </c>
      <c r="C11" s="65">
        <f>VLOOKUP($A11,'Return Data'!$B$7:$R$2292,4,0)</f>
        <v>61.640999999999998</v>
      </c>
      <c r="D11" s="65">
        <f>VLOOKUP($A11,'Return Data'!$B$7:$R$2292,10,0)</f>
        <v>12.7407</v>
      </c>
      <c r="E11" s="66">
        <f t="shared" si="0"/>
        <v>19</v>
      </c>
      <c r="F11" s="65">
        <f>VLOOKUP($A11,'Return Data'!$B$7:$R$2292,11,0)</f>
        <v>34.402500000000003</v>
      </c>
      <c r="G11" s="66">
        <f t="shared" si="1"/>
        <v>17</v>
      </c>
      <c r="H11" s="65">
        <f>VLOOKUP($A11,'Return Data'!$B$7:$R$2292,12,0)</f>
        <v>44.5852</v>
      </c>
      <c r="I11" s="66">
        <f t="shared" si="2"/>
        <v>10</v>
      </c>
      <c r="J11" s="65">
        <f>VLOOKUP($A11,'Return Data'!$B$7:$R$2292,13,0)</f>
        <v>80.294799999999995</v>
      </c>
      <c r="K11" s="66">
        <f t="shared" si="3"/>
        <v>13</v>
      </c>
      <c r="L11" s="65">
        <f>VLOOKUP($A11,'Return Data'!$B$7:$R$2292,17,0)</f>
        <v>42.122</v>
      </c>
      <c r="M11" s="66">
        <f t="shared" si="4"/>
        <v>8</v>
      </c>
      <c r="N11" s="65">
        <f>VLOOKUP($A11,'Return Data'!$B$7:$R$2292,14,0)</f>
        <v>27.763200000000001</v>
      </c>
      <c r="O11" s="66">
        <f t="shared" si="5"/>
        <v>10</v>
      </c>
      <c r="P11" s="65">
        <f>VLOOKUP($A11,'Return Data'!$B$7:$R$2292,15,0)</f>
        <v>16.8459</v>
      </c>
      <c r="Q11" s="66">
        <f t="shared" si="6"/>
        <v>11</v>
      </c>
      <c r="R11" s="65">
        <f>VLOOKUP($A11,'Return Data'!$B$7:$R$2292,16,0)</f>
        <v>12.4815</v>
      </c>
      <c r="S11" s="67">
        <f t="shared" si="7"/>
        <v>24</v>
      </c>
    </row>
    <row r="12" spans="1:20" x14ac:dyDescent="0.3">
      <c r="A12" s="63" t="s">
        <v>1157</v>
      </c>
      <c r="B12" s="64">
        <f>VLOOKUP($A12,'Return Data'!$B$7:$R$2292,3,0)</f>
        <v>44483</v>
      </c>
      <c r="C12" s="65">
        <f>VLOOKUP($A12,'Return Data'!$B$7:$R$2292,4,0)</f>
        <v>97.165999999999997</v>
      </c>
      <c r="D12" s="65">
        <f>VLOOKUP($A12,'Return Data'!$B$7:$R$2292,10,0)</f>
        <v>10.591900000000001</v>
      </c>
      <c r="E12" s="66">
        <f t="shared" si="0"/>
        <v>26</v>
      </c>
      <c r="F12" s="65">
        <f>VLOOKUP($A12,'Return Data'!$B$7:$R$2292,11,0)</f>
        <v>27.765899999999998</v>
      </c>
      <c r="G12" s="66">
        <f t="shared" si="1"/>
        <v>25</v>
      </c>
      <c r="H12" s="65">
        <f>VLOOKUP($A12,'Return Data'!$B$7:$R$2292,12,0)</f>
        <v>30.564399999999999</v>
      </c>
      <c r="I12" s="66">
        <f t="shared" si="2"/>
        <v>26</v>
      </c>
      <c r="J12" s="65">
        <f>VLOOKUP($A12,'Return Data'!$B$7:$R$2292,13,0)</f>
        <v>58.006300000000003</v>
      </c>
      <c r="K12" s="66">
        <f t="shared" si="3"/>
        <v>25</v>
      </c>
      <c r="L12" s="65">
        <f>VLOOKUP($A12,'Return Data'!$B$7:$R$2292,17,0)</f>
        <v>35.1126</v>
      </c>
      <c r="M12" s="66">
        <f t="shared" si="4"/>
        <v>19</v>
      </c>
      <c r="N12" s="65">
        <f>VLOOKUP($A12,'Return Data'!$B$7:$R$2292,14,0)</f>
        <v>25.8017</v>
      </c>
      <c r="O12" s="66">
        <f t="shared" si="5"/>
        <v>13</v>
      </c>
      <c r="P12" s="65">
        <f>VLOOKUP($A12,'Return Data'!$B$7:$R$2292,15,0)</f>
        <v>16.482900000000001</v>
      </c>
      <c r="Q12" s="66">
        <f t="shared" si="6"/>
        <v>12</v>
      </c>
      <c r="R12" s="65">
        <f>VLOOKUP($A12,'Return Data'!$B$7:$R$2292,16,0)</f>
        <v>16.4556</v>
      </c>
      <c r="S12" s="67">
        <f t="shared" si="7"/>
        <v>18</v>
      </c>
    </row>
    <row r="13" spans="1:20" x14ac:dyDescent="0.3">
      <c r="A13" s="63" t="s">
        <v>1159</v>
      </c>
      <c r="B13" s="64">
        <f>VLOOKUP($A13,'Return Data'!$B$7:$R$2292,3,0)</f>
        <v>44483</v>
      </c>
      <c r="C13" s="65">
        <f>VLOOKUP($A13,'Return Data'!$B$7:$R$2292,4,0)</f>
        <v>53.058999999999997</v>
      </c>
      <c r="D13" s="65">
        <f>VLOOKUP($A13,'Return Data'!$B$7:$R$2292,10,0)</f>
        <v>13.383599999999999</v>
      </c>
      <c r="E13" s="66">
        <f t="shared" si="0"/>
        <v>15</v>
      </c>
      <c r="F13" s="65">
        <f>VLOOKUP($A13,'Return Data'!$B$7:$R$2292,11,0)</f>
        <v>36.693600000000004</v>
      </c>
      <c r="G13" s="66">
        <f t="shared" si="1"/>
        <v>10</v>
      </c>
      <c r="H13" s="65">
        <f>VLOOKUP($A13,'Return Data'!$B$7:$R$2292,12,0)</f>
        <v>45.590499999999999</v>
      </c>
      <c r="I13" s="66">
        <f t="shared" si="2"/>
        <v>8</v>
      </c>
      <c r="J13" s="65">
        <f>VLOOKUP($A13,'Return Data'!$B$7:$R$2292,13,0)</f>
        <v>88.005799999999994</v>
      </c>
      <c r="K13" s="66">
        <f t="shared" si="3"/>
        <v>7</v>
      </c>
      <c r="L13" s="65">
        <f>VLOOKUP($A13,'Return Data'!$B$7:$R$2292,17,0)</f>
        <v>43.894100000000002</v>
      </c>
      <c r="M13" s="66">
        <f t="shared" si="4"/>
        <v>5</v>
      </c>
      <c r="N13" s="65">
        <f>VLOOKUP($A13,'Return Data'!$B$7:$R$2292,14,0)</f>
        <v>29.209299999999999</v>
      </c>
      <c r="O13" s="66">
        <f t="shared" si="5"/>
        <v>6</v>
      </c>
      <c r="P13" s="65">
        <f>VLOOKUP($A13,'Return Data'!$B$7:$R$2292,15,0)</f>
        <v>18.890899999999998</v>
      </c>
      <c r="Q13" s="66">
        <f t="shared" si="6"/>
        <v>4</v>
      </c>
      <c r="R13" s="65">
        <f>VLOOKUP($A13,'Return Data'!$B$7:$R$2292,16,0)</f>
        <v>12.8436</v>
      </c>
      <c r="S13" s="67">
        <f t="shared" si="7"/>
        <v>21</v>
      </c>
    </row>
    <row r="14" spans="1:20" x14ac:dyDescent="0.3">
      <c r="A14" s="63" t="s">
        <v>1160</v>
      </c>
      <c r="B14" s="64">
        <f>VLOOKUP($A14,'Return Data'!$B$7:$R$2292,3,0)</f>
        <v>44483</v>
      </c>
      <c r="C14" s="65">
        <f>VLOOKUP($A14,'Return Data'!$B$7:$R$2292,4,0)</f>
        <v>1627.9537</v>
      </c>
      <c r="D14" s="65">
        <f>VLOOKUP($A14,'Return Data'!$B$7:$R$2292,10,0)</f>
        <v>13.5906</v>
      </c>
      <c r="E14" s="66">
        <f t="shared" si="0"/>
        <v>13</v>
      </c>
      <c r="F14" s="65">
        <f>VLOOKUP($A14,'Return Data'!$B$7:$R$2292,11,0)</f>
        <v>32.154200000000003</v>
      </c>
      <c r="G14" s="66">
        <f t="shared" si="1"/>
        <v>20</v>
      </c>
      <c r="H14" s="65">
        <f>VLOOKUP($A14,'Return Data'!$B$7:$R$2292,12,0)</f>
        <v>36.2254</v>
      </c>
      <c r="I14" s="66">
        <f t="shared" si="2"/>
        <v>24</v>
      </c>
      <c r="J14" s="65">
        <f>VLOOKUP($A14,'Return Data'!$B$7:$R$2292,13,0)</f>
        <v>77.063599999999994</v>
      </c>
      <c r="K14" s="66">
        <f t="shared" si="3"/>
        <v>16</v>
      </c>
      <c r="L14" s="65">
        <f>VLOOKUP($A14,'Return Data'!$B$7:$R$2292,17,0)</f>
        <v>33.610500000000002</v>
      </c>
      <c r="M14" s="66">
        <f t="shared" si="4"/>
        <v>20</v>
      </c>
      <c r="N14" s="65">
        <f>VLOOKUP($A14,'Return Data'!$B$7:$R$2292,14,0)</f>
        <v>22.8474</v>
      </c>
      <c r="O14" s="66">
        <f t="shared" si="5"/>
        <v>18</v>
      </c>
      <c r="P14" s="65">
        <f>VLOOKUP($A14,'Return Data'!$B$7:$R$2292,15,0)</f>
        <v>15.2028</v>
      </c>
      <c r="Q14" s="66">
        <f t="shared" si="6"/>
        <v>17</v>
      </c>
      <c r="R14" s="65">
        <f>VLOOKUP($A14,'Return Data'!$B$7:$R$2292,16,0)</f>
        <v>20.034300000000002</v>
      </c>
      <c r="S14" s="67">
        <f t="shared" si="7"/>
        <v>10</v>
      </c>
    </row>
    <row r="15" spans="1:20" x14ac:dyDescent="0.3">
      <c r="A15" s="63" t="s">
        <v>1162</v>
      </c>
      <c r="B15" s="64">
        <f>VLOOKUP($A15,'Return Data'!$B$7:$R$2292,3,0)</f>
        <v>44483</v>
      </c>
      <c r="C15" s="65">
        <f>VLOOKUP($A15,'Return Data'!$B$7:$R$2292,4,0)</f>
        <v>96.381</v>
      </c>
      <c r="D15" s="65">
        <f>VLOOKUP($A15,'Return Data'!$B$7:$R$2292,10,0)</f>
        <v>13.535</v>
      </c>
      <c r="E15" s="66">
        <f t="shared" si="0"/>
        <v>14</v>
      </c>
      <c r="F15" s="65">
        <f>VLOOKUP($A15,'Return Data'!$B$7:$R$2292,11,0)</f>
        <v>32.371499999999997</v>
      </c>
      <c r="G15" s="66">
        <f t="shared" si="1"/>
        <v>19</v>
      </c>
      <c r="H15" s="65">
        <f>VLOOKUP($A15,'Return Data'!$B$7:$R$2292,12,0)</f>
        <v>41.157600000000002</v>
      </c>
      <c r="I15" s="66">
        <f t="shared" si="2"/>
        <v>17</v>
      </c>
      <c r="J15" s="65">
        <f>VLOOKUP($A15,'Return Data'!$B$7:$R$2292,13,0)</f>
        <v>78.496600000000001</v>
      </c>
      <c r="K15" s="66">
        <f t="shared" si="3"/>
        <v>15</v>
      </c>
      <c r="L15" s="65">
        <f>VLOOKUP($A15,'Return Data'!$B$7:$R$2292,17,0)</f>
        <v>38.516599999999997</v>
      </c>
      <c r="M15" s="66">
        <f t="shared" si="4"/>
        <v>13</v>
      </c>
      <c r="N15" s="65">
        <f>VLOOKUP($A15,'Return Data'!$B$7:$R$2292,14,0)</f>
        <v>23.973299999999998</v>
      </c>
      <c r="O15" s="66">
        <f t="shared" si="5"/>
        <v>16</v>
      </c>
      <c r="P15" s="65">
        <f>VLOOKUP($A15,'Return Data'!$B$7:$R$2292,15,0)</f>
        <v>15.8041</v>
      </c>
      <c r="Q15" s="66">
        <f t="shared" si="6"/>
        <v>15</v>
      </c>
      <c r="R15" s="65">
        <f>VLOOKUP($A15,'Return Data'!$B$7:$R$2292,16,0)</f>
        <v>17.148900000000001</v>
      </c>
      <c r="S15" s="67">
        <f t="shared" si="7"/>
        <v>15</v>
      </c>
    </row>
    <row r="16" spans="1:20" x14ac:dyDescent="0.3">
      <c r="A16" s="63" t="s">
        <v>1164</v>
      </c>
      <c r="B16" s="64">
        <f>VLOOKUP($A16,'Return Data'!$B$7:$R$2292,3,0)</f>
        <v>44483</v>
      </c>
      <c r="C16" s="65">
        <f>VLOOKUP($A16,'Return Data'!$B$7:$R$2292,4,0)</f>
        <v>169.36</v>
      </c>
      <c r="D16" s="65">
        <f>VLOOKUP($A16,'Return Data'!$B$7:$R$2292,10,0)</f>
        <v>11.384399999999999</v>
      </c>
      <c r="E16" s="66">
        <f t="shared" si="0"/>
        <v>24</v>
      </c>
      <c r="F16" s="65">
        <f>VLOOKUP($A16,'Return Data'!$B$7:$R$2292,11,0)</f>
        <v>35.444699999999997</v>
      </c>
      <c r="G16" s="66">
        <f t="shared" si="1"/>
        <v>12</v>
      </c>
      <c r="H16" s="65">
        <f>VLOOKUP($A16,'Return Data'!$B$7:$R$2292,12,0)</f>
        <v>41.345399999999998</v>
      </c>
      <c r="I16" s="66">
        <f t="shared" si="2"/>
        <v>16</v>
      </c>
      <c r="J16" s="65">
        <f>VLOOKUP($A16,'Return Data'!$B$7:$R$2292,13,0)</f>
        <v>83.627899999999997</v>
      </c>
      <c r="K16" s="66">
        <f t="shared" si="3"/>
        <v>10</v>
      </c>
      <c r="L16" s="65">
        <f>VLOOKUP($A16,'Return Data'!$B$7:$R$2292,17,0)</f>
        <v>37.677300000000002</v>
      </c>
      <c r="M16" s="66">
        <f t="shared" si="4"/>
        <v>17</v>
      </c>
      <c r="N16" s="65">
        <f>VLOOKUP($A16,'Return Data'!$B$7:$R$2292,14,0)</f>
        <v>23.842500000000001</v>
      </c>
      <c r="O16" s="66">
        <f t="shared" si="5"/>
        <v>17</v>
      </c>
      <c r="P16" s="65">
        <f>VLOOKUP($A16,'Return Data'!$B$7:$R$2292,15,0)</f>
        <v>16.401599999999998</v>
      </c>
      <c r="Q16" s="66">
        <f t="shared" si="6"/>
        <v>13</v>
      </c>
      <c r="R16" s="65">
        <f>VLOOKUP($A16,'Return Data'!$B$7:$R$2292,16,0)</f>
        <v>18.140699999999999</v>
      </c>
      <c r="S16" s="67">
        <f t="shared" si="7"/>
        <v>12</v>
      </c>
    </row>
    <row r="17" spans="1:19" x14ac:dyDescent="0.3">
      <c r="A17" s="63" t="s">
        <v>1166</v>
      </c>
      <c r="B17" s="64">
        <f>VLOOKUP($A17,'Return Data'!$B$7:$R$2292,3,0)</f>
        <v>44483</v>
      </c>
      <c r="C17" s="65">
        <f>VLOOKUP($A17,'Return Data'!$B$7:$R$2292,4,0)</f>
        <v>18.899999999999999</v>
      </c>
      <c r="D17" s="65">
        <f>VLOOKUP($A17,'Return Data'!$B$7:$R$2292,10,0)</f>
        <v>15.950900000000001</v>
      </c>
      <c r="E17" s="66">
        <f t="shared" si="0"/>
        <v>8</v>
      </c>
      <c r="F17" s="65">
        <f>VLOOKUP($A17,'Return Data'!$B$7:$R$2292,11,0)</f>
        <v>35.289900000000003</v>
      </c>
      <c r="G17" s="66">
        <f t="shared" si="1"/>
        <v>13</v>
      </c>
      <c r="H17" s="65">
        <f>VLOOKUP($A17,'Return Data'!$B$7:$R$2292,12,0)</f>
        <v>40.834600000000002</v>
      </c>
      <c r="I17" s="66">
        <f t="shared" si="2"/>
        <v>18</v>
      </c>
      <c r="J17" s="65">
        <f>VLOOKUP($A17,'Return Data'!$B$7:$R$2292,13,0)</f>
        <v>74.1935</v>
      </c>
      <c r="K17" s="66">
        <f t="shared" si="3"/>
        <v>18</v>
      </c>
      <c r="L17" s="65">
        <f>VLOOKUP($A17,'Return Data'!$B$7:$R$2292,17,0)</f>
        <v>37.900300000000001</v>
      </c>
      <c r="M17" s="66">
        <f t="shared" si="4"/>
        <v>16</v>
      </c>
      <c r="N17" s="65">
        <f>VLOOKUP($A17,'Return Data'!$B$7:$R$2292,14,0)</f>
        <v>22.836300000000001</v>
      </c>
      <c r="O17" s="66">
        <f t="shared" si="5"/>
        <v>19</v>
      </c>
      <c r="P17" s="65"/>
      <c r="Q17" s="66"/>
      <c r="R17" s="65">
        <f>VLOOKUP($A17,'Return Data'!$B$7:$R$2292,16,0)</f>
        <v>14.4368</v>
      </c>
      <c r="S17" s="67">
        <f t="shared" si="7"/>
        <v>20</v>
      </c>
    </row>
    <row r="18" spans="1:19" x14ac:dyDescent="0.3">
      <c r="A18" s="63" t="s">
        <v>1168</v>
      </c>
      <c r="B18" s="64">
        <f>VLOOKUP($A18,'Return Data'!$B$7:$R$2292,3,0)</f>
        <v>44483</v>
      </c>
      <c r="C18" s="65">
        <f>VLOOKUP($A18,'Return Data'!$B$7:$R$2292,4,0)</f>
        <v>91.09</v>
      </c>
      <c r="D18" s="65">
        <f>VLOOKUP($A18,'Return Data'!$B$7:$R$2292,10,0)</f>
        <v>12.7212</v>
      </c>
      <c r="E18" s="66">
        <f t="shared" si="0"/>
        <v>20</v>
      </c>
      <c r="F18" s="65">
        <f>VLOOKUP($A18,'Return Data'!$B$7:$R$2292,11,0)</f>
        <v>35.088200000000001</v>
      </c>
      <c r="G18" s="66">
        <f t="shared" si="1"/>
        <v>14</v>
      </c>
      <c r="H18" s="65">
        <f>VLOOKUP($A18,'Return Data'!$B$7:$R$2292,12,0)</f>
        <v>38.413600000000002</v>
      </c>
      <c r="I18" s="66">
        <f t="shared" si="2"/>
        <v>21</v>
      </c>
      <c r="J18" s="65">
        <f>VLOOKUP($A18,'Return Data'!$B$7:$R$2292,13,0)</f>
        <v>70.868499999999997</v>
      </c>
      <c r="K18" s="66">
        <f t="shared" si="3"/>
        <v>22</v>
      </c>
      <c r="L18" s="65">
        <f>VLOOKUP($A18,'Return Data'!$B$7:$R$2292,17,0)</f>
        <v>39.1965</v>
      </c>
      <c r="M18" s="66">
        <f t="shared" si="4"/>
        <v>11</v>
      </c>
      <c r="N18" s="65">
        <f>VLOOKUP($A18,'Return Data'!$B$7:$R$2292,14,0)</f>
        <v>26.129300000000001</v>
      </c>
      <c r="O18" s="66">
        <f t="shared" si="5"/>
        <v>12</v>
      </c>
      <c r="P18" s="65">
        <f>VLOOKUP($A18,'Return Data'!$B$7:$R$2292,15,0)</f>
        <v>18.388000000000002</v>
      </c>
      <c r="Q18" s="66">
        <f>RANK(P18,P$8:P$33,0)</f>
        <v>6</v>
      </c>
      <c r="R18" s="65">
        <f>VLOOKUP($A18,'Return Data'!$B$7:$R$2292,16,0)</f>
        <v>16.46</v>
      </c>
      <c r="S18" s="67">
        <f t="shared" si="7"/>
        <v>17</v>
      </c>
    </row>
    <row r="19" spans="1:19" x14ac:dyDescent="0.3">
      <c r="A19" s="63" t="s">
        <v>1170</v>
      </c>
      <c r="B19" s="64">
        <f>VLOOKUP($A19,'Return Data'!$B$7:$R$2292,3,0)</f>
        <v>44483</v>
      </c>
      <c r="C19" s="65">
        <f>VLOOKUP($A19,'Return Data'!$B$7:$R$2292,4,0)</f>
        <v>74.44</v>
      </c>
      <c r="D19" s="65">
        <f>VLOOKUP($A19,'Return Data'!$B$7:$R$2292,10,0)</f>
        <v>12.4556</v>
      </c>
      <c r="E19" s="66">
        <f t="shared" si="0"/>
        <v>22</v>
      </c>
      <c r="F19" s="65">
        <f>VLOOKUP($A19,'Return Data'!$B$7:$R$2292,11,0)</f>
        <v>30.2241</v>
      </c>
      <c r="G19" s="66">
        <f t="shared" si="1"/>
        <v>23</v>
      </c>
      <c r="H19" s="65">
        <f>VLOOKUP($A19,'Return Data'!$B$7:$R$2292,12,0)</f>
        <v>42.690100000000001</v>
      </c>
      <c r="I19" s="66">
        <f t="shared" si="2"/>
        <v>14</v>
      </c>
      <c r="J19" s="65">
        <f>VLOOKUP($A19,'Return Data'!$B$7:$R$2292,13,0)</f>
        <v>81.286799999999999</v>
      </c>
      <c r="K19" s="66">
        <f t="shared" si="3"/>
        <v>12</v>
      </c>
      <c r="L19" s="65">
        <f>VLOOKUP($A19,'Return Data'!$B$7:$R$2292,17,0)</f>
        <v>41.331600000000002</v>
      </c>
      <c r="M19" s="66">
        <f t="shared" si="4"/>
        <v>9</v>
      </c>
      <c r="N19" s="65">
        <f>VLOOKUP($A19,'Return Data'!$B$7:$R$2292,14,0)</f>
        <v>28.8963</v>
      </c>
      <c r="O19" s="66">
        <f t="shared" si="5"/>
        <v>7</v>
      </c>
      <c r="P19" s="65">
        <f>VLOOKUP($A19,'Return Data'!$B$7:$R$2292,15,0)</f>
        <v>18.284600000000001</v>
      </c>
      <c r="Q19" s="66">
        <f>RANK(P19,P$8:P$33,0)</f>
        <v>7</v>
      </c>
      <c r="R19" s="65">
        <f>VLOOKUP($A19,'Return Data'!$B$7:$R$2292,16,0)</f>
        <v>14.789899999999999</v>
      </c>
      <c r="S19" s="67">
        <f t="shared" si="7"/>
        <v>19</v>
      </c>
    </row>
    <row r="20" spans="1:19" x14ac:dyDescent="0.3">
      <c r="A20" s="63" t="s">
        <v>1173</v>
      </c>
      <c r="B20" s="64">
        <f>VLOOKUP($A20,'Return Data'!$B$7:$R$2292,3,0)</f>
        <v>44483</v>
      </c>
      <c r="C20" s="65">
        <f>VLOOKUP($A20,'Return Data'!$B$7:$R$2292,4,0)</f>
        <v>221.19</v>
      </c>
      <c r="D20" s="65">
        <f>VLOOKUP($A20,'Return Data'!$B$7:$R$2292,10,0)</f>
        <v>12.542</v>
      </c>
      <c r="E20" s="66">
        <f t="shared" si="0"/>
        <v>21</v>
      </c>
      <c r="F20" s="65">
        <f>VLOOKUP($A20,'Return Data'!$B$7:$R$2292,11,0)</f>
        <v>27.003900000000002</v>
      </c>
      <c r="G20" s="66">
        <f t="shared" si="1"/>
        <v>26</v>
      </c>
      <c r="H20" s="65">
        <f>VLOOKUP($A20,'Return Data'!$B$7:$R$2292,12,0)</f>
        <v>34.9131</v>
      </c>
      <c r="I20" s="66">
        <f t="shared" si="2"/>
        <v>25</v>
      </c>
      <c r="J20" s="65">
        <f>VLOOKUP($A20,'Return Data'!$B$7:$R$2292,13,0)</f>
        <v>62.855200000000004</v>
      </c>
      <c r="K20" s="66">
        <f t="shared" si="3"/>
        <v>24</v>
      </c>
      <c r="L20" s="65">
        <f>VLOOKUP($A20,'Return Data'!$B$7:$R$2292,17,0)</f>
        <v>33.344799999999999</v>
      </c>
      <c r="M20" s="66">
        <f t="shared" si="4"/>
        <v>21</v>
      </c>
      <c r="N20" s="65">
        <f>VLOOKUP($A20,'Return Data'!$B$7:$R$2292,14,0)</f>
        <v>20.567699999999999</v>
      </c>
      <c r="O20" s="66">
        <f t="shared" si="5"/>
        <v>21</v>
      </c>
      <c r="P20" s="65">
        <f>VLOOKUP($A20,'Return Data'!$B$7:$R$2292,15,0)</f>
        <v>16.0107</v>
      </c>
      <c r="Q20" s="66">
        <f>RANK(P20,P$8:P$33,0)</f>
        <v>14</v>
      </c>
      <c r="R20" s="65">
        <f>VLOOKUP($A20,'Return Data'!$B$7:$R$2292,16,0)</f>
        <v>19.735099999999999</v>
      </c>
      <c r="S20" s="67">
        <f t="shared" si="7"/>
        <v>11</v>
      </c>
    </row>
    <row r="21" spans="1:19" x14ac:dyDescent="0.3">
      <c r="A21" s="63" t="s">
        <v>1175</v>
      </c>
      <c r="B21" s="64">
        <f>VLOOKUP($A21,'Return Data'!$B$7:$R$2292,3,0)</f>
        <v>44483</v>
      </c>
      <c r="C21" s="65">
        <f>VLOOKUP($A21,'Return Data'!$B$7:$R$2292,4,0)</f>
        <v>18.382300000000001</v>
      </c>
      <c r="D21" s="65">
        <f>VLOOKUP($A21,'Return Data'!$B$7:$R$2292,10,0)</f>
        <v>13.6815</v>
      </c>
      <c r="E21" s="66">
        <f t="shared" si="0"/>
        <v>12</v>
      </c>
      <c r="F21" s="65">
        <f>VLOOKUP($A21,'Return Data'!$B$7:$R$2292,11,0)</f>
        <v>38.024900000000002</v>
      </c>
      <c r="G21" s="66">
        <f t="shared" si="1"/>
        <v>8</v>
      </c>
      <c r="H21" s="65">
        <f>VLOOKUP($A21,'Return Data'!$B$7:$R$2292,12,0)</f>
        <v>49.927399999999999</v>
      </c>
      <c r="I21" s="66">
        <f t="shared" si="2"/>
        <v>3</v>
      </c>
      <c r="J21" s="65">
        <f>VLOOKUP($A21,'Return Data'!$B$7:$R$2292,13,0)</f>
        <v>85.567300000000003</v>
      </c>
      <c r="K21" s="66">
        <f t="shared" si="3"/>
        <v>8</v>
      </c>
      <c r="L21" s="65">
        <f>VLOOKUP($A21,'Return Data'!$B$7:$R$2292,17,0)</f>
        <v>40.540900000000001</v>
      </c>
      <c r="M21" s="66">
        <f t="shared" si="4"/>
        <v>10</v>
      </c>
      <c r="N21" s="65"/>
      <c r="O21" s="66"/>
      <c r="P21" s="65"/>
      <c r="Q21" s="66"/>
      <c r="R21" s="65">
        <f>VLOOKUP($A21,'Return Data'!$B$7:$R$2292,16,0)</f>
        <v>17.849399999999999</v>
      </c>
      <c r="S21" s="67">
        <f t="shared" si="7"/>
        <v>13</v>
      </c>
    </row>
    <row r="22" spans="1:19" x14ac:dyDescent="0.3">
      <c r="A22" s="63" t="s">
        <v>1177</v>
      </c>
      <c r="B22" s="64">
        <f>VLOOKUP($A22,'Return Data'!$B$7:$R$2292,3,0)</f>
        <v>44483</v>
      </c>
      <c r="C22" s="65">
        <f>VLOOKUP($A22,'Return Data'!$B$7:$R$2292,4,0)</f>
        <v>21.594999999999999</v>
      </c>
      <c r="D22" s="65">
        <f>VLOOKUP($A22,'Return Data'!$B$7:$R$2292,10,0)</f>
        <v>13.0806</v>
      </c>
      <c r="E22" s="66">
        <f t="shared" si="0"/>
        <v>17</v>
      </c>
      <c r="F22" s="65">
        <f>VLOOKUP($A22,'Return Data'!$B$7:$R$2292,11,0)</f>
        <v>34.523099999999999</v>
      </c>
      <c r="G22" s="66">
        <f t="shared" si="1"/>
        <v>15</v>
      </c>
      <c r="H22" s="65">
        <f>VLOOKUP($A22,'Return Data'!$B$7:$R$2292,12,0)</f>
        <v>43.221899999999998</v>
      </c>
      <c r="I22" s="66">
        <f t="shared" si="2"/>
        <v>13</v>
      </c>
      <c r="J22" s="65">
        <f>VLOOKUP($A22,'Return Data'!$B$7:$R$2292,13,0)</f>
        <v>88.175299999999993</v>
      </c>
      <c r="K22" s="66">
        <f t="shared" ref="K22" si="8">RANK(J22,J$8:J$33,0)</f>
        <v>5</v>
      </c>
      <c r="L22" s="65"/>
      <c r="M22" s="66"/>
      <c r="N22" s="65"/>
      <c r="O22" s="66"/>
      <c r="P22" s="65"/>
      <c r="Q22" s="66"/>
      <c r="R22" s="65">
        <f>VLOOKUP($A22,'Return Data'!$B$7:$R$2292,16,0)</f>
        <v>41.591900000000003</v>
      </c>
      <c r="S22" s="67">
        <f t="shared" si="7"/>
        <v>3</v>
      </c>
    </row>
    <row r="23" spans="1:19" x14ac:dyDescent="0.3">
      <c r="A23" s="63" t="s">
        <v>1179</v>
      </c>
      <c r="B23" s="64">
        <f>VLOOKUP($A23,'Return Data'!$B$7:$R$2292,3,0)</f>
        <v>44483</v>
      </c>
      <c r="C23" s="65">
        <f>VLOOKUP($A23,'Return Data'!$B$7:$R$2292,4,0)</f>
        <v>44.423099999999998</v>
      </c>
      <c r="D23" s="65">
        <f>VLOOKUP($A23,'Return Data'!$B$7:$R$2292,10,0)</f>
        <v>21.674499999999998</v>
      </c>
      <c r="E23" s="66">
        <f t="shared" si="0"/>
        <v>1</v>
      </c>
      <c r="F23" s="65">
        <f>VLOOKUP($A23,'Return Data'!$B$7:$R$2292,11,0)</f>
        <v>41.819899999999997</v>
      </c>
      <c r="G23" s="66">
        <f t="shared" si="1"/>
        <v>3</v>
      </c>
      <c r="H23" s="65">
        <f>VLOOKUP($A23,'Return Data'!$B$7:$R$2292,12,0)</f>
        <v>47.242600000000003</v>
      </c>
      <c r="I23" s="66">
        <f t="shared" si="2"/>
        <v>5</v>
      </c>
      <c r="J23" s="65">
        <f>VLOOKUP($A23,'Return Data'!$B$7:$R$2292,13,0)</f>
        <v>79.409700000000001</v>
      </c>
      <c r="K23" s="66">
        <f t="shared" ref="K23:K31" si="9">RANK(J23,J$8:J$33,0)</f>
        <v>14</v>
      </c>
      <c r="L23" s="65">
        <f>VLOOKUP($A23,'Return Data'!$B$7:$R$2292,17,0)</f>
        <v>33.278700000000001</v>
      </c>
      <c r="M23" s="66">
        <f>RANK(L23,L$8:L$33,0)</f>
        <v>22</v>
      </c>
      <c r="N23" s="65">
        <f>VLOOKUP($A23,'Return Data'!$B$7:$R$2292,14,0)</f>
        <v>24.045200000000001</v>
      </c>
      <c r="O23" s="66">
        <f>RANK(N23,N$8:N$33,0)</f>
        <v>15</v>
      </c>
      <c r="P23" s="65">
        <f>VLOOKUP($A23,'Return Data'!$B$7:$R$2292,15,0)</f>
        <v>13.2836</v>
      </c>
      <c r="Q23" s="66">
        <f>RANK(P23,P$8:P$33,0)</f>
        <v>20</v>
      </c>
      <c r="R23" s="65">
        <f>VLOOKUP($A23,'Return Data'!$B$7:$R$2292,16,0)</f>
        <v>21.549600000000002</v>
      </c>
      <c r="S23" s="67">
        <f t="shared" si="7"/>
        <v>7</v>
      </c>
    </row>
    <row r="24" spans="1:19" x14ac:dyDescent="0.3">
      <c r="A24" s="63" t="s">
        <v>1180</v>
      </c>
      <c r="B24" s="64">
        <f>VLOOKUP($A24,'Return Data'!$B$7:$R$2292,3,0)</f>
        <v>44483</v>
      </c>
      <c r="C24" s="65">
        <f>VLOOKUP($A24,'Return Data'!$B$7:$R$2292,4,0)</f>
        <v>2180.0288</v>
      </c>
      <c r="D24" s="65">
        <f>VLOOKUP($A24,'Return Data'!$B$7:$R$2292,10,0)</f>
        <v>18.5258</v>
      </c>
      <c r="E24" s="66">
        <f t="shared" si="0"/>
        <v>3</v>
      </c>
      <c r="F24" s="65">
        <f>VLOOKUP($A24,'Return Data'!$B$7:$R$2292,11,0)</f>
        <v>41.656500000000001</v>
      </c>
      <c r="G24" s="66">
        <f t="shared" si="1"/>
        <v>4</v>
      </c>
      <c r="H24" s="65">
        <f>VLOOKUP($A24,'Return Data'!$B$7:$R$2292,12,0)</f>
        <v>46.335099999999997</v>
      </c>
      <c r="I24" s="66">
        <f t="shared" si="2"/>
        <v>7</v>
      </c>
      <c r="J24" s="65">
        <f>VLOOKUP($A24,'Return Data'!$B$7:$R$2292,13,0)</f>
        <v>88.070800000000006</v>
      </c>
      <c r="K24" s="66">
        <f t="shared" si="9"/>
        <v>6</v>
      </c>
      <c r="L24" s="65">
        <f>VLOOKUP($A24,'Return Data'!$B$7:$R$2292,17,0)</f>
        <v>43.2928</v>
      </c>
      <c r="M24" s="66">
        <f>RANK(L24,L$8:L$33,0)</f>
        <v>7</v>
      </c>
      <c r="N24" s="65">
        <f>VLOOKUP($A24,'Return Data'!$B$7:$R$2292,14,0)</f>
        <v>29.2882</v>
      </c>
      <c r="O24" s="66">
        <f>RANK(N24,N$8:N$33,0)</f>
        <v>5</v>
      </c>
      <c r="P24" s="65">
        <f>VLOOKUP($A24,'Return Data'!$B$7:$R$2292,15,0)</f>
        <v>18.841000000000001</v>
      </c>
      <c r="Q24" s="66">
        <f>RANK(P24,P$8:P$33,0)</f>
        <v>5</v>
      </c>
      <c r="R24" s="65">
        <f>VLOOKUP($A24,'Return Data'!$B$7:$R$2292,16,0)</f>
        <v>22.975300000000001</v>
      </c>
      <c r="S24" s="67">
        <f t="shared" si="7"/>
        <v>5</v>
      </c>
    </row>
    <row r="25" spans="1:19" x14ac:dyDescent="0.3">
      <c r="A25" s="63" t="s">
        <v>1183</v>
      </c>
      <c r="B25" s="64">
        <f>VLOOKUP($A25,'Return Data'!$B$7:$R$2292,3,0)</f>
        <v>44483</v>
      </c>
      <c r="C25" s="65">
        <f>VLOOKUP($A25,'Return Data'!$B$7:$R$2292,4,0)</f>
        <v>44.62</v>
      </c>
      <c r="D25" s="65">
        <f>VLOOKUP($A25,'Return Data'!$B$7:$R$2292,10,0)</f>
        <v>18.481100000000001</v>
      </c>
      <c r="E25" s="66">
        <f t="shared" si="0"/>
        <v>4</v>
      </c>
      <c r="F25" s="65">
        <f>VLOOKUP($A25,'Return Data'!$B$7:$R$2292,11,0)</f>
        <v>43.288400000000003</v>
      </c>
      <c r="G25" s="66">
        <f t="shared" si="1"/>
        <v>2</v>
      </c>
      <c r="H25" s="65">
        <f>VLOOKUP($A25,'Return Data'!$B$7:$R$2292,12,0)</f>
        <v>53.597200000000001</v>
      </c>
      <c r="I25" s="66">
        <f t="shared" si="2"/>
        <v>1</v>
      </c>
      <c r="J25" s="65">
        <f>VLOOKUP($A25,'Return Data'!$B$7:$R$2292,13,0)</f>
        <v>96.131900000000002</v>
      </c>
      <c r="K25" s="66">
        <f t="shared" si="9"/>
        <v>1</v>
      </c>
      <c r="L25" s="65">
        <f>VLOOKUP($A25,'Return Data'!$B$7:$R$2292,17,0)</f>
        <v>62.524299999999997</v>
      </c>
      <c r="M25" s="66">
        <f>RANK(L25,L$8:L$33,0)</f>
        <v>1</v>
      </c>
      <c r="N25" s="65">
        <f>VLOOKUP($A25,'Return Data'!$B$7:$R$2292,14,0)</f>
        <v>37.792900000000003</v>
      </c>
      <c r="O25" s="66">
        <f>RANK(N25,N$8:N$33,0)</f>
        <v>1</v>
      </c>
      <c r="P25" s="65">
        <f>VLOOKUP($A25,'Return Data'!$B$7:$R$2292,15,0)</f>
        <v>20.8095</v>
      </c>
      <c r="Q25" s="66">
        <f>RANK(P25,P$8:P$33,0)</f>
        <v>3</v>
      </c>
      <c r="R25" s="65">
        <f>VLOOKUP($A25,'Return Data'!$B$7:$R$2292,16,0)</f>
        <v>20.925899999999999</v>
      </c>
      <c r="S25" s="67">
        <f t="shared" si="7"/>
        <v>8</v>
      </c>
    </row>
    <row r="26" spans="1:19" x14ac:dyDescent="0.3">
      <c r="A26" s="63" t="s">
        <v>1185</v>
      </c>
      <c r="B26" s="64">
        <f>VLOOKUP($A26,'Return Data'!$B$7:$R$2292,3,0)</f>
        <v>44483</v>
      </c>
      <c r="C26" s="65">
        <f>VLOOKUP($A26,'Return Data'!$B$7:$R$2292,4,0)</f>
        <v>18.690000000000001</v>
      </c>
      <c r="D26" s="65">
        <f>VLOOKUP($A26,'Return Data'!$B$7:$R$2292,10,0)</f>
        <v>17.178699999999999</v>
      </c>
      <c r="E26" s="66">
        <f t="shared" si="0"/>
        <v>6</v>
      </c>
      <c r="F26" s="65">
        <f>VLOOKUP($A26,'Return Data'!$B$7:$R$2292,11,0)</f>
        <v>39.790599999999998</v>
      </c>
      <c r="G26" s="66">
        <f t="shared" ref="G26" si="10">RANK(F26,F$8:F$33,0)</f>
        <v>7</v>
      </c>
      <c r="H26" s="65">
        <f>VLOOKUP($A26,'Return Data'!$B$7:$R$2292,12,0)</f>
        <v>44.213000000000001</v>
      </c>
      <c r="I26" s="66">
        <f t="shared" ref="I26" si="11">RANK(H26,H$8:H$33,0)</f>
        <v>12</v>
      </c>
      <c r="J26" s="65">
        <f>VLOOKUP($A26,'Return Data'!$B$7:$R$2292,13,0)</f>
        <v>82.163700000000006</v>
      </c>
      <c r="K26" s="66">
        <f t="shared" si="9"/>
        <v>11</v>
      </c>
      <c r="L26" s="65"/>
      <c r="M26" s="66"/>
      <c r="N26" s="65"/>
      <c r="O26" s="66"/>
      <c r="P26" s="65"/>
      <c r="Q26" s="66"/>
      <c r="R26" s="65">
        <f>VLOOKUP($A26,'Return Data'!$B$7:$R$2292,16,0)</f>
        <v>41.770600000000002</v>
      </c>
      <c r="S26" s="67">
        <f t="shared" si="7"/>
        <v>2</v>
      </c>
    </row>
    <row r="27" spans="1:19" x14ac:dyDescent="0.3">
      <c r="A27" s="63" t="s">
        <v>1186</v>
      </c>
      <c r="B27" s="64">
        <f>VLOOKUP($A27,'Return Data'!$B$7:$R$2292,3,0)</f>
        <v>44483</v>
      </c>
      <c r="C27" s="65">
        <f>VLOOKUP($A27,'Return Data'!$B$7:$R$2292,4,0)</f>
        <v>121.08150000000001</v>
      </c>
      <c r="D27" s="65">
        <f>VLOOKUP($A27,'Return Data'!$B$7:$R$2292,10,0)</f>
        <v>11.7531</v>
      </c>
      <c r="E27" s="66">
        <f t="shared" si="0"/>
        <v>23</v>
      </c>
      <c r="F27" s="65">
        <f>VLOOKUP($A27,'Return Data'!$B$7:$R$2292,11,0)</f>
        <v>37.8994</v>
      </c>
      <c r="G27" s="66">
        <f t="shared" ref="G27:G33" si="12">RANK(F27,F$8:F$33,0)</f>
        <v>9</v>
      </c>
      <c r="H27" s="65">
        <f>VLOOKUP($A27,'Return Data'!$B$7:$R$2292,12,0)</f>
        <v>46.421900000000001</v>
      </c>
      <c r="I27" s="66">
        <f t="shared" ref="I27:I33" si="13">RANK(H27,H$8:H$33,0)</f>
        <v>6</v>
      </c>
      <c r="J27" s="65">
        <f>VLOOKUP($A27,'Return Data'!$B$7:$R$2292,13,0)</f>
        <v>90.760900000000007</v>
      </c>
      <c r="K27" s="66">
        <f t="shared" si="9"/>
        <v>2</v>
      </c>
      <c r="L27" s="65">
        <f>VLOOKUP($A27,'Return Data'!$B$7:$R$2292,17,0)</f>
        <v>53.897599999999997</v>
      </c>
      <c r="M27" s="66">
        <f>RANK(L27,L$8:L$33,0)</f>
        <v>2</v>
      </c>
      <c r="N27" s="65">
        <f>VLOOKUP($A27,'Return Data'!$B$7:$R$2292,14,0)</f>
        <v>30.9803</v>
      </c>
      <c r="O27" s="66">
        <f>RANK(N27,N$8:N$33,0)</f>
        <v>2</v>
      </c>
      <c r="P27" s="65">
        <f>VLOOKUP($A27,'Return Data'!$B$7:$R$2292,15,0)</f>
        <v>21.369199999999999</v>
      </c>
      <c r="Q27" s="66">
        <f>RANK(P27,P$8:P$33,0)</f>
        <v>2</v>
      </c>
      <c r="R27" s="65">
        <f>VLOOKUP($A27,'Return Data'!$B$7:$R$2292,16,0)</f>
        <v>12.8405</v>
      </c>
      <c r="S27" s="67">
        <f t="shared" si="7"/>
        <v>22</v>
      </c>
    </row>
    <row r="28" spans="1:19" x14ac:dyDescent="0.3">
      <c r="A28" s="63" t="s">
        <v>1189</v>
      </c>
      <c r="B28" s="64">
        <f>VLOOKUP($A28,'Return Data'!$B$7:$R$2292,3,0)</f>
        <v>44483</v>
      </c>
      <c r="C28" s="65">
        <f>VLOOKUP($A28,'Return Data'!$B$7:$R$2292,4,0)</f>
        <v>140.2157</v>
      </c>
      <c r="D28" s="65">
        <f>VLOOKUP($A28,'Return Data'!$B$7:$R$2292,10,0)</f>
        <v>12.7958</v>
      </c>
      <c r="E28" s="66">
        <f t="shared" si="0"/>
        <v>18</v>
      </c>
      <c r="F28" s="65">
        <f>VLOOKUP($A28,'Return Data'!$B$7:$R$2292,11,0)</f>
        <v>31.945599999999999</v>
      </c>
      <c r="G28" s="66">
        <f t="shared" si="12"/>
        <v>21</v>
      </c>
      <c r="H28" s="65">
        <f>VLOOKUP($A28,'Return Data'!$B$7:$R$2292,12,0)</f>
        <v>44.549700000000001</v>
      </c>
      <c r="I28" s="66">
        <f t="shared" si="13"/>
        <v>11</v>
      </c>
      <c r="J28" s="65">
        <f>VLOOKUP($A28,'Return Data'!$B$7:$R$2292,13,0)</f>
        <v>88.636399999999995</v>
      </c>
      <c r="K28" s="66">
        <f t="shared" si="9"/>
        <v>4</v>
      </c>
      <c r="L28" s="65">
        <f>VLOOKUP($A28,'Return Data'!$B$7:$R$2292,17,0)</f>
        <v>44.593699999999998</v>
      </c>
      <c r="M28" s="66">
        <f>RANK(L28,L$8:L$33,0)</f>
        <v>4</v>
      </c>
      <c r="N28" s="65">
        <f>VLOOKUP($A28,'Return Data'!$B$7:$R$2292,14,0)</f>
        <v>28.177</v>
      </c>
      <c r="O28" s="66">
        <f>RANK(N28,N$8:N$33,0)</f>
        <v>9</v>
      </c>
      <c r="P28" s="65">
        <f>VLOOKUP($A28,'Return Data'!$B$7:$R$2292,15,0)</f>
        <v>14.3376</v>
      </c>
      <c r="Q28" s="66">
        <f>RANK(P28,P$8:P$33,0)</f>
        <v>18</v>
      </c>
      <c r="R28" s="65">
        <f>VLOOKUP($A28,'Return Data'!$B$7:$R$2292,16,0)</f>
        <v>17.291599999999999</v>
      </c>
      <c r="S28" s="67">
        <f t="shared" si="7"/>
        <v>14</v>
      </c>
    </row>
    <row r="29" spans="1:19" x14ac:dyDescent="0.3">
      <c r="A29" s="63" t="s">
        <v>1190</v>
      </c>
      <c r="B29" s="64">
        <f>VLOOKUP($A29,'Return Data'!$B$7:$R$2292,3,0)</f>
        <v>44483</v>
      </c>
      <c r="C29" s="65">
        <f>VLOOKUP($A29,'Return Data'!$B$7:$R$2292,4,0)</f>
        <v>742.27750000000003</v>
      </c>
      <c r="D29" s="65">
        <f>VLOOKUP($A29,'Return Data'!$B$7:$R$2292,10,0)</f>
        <v>13.1911</v>
      </c>
      <c r="E29" s="66">
        <f t="shared" si="0"/>
        <v>16</v>
      </c>
      <c r="F29" s="65">
        <f>VLOOKUP($A29,'Return Data'!$B$7:$R$2292,11,0)</f>
        <v>31.403500000000001</v>
      </c>
      <c r="G29" s="66">
        <f t="shared" si="12"/>
        <v>22</v>
      </c>
      <c r="H29" s="65">
        <f>VLOOKUP($A29,'Return Data'!$B$7:$R$2292,12,0)</f>
        <v>36.386099999999999</v>
      </c>
      <c r="I29" s="66">
        <f t="shared" si="13"/>
        <v>23</v>
      </c>
      <c r="J29" s="65">
        <f>VLOOKUP($A29,'Return Data'!$B$7:$R$2292,13,0)</f>
        <v>72.508700000000005</v>
      </c>
      <c r="K29" s="66">
        <f t="shared" si="9"/>
        <v>20</v>
      </c>
      <c r="L29" s="65">
        <f>VLOOKUP($A29,'Return Data'!$B$7:$R$2292,17,0)</f>
        <v>30.933299999999999</v>
      </c>
      <c r="M29" s="66">
        <f>RANK(L29,L$8:L$33,0)</f>
        <v>23</v>
      </c>
      <c r="N29" s="65">
        <f>VLOOKUP($A29,'Return Data'!$B$7:$R$2292,14,0)</f>
        <v>19.466100000000001</v>
      </c>
      <c r="O29" s="66">
        <f>RANK(N29,N$8:N$33,0)</f>
        <v>22</v>
      </c>
      <c r="P29" s="65">
        <f>VLOOKUP($A29,'Return Data'!$B$7:$R$2292,15,0)</f>
        <v>12.0031</v>
      </c>
      <c r="Q29" s="66">
        <f>RANK(P29,P$8:P$33,0)</f>
        <v>21</v>
      </c>
      <c r="R29" s="65">
        <f>VLOOKUP($A29,'Return Data'!$B$7:$R$2292,16,0)</f>
        <v>25.072500000000002</v>
      </c>
      <c r="S29" s="67">
        <f t="shared" si="7"/>
        <v>4</v>
      </c>
    </row>
    <row r="30" spans="1:19" x14ac:dyDescent="0.3">
      <c r="A30" s="63" t="s">
        <v>1192</v>
      </c>
      <c r="B30" s="64">
        <f>VLOOKUP($A30,'Return Data'!$B$7:$R$2292,3,0)</f>
        <v>44483</v>
      </c>
      <c r="C30" s="65">
        <f>VLOOKUP($A30,'Return Data'!$B$7:$R$2292,4,0)</f>
        <v>256.16649999999998</v>
      </c>
      <c r="D30" s="65">
        <f>VLOOKUP($A30,'Return Data'!$B$7:$R$2292,10,0)</f>
        <v>14.5158</v>
      </c>
      <c r="E30" s="66">
        <f t="shared" si="0"/>
        <v>10</v>
      </c>
      <c r="F30" s="65">
        <f>VLOOKUP($A30,'Return Data'!$B$7:$R$2292,11,0)</f>
        <v>32.724899999999998</v>
      </c>
      <c r="G30" s="66">
        <f t="shared" si="12"/>
        <v>18</v>
      </c>
      <c r="H30" s="65">
        <f>VLOOKUP($A30,'Return Data'!$B$7:$R$2292,12,0)</f>
        <v>38.929000000000002</v>
      </c>
      <c r="I30" s="66">
        <f t="shared" si="13"/>
        <v>20</v>
      </c>
      <c r="J30" s="65">
        <f>VLOOKUP($A30,'Return Data'!$B$7:$R$2292,13,0)</f>
        <v>74.139799999999994</v>
      </c>
      <c r="K30" s="66">
        <f t="shared" si="9"/>
        <v>19</v>
      </c>
      <c r="L30" s="65">
        <f>VLOOKUP($A30,'Return Data'!$B$7:$R$2292,17,0)</f>
        <v>38.1541</v>
      </c>
      <c r="M30" s="66">
        <f>RANK(L30,L$8:L$33,0)</f>
        <v>15</v>
      </c>
      <c r="N30" s="65">
        <f>VLOOKUP($A30,'Return Data'!$B$7:$R$2292,14,0)</f>
        <v>28.647300000000001</v>
      </c>
      <c r="O30" s="66">
        <f>RANK(N30,N$8:N$33,0)</f>
        <v>8</v>
      </c>
      <c r="P30" s="65">
        <f>VLOOKUP($A30,'Return Data'!$B$7:$R$2292,15,0)</f>
        <v>17.730799999999999</v>
      </c>
      <c r="Q30" s="66">
        <f>RANK(P30,P$8:P$33,0)</f>
        <v>9</v>
      </c>
      <c r="R30" s="65">
        <f>VLOOKUP($A30,'Return Data'!$B$7:$R$2292,16,0)</f>
        <v>12.6111</v>
      </c>
      <c r="S30" s="67">
        <f t="shared" si="7"/>
        <v>23</v>
      </c>
    </row>
    <row r="31" spans="1:19" x14ac:dyDescent="0.3">
      <c r="A31" s="63" t="s">
        <v>1195</v>
      </c>
      <c r="B31" s="64">
        <f>VLOOKUP($A31,'Return Data'!$B$7:$R$2292,3,0)</f>
        <v>44483</v>
      </c>
      <c r="C31" s="65">
        <f>VLOOKUP($A31,'Return Data'!$B$7:$R$2292,4,0)</f>
        <v>78.69</v>
      </c>
      <c r="D31" s="65">
        <f>VLOOKUP($A31,'Return Data'!$B$7:$R$2292,10,0)</f>
        <v>11.1755</v>
      </c>
      <c r="E31" s="66">
        <f t="shared" si="0"/>
        <v>25</v>
      </c>
      <c r="F31" s="65">
        <f>VLOOKUP($A31,'Return Data'!$B$7:$R$2292,11,0)</f>
        <v>30.044599999999999</v>
      </c>
      <c r="G31" s="66">
        <f t="shared" si="12"/>
        <v>24</v>
      </c>
      <c r="H31" s="65">
        <f>VLOOKUP($A31,'Return Data'!$B$7:$R$2292,12,0)</f>
        <v>37.907499999999999</v>
      </c>
      <c r="I31" s="66">
        <f t="shared" si="13"/>
        <v>22</v>
      </c>
      <c r="J31" s="65">
        <f>VLOOKUP($A31,'Return Data'!$B$7:$R$2292,13,0)</f>
        <v>64.348399999999998</v>
      </c>
      <c r="K31" s="66">
        <f t="shared" si="9"/>
        <v>23</v>
      </c>
      <c r="L31" s="65">
        <f>VLOOKUP($A31,'Return Data'!$B$7:$R$2292,17,0)</f>
        <v>38.4422</v>
      </c>
      <c r="M31" s="66">
        <f>RANK(L31,L$8:L$33,0)</f>
        <v>14</v>
      </c>
      <c r="N31" s="65">
        <f>VLOOKUP($A31,'Return Data'!$B$7:$R$2292,14,0)</f>
        <v>24.850999999999999</v>
      </c>
      <c r="O31" s="66">
        <f>RANK(N31,N$8:N$33,0)</f>
        <v>14</v>
      </c>
      <c r="P31" s="65">
        <f>VLOOKUP($A31,'Return Data'!$B$7:$R$2292,15,0)</f>
        <v>17.392399999999999</v>
      </c>
      <c r="Q31" s="66">
        <f>RANK(P31,P$8:P$33,0)</f>
        <v>10</v>
      </c>
      <c r="R31" s="65">
        <f>VLOOKUP($A31,'Return Data'!$B$7:$R$2292,16,0)</f>
        <v>7.9016000000000002</v>
      </c>
      <c r="S31" s="67">
        <f t="shared" si="7"/>
        <v>25</v>
      </c>
    </row>
    <row r="32" spans="1:19" x14ac:dyDescent="0.3">
      <c r="A32" s="63" t="s">
        <v>1197</v>
      </c>
      <c r="B32" s="64">
        <f>VLOOKUP($A32,'Return Data'!$B$7:$R$2292,3,0)</f>
        <v>44483</v>
      </c>
      <c r="C32" s="65">
        <f>VLOOKUP($A32,'Return Data'!$B$7:$R$2292,4,0)</f>
        <v>29.3</v>
      </c>
      <c r="D32" s="65">
        <f>VLOOKUP($A32,'Return Data'!$B$7:$R$2292,10,0)</f>
        <v>15.8561</v>
      </c>
      <c r="E32" s="66">
        <f t="shared" si="0"/>
        <v>9</v>
      </c>
      <c r="F32" s="65">
        <f>VLOOKUP($A32,'Return Data'!$B$7:$R$2292,11,0)</f>
        <v>40.7301</v>
      </c>
      <c r="G32" s="66">
        <f t="shared" si="12"/>
        <v>5</v>
      </c>
      <c r="H32" s="65">
        <f>VLOOKUP($A32,'Return Data'!$B$7:$R$2292,12,0)</f>
        <v>49.642499999999998</v>
      </c>
      <c r="I32" s="66">
        <f t="shared" si="13"/>
        <v>4</v>
      </c>
      <c r="J32" s="65"/>
      <c r="K32" s="66"/>
      <c r="L32" s="65"/>
      <c r="M32" s="66"/>
      <c r="N32" s="65"/>
      <c r="O32" s="66"/>
      <c r="P32" s="65"/>
      <c r="Q32" s="66"/>
      <c r="R32" s="65">
        <f>VLOOKUP($A32,'Return Data'!$B$7:$R$2292,16,0)</f>
        <v>99.048599999999993</v>
      </c>
      <c r="S32" s="67">
        <f t="shared" si="7"/>
        <v>1</v>
      </c>
    </row>
    <row r="33" spans="1:19" x14ac:dyDescent="0.3">
      <c r="A33" s="63" t="s">
        <v>1940</v>
      </c>
      <c r="B33" s="64">
        <f>VLOOKUP($A33,'Return Data'!$B$7:$R$2292,3,0)</f>
        <v>44483</v>
      </c>
      <c r="C33" s="65">
        <f>VLOOKUP($A33,'Return Data'!$B$7:$R$2292,4,0)</f>
        <v>194.25899999999999</v>
      </c>
      <c r="D33" s="65">
        <f>VLOOKUP($A33,'Return Data'!$B$7:$R$2292,10,0)</f>
        <v>14.3607</v>
      </c>
      <c r="E33" s="66">
        <f t="shared" si="0"/>
        <v>11</v>
      </c>
      <c r="F33" s="65">
        <f>VLOOKUP($A33,'Return Data'!$B$7:$R$2292,11,0)</f>
        <v>34.4255</v>
      </c>
      <c r="G33" s="66">
        <f t="shared" si="12"/>
        <v>16</v>
      </c>
      <c r="H33" s="65">
        <f>VLOOKUP($A33,'Return Data'!$B$7:$R$2292,12,0)</f>
        <v>39.262599999999999</v>
      </c>
      <c r="I33" s="66">
        <f t="shared" si="13"/>
        <v>19</v>
      </c>
      <c r="J33" s="65">
        <f>VLOOKUP($A33,'Return Data'!$B$7:$R$2292,13,0)</f>
        <v>75.876599999999996</v>
      </c>
      <c r="K33" s="66">
        <f>RANK(J33,J$8:J$33,0)</f>
        <v>17</v>
      </c>
      <c r="L33" s="65">
        <f>VLOOKUP($A33,'Return Data'!$B$7:$R$2292,17,0)</f>
        <v>43.816000000000003</v>
      </c>
      <c r="M33" s="66">
        <f>RANK(L33,L$8:L$33,0)</f>
        <v>6</v>
      </c>
      <c r="N33" s="65">
        <f>VLOOKUP($A33,'Return Data'!$B$7:$R$2292,14,0)</f>
        <v>27.303000000000001</v>
      </c>
      <c r="O33" s="66">
        <f>RANK(N33,N$8:N$33,0)</f>
        <v>11</v>
      </c>
      <c r="P33" s="65">
        <f>VLOOKUP($A33,'Return Data'!$B$7:$R$2292,15,0)</f>
        <v>15.6792</v>
      </c>
      <c r="Q33" s="66">
        <f>RANK(P33,P$8:P$33,0)</f>
        <v>16</v>
      </c>
      <c r="R33" s="65">
        <f>VLOOKUP($A33,'Return Data'!$B$7:$R$2292,16,0)</f>
        <v>16.763300000000001</v>
      </c>
      <c r="S33" s="67">
        <f t="shared" si="7"/>
        <v>16</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14.583892307692309</v>
      </c>
      <c r="E35" s="74"/>
      <c r="F35" s="75">
        <f>AVERAGE(F8:F33)</f>
        <v>35.692607692307696</v>
      </c>
      <c r="G35" s="74"/>
      <c r="H35" s="75">
        <f>AVERAGE(H8:H33)</f>
        <v>42.792503846153856</v>
      </c>
      <c r="I35" s="74"/>
      <c r="J35" s="75">
        <f>AVERAGE(J8:J33)</f>
        <v>79.409459999999996</v>
      </c>
      <c r="K35" s="74"/>
      <c r="L35" s="75">
        <f>AVERAGE(L8:L33)</f>
        <v>40.617439130434782</v>
      </c>
      <c r="M35" s="74"/>
      <c r="N35" s="75">
        <f>AVERAGE(N8:N33)</f>
        <v>26.532268181818186</v>
      </c>
      <c r="O35" s="74"/>
      <c r="P35" s="75">
        <f>AVERAGE(P8:P33)</f>
        <v>16.990657142857145</v>
      </c>
      <c r="Q35" s="74"/>
      <c r="R35" s="75">
        <f>AVERAGE(R8:R33)</f>
        <v>21.904453846153846</v>
      </c>
      <c r="S35" s="76"/>
    </row>
    <row r="36" spans="1:19" x14ac:dyDescent="0.3">
      <c r="A36" s="73" t="s">
        <v>28</v>
      </c>
      <c r="B36" s="74"/>
      <c r="C36" s="74"/>
      <c r="D36" s="75">
        <f>MIN(D8:D33)</f>
        <v>10.591900000000001</v>
      </c>
      <c r="E36" s="74"/>
      <c r="F36" s="75">
        <f>MIN(F8:F33)</f>
        <v>27.003900000000002</v>
      </c>
      <c r="G36" s="74"/>
      <c r="H36" s="75">
        <f>MIN(H8:H33)</f>
        <v>30.564399999999999</v>
      </c>
      <c r="I36" s="74"/>
      <c r="J36" s="75">
        <f>MIN(J8:J33)</f>
        <v>58.006300000000003</v>
      </c>
      <c r="K36" s="74"/>
      <c r="L36" s="75">
        <f>MIN(L8:L33)</f>
        <v>30.933299999999999</v>
      </c>
      <c r="M36" s="74"/>
      <c r="N36" s="75">
        <f>MIN(N8:N33)</f>
        <v>19.466100000000001</v>
      </c>
      <c r="O36" s="74"/>
      <c r="P36" s="75">
        <f>MIN(P8:P33)</f>
        <v>12.0031</v>
      </c>
      <c r="Q36" s="74"/>
      <c r="R36" s="75">
        <f>MIN(R8:R33)</f>
        <v>5.6288</v>
      </c>
      <c r="S36" s="76"/>
    </row>
    <row r="37" spans="1:19" ht="15" thickBot="1" x14ac:dyDescent="0.35">
      <c r="A37" s="77" t="s">
        <v>29</v>
      </c>
      <c r="B37" s="78"/>
      <c r="C37" s="78"/>
      <c r="D37" s="79">
        <f>MAX(D8:D33)</f>
        <v>21.674499999999998</v>
      </c>
      <c r="E37" s="78"/>
      <c r="F37" s="79">
        <f>MAX(F8:F33)</f>
        <v>46.4</v>
      </c>
      <c r="G37" s="78"/>
      <c r="H37" s="79">
        <f>MAX(H8:H33)</f>
        <v>53.597200000000001</v>
      </c>
      <c r="I37" s="78"/>
      <c r="J37" s="79">
        <f>MAX(J8:J33)</f>
        <v>96.131900000000002</v>
      </c>
      <c r="K37" s="78"/>
      <c r="L37" s="79">
        <f>MAX(L8:L33)</f>
        <v>62.524299999999997</v>
      </c>
      <c r="M37" s="78"/>
      <c r="N37" s="79">
        <f>MAX(N8:N33)</f>
        <v>37.792900000000003</v>
      </c>
      <c r="O37" s="78"/>
      <c r="P37" s="79">
        <f>MAX(P8:P33)</f>
        <v>21.775300000000001</v>
      </c>
      <c r="Q37" s="78"/>
      <c r="R37" s="79">
        <f>MAX(R8:R33)</f>
        <v>99.048599999999993</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Data'!$B$7:$R$2292,3,0)</f>
        <v>44483</v>
      </c>
      <c r="C8" s="65">
        <f>VLOOKUP($A8,'Return Data'!$B$7:$R$2292,4,0)</f>
        <v>1308.7</v>
      </c>
      <c r="D8" s="65">
        <f>VLOOKUP($A8,'Return Data'!$B$7:$R$2292,10,0)</f>
        <v>13.0167</v>
      </c>
      <c r="E8" s="66">
        <f>RANK(D8,D$8:D$41,0)</f>
        <v>24</v>
      </c>
      <c r="F8" s="65">
        <f>VLOOKUP($A8,'Return Data'!$B$7:$R$2292,11,0)</f>
        <v>30.4682</v>
      </c>
      <c r="G8" s="66">
        <f>RANK(F8,F$8:F$41,0)</f>
        <v>23</v>
      </c>
      <c r="H8" s="65">
        <f>VLOOKUP($A8,'Return Data'!$B$7:$R$2292,12,0)</f>
        <v>30.277200000000001</v>
      </c>
      <c r="I8" s="66">
        <f>RANK(H8,H$8:H$41,0)</f>
        <v>25</v>
      </c>
      <c r="J8" s="65">
        <f>VLOOKUP($A8,'Return Data'!$B$7:$R$2292,13,0)</f>
        <v>64.498400000000004</v>
      </c>
      <c r="K8" s="66">
        <f>RANK(J8,J$8:J$41,0)</f>
        <v>20</v>
      </c>
      <c r="L8" s="65">
        <f>VLOOKUP($A8,'Return Data'!$B$7:$R$2292,17,0)</f>
        <v>32.334899999999998</v>
      </c>
      <c r="M8" s="66">
        <f>RANK(L8,L$8:L$41,0)</f>
        <v>15</v>
      </c>
      <c r="N8" s="65">
        <f>VLOOKUP($A8,'Return Data'!$B$7:$R$2292,14,0)</f>
        <v>23.004000000000001</v>
      </c>
      <c r="O8" s="66">
        <f>RANK(N8,N$8:N$41,0)</f>
        <v>19</v>
      </c>
      <c r="P8" s="65">
        <f>VLOOKUP($A8,'Return Data'!$B$7:$R$2292,15,0)</f>
        <v>16.342400000000001</v>
      </c>
      <c r="Q8" s="66">
        <f>RANK(P8,P$8:P$41,0)</f>
        <v>18</v>
      </c>
      <c r="R8" s="65">
        <f>VLOOKUP($A8,'Return Data'!$B$7:$R$2292,16,0)</f>
        <v>19.247199999999999</v>
      </c>
      <c r="S8" s="67">
        <f>RANK(R8,R$8:R$41,0)</f>
        <v>12</v>
      </c>
    </row>
    <row r="9" spans="1:20" x14ac:dyDescent="0.3">
      <c r="A9" s="63" t="s">
        <v>1806</v>
      </c>
      <c r="B9" s="64">
        <f>VLOOKUP($A9,'Return Data'!$B$7:$R$2292,3,0)</f>
        <v>44483</v>
      </c>
      <c r="C9" s="65">
        <f>VLOOKUP($A9,'Return Data'!$B$7:$R$2292,4,0)</f>
        <v>21.61</v>
      </c>
      <c r="D9" s="65">
        <f>VLOOKUP($A9,'Return Data'!$B$7:$R$2292,10,0)</f>
        <v>18.087399999999999</v>
      </c>
      <c r="E9" s="66">
        <f t="shared" ref="E9:E41" si="0">RANK(D9,D$8:D$41,0)</f>
        <v>6</v>
      </c>
      <c r="F9" s="65">
        <f>VLOOKUP($A9,'Return Data'!$B$7:$R$2292,11,0)</f>
        <v>34.474200000000003</v>
      </c>
      <c r="G9" s="66">
        <f t="shared" ref="G9:G41" si="1">RANK(F9,F$8:F$41,0)</f>
        <v>11</v>
      </c>
      <c r="H9" s="65">
        <f>VLOOKUP($A9,'Return Data'!$B$7:$R$2292,12,0)</f>
        <v>32.902799999999999</v>
      </c>
      <c r="I9" s="66">
        <f t="shared" ref="I9:I41" si="2">RANK(H9,H$8:H$41,0)</f>
        <v>21</v>
      </c>
      <c r="J9" s="65">
        <f>VLOOKUP($A9,'Return Data'!$B$7:$R$2292,13,0)</f>
        <v>63.464399999999998</v>
      </c>
      <c r="K9" s="66">
        <f t="shared" ref="K9:K41" si="3">RANK(J9,J$8:J$41,0)</f>
        <v>21</v>
      </c>
      <c r="L9" s="65">
        <f>VLOOKUP($A9,'Return Data'!$B$7:$R$2292,17,0)</f>
        <v>30.602599999999999</v>
      </c>
      <c r="M9" s="66">
        <f t="shared" ref="M9:M41" si="4">RANK(L9,L$8:L$41,0)</f>
        <v>18</v>
      </c>
      <c r="N9" s="65">
        <f>VLOOKUP($A9,'Return Data'!$B$7:$R$2292,14,0)</f>
        <v>27.399799999999999</v>
      </c>
      <c r="O9" s="66">
        <f t="shared" ref="O9:O41" si="5">RANK(N9,N$8:N$41,0)</f>
        <v>8</v>
      </c>
      <c r="P9" s="65"/>
      <c r="Q9" s="66"/>
      <c r="R9" s="65">
        <f>VLOOKUP($A9,'Return Data'!$B$7:$R$2292,16,0)</f>
        <v>21.786300000000001</v>
      </c>
      <c r="S9" s="67">
        <f t="shared" ref="S9:S41" si="6">RANK(R9,R$8:R$41,0)</f>
        <v>5</v>
      </c>
    </row>
    <row r="10" spans="1:20" x14ac:dyDescent="0.3">
      <c r="A10" s="63" t="s">
        <v>1259</v>
      </c>
      <c r="B10" s="64">
        <f>VLOOKUP($A10,'Return Data'!$B$7:$R$2292,3,0)</f>
        <v>44483</v>
      </c>
      <c r="C10" s="65">
        <f>VLOOKUP($A10,'Return Data'!$B$7:$R$2292,4,0)</f>
        <v>197.4</v>
      </c>
      <c r="D10" s="65">
        <f>VLOOKUP($A10,'Return Data'!$B$7:$R$2292,10,0)</f>
        <v>21.506799999999998</v>
      </c>
      <c r="E10" s="66">
        <f t="shared" si="0"/>
        <v>1</v>
      </c>
      <c r="F10" s="65">
        <f>VLOOKUP($A10,'Return Data'!$B$7:$R$2292,11,0)</f>
        <v>42.630099999999999</v>
      </c>
      <c r="G10" s="66">
        <f t="shared" si="1"/>
        <v>2</v>
      </c>
      <c r="H10" s="65">
        <f>VLOOKUP($A10,'Return Data'!$B$7:$R$2292,12,0)</f>
        <v>45.930399999999999</v>
      </c>
      <c r="I10" s="66">
        <f t="shared" si="2"/>
        <v>4</v>
      </c>
      <c r="J10" s="65">
        <f>VLOOKUP($A10,'Return Data'!$B$7:$R$2292,13,0)</f>
        <v>82.456800000000001</v>
      </c>
      <c r="K10" s="66">
        <f t="shared" si="3"/>
        <v>4</v>
      </c>
      <c r="L10" s="65">
        <f>VLOOKUP($A10,'Return Data'!$B$7:$R$2292,17,0)</f>
        <v>39.793100000000003</v>
      </c>
      <c r="M10" s="66">
        <f t="shared" si="4"/>
        <v>6</v>
      </c>
      <c r="N10" s="65">
        <f>VLOOKUP($A10,'Return Data'!$B$7:$R$2292,14,0)</f>
        <v>27.903600000000001</v>
      </c>
      <c r="O10" s="66">
        <f t="shared" si="5"/>
        <v>7</v>
      </c>
      <c r="P10" s="65">
        <f>VLOOKUP($A10,'Return Data'!$B$7:$R$2292,15,0)</f>
        <v>17.6493</v>
      </c>
      <c r="Q10" s="66">
        <f t="shared" ref="Q10:Q41" si="7">RANK(P10,P$8:P$41,0)</f>
        <v>10</v>
      </c>
      <c r="R10" s="65">
        <f>VLOOKUP($A10,'Return Data'!$B$7:$R$2292,16,0)</f>
        <v>16.760100000000001</v>
      </c>
      <c r="S10" s="67">
        <f t="shared" si="6"/>
        <v>25</v>
      </c>
    </row>
    <row r="11" spans="1:20" x14ac:dyDescent="0.3">
      <c r="A11" s="63" t="s">
        <v>1261</v>
      </c>
      <c r="B11" s="64">
        <f>VLOOKUP($A11,'Return Data'!$B$7:$R$2292,3,0)</f>
        <v>44483</v>
      </c>
      <c r="C11" s="65">
        <f>VLOOKUP($A11,'Return Data'!$B$7:$R$2292,4,0)</f>
        <v>91.82</v>
      </c>
      <c r="D11" s="65">
        <f>VLOOKUP($A11,'Return Data'!$B$7:$R$2292,10,0)</f>
        <v>15.8773</v>
      </c>
      <c r="E11" s="66">
        <f t="shared" si="0"/>
        <v>14</v>
      </c>
      <c r="F11" s="65">
        <f>VLOOKUP($A11,'Return Data'!$B$7:$R$2292,11,0)</f>
        <v>37.3872</v>
      </c>
      <c r="G11" s="66">
        <f t="shared" si="1"/>
        <v>6</v>
      </c>
      <c r="H11" s="65">
        <f>VLOOKUP($A11,'Return Data'!$B$7:$R$2292,12,0)</f>
        <v>41.612299999999998</v>
      </c>
      <c r="I11" s="66">
        <f t="shared" si="2"/>
        <v>7</v>
      </c>
      <c r="J11" s="65">
        <f>VLOOKUP($A11,'Return Data'!$B$7:$R$2292,13,0)</f>
        <v>72.509699999999995</v>
      </c>
      <c r="K11" s="66">
        <f t="shared" si="3"/>
        <v>12</v>
      </c>
      <c r="L11" s="65">
        <f>VLOOKUP($A11,'Return Data'!$B$7:$R$2292,17,0)</f>
        <v>33.279299999999999</v>
      </c>
      <c r="M11" s="66">
        <f t="shared" si="4"/>
        <v>13</v>
      </c>
      <c r="N11" s="65">
        <f>VLOOKUP($A11,'Return Data'!$B$7:$R$2292,14,0)</f>
        <v>25.336300000000001</v>
      </c>
      <c r="O11" s="66">
        <f t="shared" si="5"/>
        <v>11</v>
      </c>
      <c r="P11" s="65">
        <f>VLOOKUP($A11,'Return Data'!$B$7:$R$2292,15,0)</f>
        <v>18.321400000000001</v>
      </c>
      <c r="Q11" s="66">
        <f t="shared" si="7"/>
        <v>8</v>
      </c>
      <c r="R11" s="65">
        <f>VLOOKUP($A11,'Return Data'!$B$7:$R$2292,16,0)</f>
        <v>18.385999999999999</v>
      </c>
      <c r="S11" s="67">
        <f t="shared" si="6"/>
        <v>17</v>
      </c>
    </row>
    <row r="12" spans="1:20" x14ac:dyDescent="0.3">
      <c r="A12" s="63" t="s">
        <v>1827</v>
      </c>
      <c r="B12" s="64">
        <f>VLOOKUP($A12,'Return Data'!$B$7:$R$2292,3,0)</f>
        <v>44483</v>
      </c>
      <c r="C12" s="65">
        <f>VLOOKUP($A12,'Return Data'!$B$7:$R$2292,4,0)</f>
        <v>254.78</v>
      </c>
      <c r="D12" s="65">
        <f>VLOOKUP($A12,'Return Data'!$B$7:$R$2292,10,0)</f>
        <v>15.8881</v>
      </c>
      <c r="E12" s="66">
        <f t="shared" si="0"/>
        <v>13</v>
      </c>
      <c r="F12" s="65">
        <f>VLOOKUP($A12,'Return Data'!$B$7:$R$2292,11,0)</f>
        <v>32.353200000000001</v>
      </c>
      <c r="G12" s="66">
        <f t="shared" si="1"/>
        <v>19</v>
      </c>
      <c r="H12" s="65">
        <f>VLOOKUP($A12,'Return Data'!$B$7:$R$2292,12,0)</f>
        <v>33.546500000000002</v>
      </c>
      <c r="I12" s="66">
        <f t="shared" si="2"/>
        <v>18</v>
      </c>
      <c r="J12" s="65">
        <f>VLOOKUP($A12,'Return Data'!$B$7:$R$2292,13,0)</f>
        <v>59.526600000000002</v>
      </c>
      <c r="K12" s="66">
        <f t="shared" si="3"/>
        <v>27</v>
      </c>
      <c r="L12" s="65">
        <f>VLOOKUP($A12,'Return Data'!$B$7:$R$2292,17,0)</f>
        <v>35.136299999999999</v>
      </c>
      <c r="M12" s="66">
        <f t="shared" si="4"/>
        <v>10</v>
      </c>
      <c r="N12" s="65">
        <f>VLOOKUP($A12,'Return Data'!$B$7:$R$2292,14,0)</f>
        <v>27.090900000000001</v>
      </c>
      <c r="O12" s="66">
        <f t="shared" si="5"/>
        <v>9</v>
      </c>
      <c r="P12" s="65">
        <f>VLOOKUP($A12,'Return Data'!$B$7:$R$2292,15,0)</f>
        <v>20.100899999999999</v>
      </c>
      <c r="Q12" s="66">
        <f t="shared" si="7"/>
        <v>5</v>
      </c>
      <c r="R12" s="65">
        <f>VLOOKUP($A12,'Return Data'!$B$7:$R$2292,16,0)</f>
        <v>17.035900000000002</v>
      </c>
      <c r="S12" s="67">
        <f t="shared" si="6"/>
        <v>24</v>
      </c>
    </row>
    <row r="13" spans="1:20" x14ac:dyDescent="0.3">
      <c r="A13" s="102" t="s">
        <v>1873</v>
      </c>
      <c r="B13" s="64">
        <f>VLOOKUP($A13,'Return Data'!$B$7:$R$2292,3,0)</f>
        <v>44483</v>
      </c>
      <c r="C13" s="65">
        <f>VLOOKUP($A13,'Return Data'!$B$7:$R$2292,4,0)</f>
        <v>75.445999999999998</v>
      </c>
      <c r="D13" s="65">
        <f>VLOOKUP($A13,'Return Data'!$B$7:$R$2292,10,0)</f>
        <v>12.6564</v>
      </c>
      <c r="E13" s="66">
        <f t="shared" si="0"/>
        <v>28</v>
      </c>
      <c r="F13" s="65">
        <f>VLOOKUP($A13,'Return Data'!$B$7:$R$2292,11,0)</f>
        <v>31.560500000000001</v>
      </c>
      <c r="G13" s="66">
        <f t="shared" si="1"/>
        <v>20</v>
      </c>
      <c r="H13" s="65">
        <f>VLOOKUP($A13,'Return Data'!$B$7:$R$2292,12,0)</f>
        <v>34.259900000000002</v>
      </c>
      <c r="I13" s="66">
        <f t="shared" si="2"/>
        <v>17</v>
      </c>
      <c r="J13" s="65">
        <f>VLOOKUP($A13,'Return Data'!$B$7:$R$2292,13,0)</f>
        <v>70.873999999999995</v>
      </c>
      <c r="K13" s="66">
        <f t="shared" si="3"/>
        <v>13</v>
      </c>
      <c r="L13" s="65">
        <f>VLOOKUP($A13,'Return Data'!$B$7:$R$2292,17,0)</f>
        <v>33.4574</v>
      </c>
      <c r="M13" s="66">
        <f t="shared" si="4"/>
        <v>12</v>
      </c>
      <c r="N13" s="65">
        <f>VLOOKUP($A13,'Return Data'!$B$7:$R$2292,14,0)</f>
        <v>27.974599999999999</v>
      </c>
      <c r="O13" s="66">
        <f t="shared" si="5"/>
        <v>6</v>
      </c>
      <c r="P13" s="65">
        <f>VLOOKUP($A13,'Return Data'!$B$7:$R$2292,15,0)</f>
        <v>18.760999999999999</v>
      </c>
      <c r="Q13" s="66">
        <f t="shared" si="7"/>
        <v>6</v>
      </c>
      <c r="R13" s="65">
        <f>VLOOKUP($A13,'Return Data'!$B$7:$R$2292,16,0)</f>
        <v>17.826799999999999</v>
      </c>
      <c r="S13" s="67">
        <f t="shared" si="6"/>
        <v>21</v>
      </c>
    </row>
    <row r="14" spans="1:20" x14ac:dyDescent="0.3">
      <c r="A14" s="102" t="s">
        <v>1788</v>
      </c>
      <c r="B14" s="64">
        <f>VLOOKUP($A14,'Return Data'!$B$7:$R$2292,3,0)</f>
        <v>44483</v>
      </c>
      <c r="C14" s="65">
        <f>VLOOKUP($A14,'Return Data'!$B$7:$R$2292,4,0)</f>
        <v>25.925000000000001</v>
      </c>
      <c r="D14" s="65">
        <f>VLOOKUP($A14,'Return Data'!$B$7:$R$2292,10,0)</f>
        <v>12.7959</v>
      </c>
      <c r="E14" s="66">
        <f t="shared" si="0"/>
        <v>27</v>
      </c>
      <c r="F14" s="65">
        <f>VLOOKUP($A14,'Return Data'!$B$7:$R$2292,11,0)</f>
        <v>31.099900000000002</v>
      </c>
      <c r="G14" s="66">
        <f t="shared" si="1"/>
        <v>22</v>
      </c>
      <c r="H14" s="65">
        <f>VLOOKUP($A14,'Return Data'!$B$7:$R$2292,12,0)</f>
        <v>33.4208</v>
      </c>
      <c r="I14" s="66">
        <f t="shared" si="2"/>
        <v>20</v>
      </c>
      <c r="J14" s="65">
        <f>VLOOKUP($A14,'Return Data'!$B$7:$R$2292,13,0)</f>
        <v>64.686800000000005</v>
      </c>
      <c r="K14" s="66">
        <f t="shared" si="3"/>
        <v>19</v>
      </c>
      <c r="L14" s="65">
        <f>VLOOKUP($A14,'Return Data'!$B$7:$R$2292,17,0)</f>
        <v>31.2684</v>
      </c>
      <c r="M14" s="66">
        <f t="shared" si="4"/>
        <v>17</v>
      </c>
      <c r="N14" s="65">
        <f>VLOOKUP($A14,'Return Data'!$B$7:$R$2292,14,0)</f>
        <v>23.671700000000001</v>
      </c>
      <c r="O14" s="66">
        <f t="shared" si="5"/>
        <v>15</v>
      </c>
      <c r="P14" s="65">
        <f>VLOOKUP($A14,'Return Data'!$B$7:$R$2292,15,0)</f>
        <v>18.6433</v>
      </c>
      <c r="Q14" s="66">
        <f t="shared" si="7"/>
        <v>7</v>
      </c>
      <c r="R14" s="65">
        <f>VLOOKUP($A14,'Return Data'!$B$7:$R$2292,16,0)</f>
        <v>15.2821</v>
      </c>
      <c r="S14" s="67">
        <f t="shared" si="6"/>
        <v>31</v>
      </c>
    </row>
    <row r="15" spans="1:20" x14ac:dyDescent="0.3">
      <c r="A15" s="63" t="s">
        <v>1795</v>
      </c>
      <c r="B15" s="64">
        <f>VLOOKUP($A15,'Return Data'!$B$7:$R$2292,3,0)</f>
        <v>44483</v>
      </c>
      <c r="C15" s="65">
        <f>VLOOKUP($A15,'Return Data'!$B$7:$R$2292,4,0)</f>
        <v>1085.0944999999999</v>
      </c>
      <c r="D15" s="65">
        <f>VLOOKUP($A15,'Return Data'!$B$7:$R$2292,10,0)</f>
        <v>17.4923</v>
      </c>
      <c r="E15" s="66">
        <f t="shared" si="0"/>
        <v>7</v>
      </c>
      <c r="F15" s="65">
        <f>VLOOKUP($A15,'Return Data'!$B$7:$R$2292,11,0)</f>
        <v>33.5</v>
      </c>
      <c r="G15" s="66">
        <f t="shared" si="1"/>
        <v>14</v>
      </c>
      <c r="H15" s="65">
        <f>VLOOKUP($A15,'Return Data'!$B$7:$R$2292,12,0)</f>
        <v>35.557299999999998</v>
      </c>
      <c r="I15" s="66">
        <f t="shared" si="2"/>
        <v>14</v>
      </c>
      <c r="J15" s="65">
        <f>VLOOKUP($A15,'Return Data'!$B$7:$R$2292,13,0)</f>
        <v>80.113699999999994</v>
      </c>
      <c r="K15" s="66">
        <f t="shared" si="3"/>
        <v>6</v>
      </c>
      <c r="L15" s="65">
        <f>VLOOKUP($A15,'Return Data'!$B$7:$R$2292,17,0)</f>
        <v>34.705300000000001</v>
      </c>
      <c r="M15" s="66">
        <f t="shared" si="4"/>
        <v>11</v>
      </c>
      <c r="N15" s="65">
        <f>VLOOKUP($A15,'Return Data'!$B$7:$R$2292,14,0)</f>
        <v>23.177900000000001</v>
      </c>
      <c r="O15" s="66">
        <f t="shared" si="5"/>
        <v>17</v>
      </c>
      <c r="P15" s="65">
        <f>VLOOKUP($A15,'Return Data'!$B$7:$R$2292,15,0)</f>
        <v>16.459800000000001</v>
      </c>
      <c r="Q15" s="66">
        <f t="shared" si="7"/>
        <v>17</v>
      </c>
      <c r="R15" s="65">
        <f>VLOOKUP($A15,'Return Data'!$B$7:$R$2292,16,0)</f>
        <v>17.981100000000001</v>
      </c>
      <c r="S15" s="67">
        <f t="shared" si="6"/>
        <v>20</v>
      </c>
    </row>
    <row r="16" spans="1:20" x14ac:dyDescent="0.3">
      <c r="A16" s="63" t="s">
        <v>1797</v>
      </c>
      <c r="B16" s="64">
        <f>VLOOKUP($A16,'Return Data'!$B$7:$R$2292,3,0)</f>
        <v>44483</v>
      </c>
      <c r="C16" s="65">
        <f>VLOOKUP($A16,'Return Data'!$B$7:$R$2292,4,0)</f>
        <v>1101.4570000000001</v>
      </c>
      <c r="D16" s="65">
        <f>VLOOKUP($A16,'Return Data'!$B$7:$R$2292,10,0)</f>
        <v>15.1816</v>
      </c>
      <c r="E16" s="66">
        <f t="shared" si="0"/>
        <v>17</v>
      </c>
      <c r="F16" s="65">
        <f>VLOOKUP($A16,'Return Data'!$B$7:$R$2292,11,0)</f>
        <v>32.626399999999997</v>
      </c>
      <c r="G16" s="66">
        <f t="shared" si="1"/>
        <v>18</v>
      </c>
      <c r="H16" s="65">
        <f>VLOOKUP($A16,'Return Data'!$B$7:$R$2292,12,0)</f>
        <v>34.505899999999997</v>
      </c>
      <c r="I16" s="66">
        <f t="shared" si="2"/>
        <v>15</v>
      </c>
      <c r="J16" s="65">
        <f>VLOOKUP($A16,'Return Data'!$B$7:$R$2292,13,0)</f>
        <v>80.687899999999999</v>
      </c>
      <c r="K16" s="66">
        <f t="shared" si="3"/>
        <v>5</v>
      </c>
      <c r="L16" s="65">
        <f>VLOOKUP($A16,'Return Data'!$B$7:$R$2292,17,0)</f>
        <v>29.1707</v>
      </c>
      <c r="M16" s="66">
        <f t="shared" si="4"/>
        <v>22</v>
      </c>
      <c r="N16" s="65">
        <f>VLOOKUP($A16,'Return Data'!$B$7:$R$2292,14,0)</f>
        <v>20.868099999999998</v>
      </c>
      <c r="O16" s="66">
        <f t="shared" si="5"/>
        <v>23</v>
      </c>
      <c r="P16" s="65">
        <f>VLOOKUP($A16,'Return Data'!$B$7:$R$2292,15,0)</f>
        <v>16.249199999999998</v>
      </c>
      <c r="Q16" s="66">
        <f t="shared" si="7"/>
        <v>19</v>
      </c>
      <c r="R16" s="65">
        <f>VLOOKUP($A16,'Return Data'!$B$7:$R$2292,16,0)</f>
        <v>16.236499999999999</v>
      </c>
      <c r="S16" s="67">
        <f t="shared" si="6"/>
        <v>27</v>
      </c>
    </row>
    <row r="17" spans="1:19" x14ac:dyDescent="0.3">
      <c r="A17" s="126" t="s">
        <v>1791</v>
      </c>
      <c r="B17" s="64">
        <f>VLOOKUP($A17,'Return Data'!$B$7:$R$2292,3,0)</f>
        <v>44483</v>
      </c>
      <c r="C17" s="65">
        <f>VLOOKUP($A17,'Return Data'!$B$7:$R$2292,4,0)</f>
        <v>148.35300000000001</v>
      </c>
      <c r="D17" s="65">
        <f>VLOOKUP($A17,'Return Data'!$B$7:$R$2292,10,0)</f>
        <v>14.6868</v>
      </c>
      <c r="E17" s="66">
        <f t="shared" si="0"/>
        <v>22</v>
      </c>
      <c r="F17" s="65">
        <f>VLOOKUP($A17,'Return Data'!$B$7:$R$2292,11,0)</f>
        <v>31.4863</v>
      </c>
      <c r="G17" s="66">
        <f t="shared" si="1"/>
        <v>21</v>
      </c>
      <c r="H17" s="65">
        <f>VLOOKUP($A17,'Return Data'!$B$7:$R$2292,12,0)</f>
        <v>31.340399999999999</v>
      </c>
      <c r="I17" s="66">
        <f t="shared" si="2"/>
        <v>23</v>
      </c>
      <c r="J17" s="65">
        <f>VLOOKUP($A17,'Return Data'!$B$7:$R$2292,13,0)</f>
        <v>59.897100000000002</v>
      </c>
      <c r="K17" s="66">
        <f t="shared" si="3"/>
        <v>25</v>
      </c>
      <c r="L17" s="65">
        <f>VLOOKUP($A17,'Return Data'!$B$7:$R$2292,17,0)</f>
        <v>32.023899999999998</v>
      </c>
      <c r="M17" s="66">
        <f t="shared" si="4"/>
        <v>16</v>
      </c>
      <c r="N17" s="65">
        <f>VLOOKUP($A17,'Return Data'!$B$7:$R$2292,14,0)</f>
        <v>21.020499999999998</v>
      </c>
      <c r="O17" s="66">
        <f t="shared" si="5"/>
        <v>22</v>
      </c>
      <c r="P17" s="65">
        <f>VLOOKUP($A17,'Return Data'!$B$7:$R$2292,15,0)</f>
        <v>14.6447</v>
      </c>
      <c r="Q17" s="66">
        <f t="shared" si="7"/>
        <v>22</v>
      </c>
      <c r="R17" s="65">
        <f>VLOOKUP($A17,'Return Data'!$B$7:$R$2292,16,0)</f>
        <v>16.6693</v>
      </c>
      <c r="S17" s="67">
        <f t="shared" si="6"/>
        <v>26</v>
      </c>
    </row>
    <row r="18" spans="1:19" x14ac:dyDescent="0.3">
      <c r="A18" s="127" t="s">
        <v>1263</v>
      </c>
      <c r="B18" s="64">
        <f>VLOOKUP($A18,'Return Data'!$B$7:$R$2292,3,0)</f>
        <v>44483</v>
      </c>
      <c r="C18" s="65">
        <f>VLOOKUP($A18,'Return Data'!$B$7:$R$2292,4,0)</f>
        <v>503.85</v>
      </c>
      <c r="D18" s="65">
        <f>VLOOKUP($A18,'Return Data'!$B$7:$R$2292,10,0)</f>
        <v>12.9253</v>
      </c>
      <c r="E18" s="66">
        <f t="shared" si="0"/>
        <v>26</v>
      </c>
      <c r="F18" s="65">
        <f>VLOOKUP($A18,'Return Data'!$B$7:$R$2292,11,0)</f>
        <v>33.293700000000001</v>
      </c>
      <c r="G18" s="66">
        <f t="shared" si="1"/>
        <v>16</v>
      </c>
      <c r="H18" s="65">
        <f>VLOOKUP($A18,'Return Data'!$B$7:$R$2292,12,0)</f>
        <v>36.426400000000001</v>
      </c>
      <c r="I18" s="66">
        <f t="shared" si="2"/>
        <v>13</v>
      </c>
      <c r="J18" s="65">
        <f>VLOOKUP($A18,'Return Data'!$B$7:$R$2292,13,0)</f>
        <v>76.109800000000007</v>
      </c>
      <c r="K18" s="66">
        <f t="shared" si="3"/>
        <v>7</v>
      </c>
      <c r="L18" s="65">
        <f>VLOOKUP($A18,'Return Data'!$B$7:$R$2292,17,0)</f>
        <v>30.438400000000001</v>
      </c>
      <c r="M18" s="66">
        <f t="shared" si="4"/>
        <v>19</v>
      </c>
      <c r="N18" s="65">
        <f>VLOOKUP($A18,'Return Data'!$B$7:$R$2292,14,0)</f>
        <v>20.683700000000002</v>
      </c>
      <c r="O18" s="66">
        <f t="shared" si="5"/>
        <v>24</v>
      </c>
      <c r="P18" s="65">
        <f>VLOOKUP($A18,'Return Data'!$B$7:$R$2292,15,0)</f>
        <v>15.7666</v>
      </c>
      <c r="Q18" s="66">
        <f t="shared" si="7"/>
        <v>21</v>
      </c>
      <c r="R18" s="65">
        <f>VLOOKUP($A18,'Return Data'!$B$7:$R$2292,16,0)</f>
        <v>17.419899999999998</v>
      </c>
      <c r="S18" s="67">
        <f t="shared" si="6"/>
        <v>23</v>
      </c>
    </row>
    <row r="19" spans="1:19" x14ac:dyDescent="0.3">
      <c r="A19" s="63" t="s">
        <v>1799</v>
      </c>
      <c r="B19" s="64">
        <f>VLOOKUP($A19,'Return Data'!$B$7:$R$2292,3,0)</f>
        <v>44483</v>
      </c>
      <c r="C19" s="65">
        <f>VLOOKUP($A19,'Return Data'!$B$7:$R$2292,4,0)</f>
        <v>39.89</v>
      </c>
      <c r="D19" s="65">
        <f>VLOOKUP($A19,'Return Data'!$B$7:$R$2292,10,0)</f>
        <v>18.720199999999998</v>
      </c>
      <c r="E19" s="66">
        <f t="shared" si="0"/>
        <v>2</v>
      </c>
      <c r="F19" s="65">
        <f>VLOOKUP($A19,'Return Data'!$B$7:$R$2292,11,0)</f>
        <v>36.656399999999998</v>
      </c>
      <c r="G19" s="66">
        <f t="shared" si="1"/>
        <v>8</v>
      </c>
      <c r="H19" s="65">
        <f>VLOOKUP($A19,'Return Data'!$B$7:$R$2292,12,0)</f>
        <v>36.984900000000003</v>
      </c>
      <c r="I19" s="66">
        <f t="shared" si="2"/>
        <v>11</v>
      </c>
      <c r="J19" s="65">
        <f>VLOOKUP($A19,'Return Data'!$B$7:$R$2292,13,0)</f>
        <v>66.555300000000003</v>
      </c>
      <c r="K19" s="66">
        <f t="shared" si="3"/>
        <v>16</v>
      </c>
      <c r="L19" s="65">
        <f>VLOOKUP($A19,'Return Data'!$B$7:$R$2292,17,0)</f>
        <v>32.4818</v>
      </c>
      <c r="M19" s="66">
        <f t="shared" si="4"/>
        <v>14</v>
      </c>
      <c r="N19" s="65">
        <f>VLOOKUP($A19,'Return Data'!$B$7:$R$2292,14,0)</f>
        <v>23.773499999999999</v>
      </c>
      <c r="O19" s="66">
        <f t="shared" si="5"/>
        <v>14</v>
      </c>
      <c r="P19" s="65">
        <f>VLOOKUP($A19,'Return Data'!$B$7:$R$2292,15,0)</f>
        <v>16.538</v>
      </c>
      <c r="Q19" s="66">
        <f t="shared" si="7"/>
        <v>15</v>
      </c>
      <c r="R19" s="65">
        <f>VLOOKUP($A19,'Return Data'!$B$7:$R$2292,16,0)</f>
        <v>20.101500000000001</v>
      </c>
      <c r="S19" s="67">
        <f t="shared" si="6"/>
        <v>9</v>
      </c>
    </row>
    <row r="20" spans="1:19" x14ac:dyDescent="0.3">
      <c r="A20" s="63" t="s">
        <v>1821</v>
      </c>
      <c r="B20" s="64">
        <f>VLOOKUP($A20,'Return Data'!$B$7:$R$2292,3,0)</f>
        <v>44483</v>
      </c>
      <c r="C20" s="65">
        <f>VLOOKUP($A20,'Return Data'!$B$7:$R$2292,4,0)</f>
        <v>151.47</v>
      </c>
      <c r="D20" s="65">
        <f>VLOOKUP($A20,'Return Data'!$B$7:$R$2292,10,0)</f>
        <v>14.7761</v>
      </c>
      <c r="E20" s="66">
        <f t="shared" si="0"/>
        <v>21</v>
      </c>
      <c r="F20" s="65">
        <f>VLOOKUP($A20,'Return Data'!$B$7:$R$2292,11,0)</f>
        <v>29.328900000000001</v>
      </c>
      <c r="G20" s="66">
        <f t="shared" si="1"/>
        <v>27</v>
      </c>
      <c r="H20" s="65">
        <f>VLOOKUP($A20,'Return Data'!$B$7:$R$2292,12,0)</f>
        <v>29.983699999999999</v>
      </c>
      <c r="I20" s="66">
        <f t="shared" si="2"/>
        <v>26</v>
      </c>
      <c r="J20" s="65">
        <f>VLOOKUP($A20,'Return Data'!$B$7:$R$2292,13,0)</f>
        <v>60.370600000000003</v>
      </c>
      <c r="K20" s="66">
        <f t="shared" si="3"/>
        <v>24</v>
      </c>
      <c r="L20" s="65">
        <f>VLOOKUP($A20,'Return Data'!$B$7:$R$2292,17,0)</f>
        <v>25.246500000000001</v>
      </c>
      <c r="M20" s="66">
        <f t="shared" si="4"/>
        <v>28</v>
      </c>
      <c r="N20" s="65">
        <f>VLOOKUP($A20,'Return Data'!$B$7:$R$2292,14,0)</f>
        <v>18.796299999999999</v>
      </c>
      <c r="O20" s="66">
        <f t="shared" si="5"/>
        <v>26</v>
      </c>
      <c r="P20" s="65">
        <f>VLOOKUP($A20,'Return Data'!$B$7:$R$2292,15,0)</f>
        <v>13.292</v>
      </c>
      <c r="Q20" s="66">
        <f t="shared" si="7"/>
        <v>24</v>
      </c>
      <c r="R20" s="65">
        <f>VLOOKUP($A20,'Return Data'!$B$7:$R$2292,16,0)</f>
        <v>16.212499999999999</v>
      </c>
      <c r="S20" s="67">
        <f t="shared" si="6"/>
        <v>28</v>
      </c>
    </row>
    <row r="21" spans="1:19" x14ac:dyDescent="0.3">
      <c r="A21" s="63" t="s">
        <v>1266</v>
      </c>
      <c r="B21" s="64">
        <f>VLOOKUP($A21,'Return Data'!$B$7:$R$2292,3,0)</f>
        <v>44483</v>
      </c>
      <c r="C21" s="65">
        <f>VLOOKUP($A21,'Return Data'!$B$7:$R$2292,4,0)</f>
        <v>93.48</v>
      </c>
      <c r="D21" s="65">
        <f>VLOOKUP($A21,'Return Data'!$B$7:$R$2292,10,0)</f>
        <v>10.850199999999999</v>
      </c>
      <c r="E21" s="66">
        <f t="shared" si="0"/>
        <v>31</v>
      </c>
      <c r="F21" s="65">
        <f>VLOOKUP($A21,'Return Data'!$B$7:$R$2292,11,0)</f>
        <v>35.872100000000003</v>
      </c>
      <c r="G21" s="66">
        <f t="shared" si="1"/>
        <v>9</v>
      </c>
      <c r="H21" s="65">
        <f>VLOOKUP($A21,'Return Data'!$B$7:$R$2292,12,0)</f>
        <v>38.7149</v>
      </c>
      <c r="I21" s="66">
        <f t="shared" si="2"/>
        <v>9</v>
      </c>
      <c r="J21" s="65">
        <f>VLOOKUP($A21,'Return Data'!$B$7:$R$2292,13,0)</f>
        <v>72.950999999999993</v>
      </c>
      <c r="K21" s="66">
        <f t="shared" si="3"/>
        <v>11</v>
      </c>
      <c r="L21" s="65">
        <f>VLOOKUP($A21,'Return Data'!$B$7:$R$2292,17,0)</f>
        <v>35.462699999999998</v>
      </c>
      <c r="M21" s="66">
        <f t="shared" si="4"/>
        <v>9</v>
      </c>
      <c r="N21" s="65">
        <f>VLOOKUP($A21,'Return Data'!$B$7:$R$2292,14,0)</f>
        <v>24.255800000000001</v>
      </c>
      <c r="O21" s="66">
        <f t="shared" si="5"/>
        <v>13</v>
      </c>
      <c r="P21" s="65">
        <f>VLOOKUP($A21,'Return Data'!$B$7:$R$2292,15,0)</f>
        <v>17.247900000000001</v>
      </c>
      <c r="Q21" s="66">
        <f t="shared" si="7"/>
        <v>13</v>
      </c>
      <c r="R21" s="65">
        <f>VLOOKUP($A21,'Return Data'!$B$7:$R$2292,16,0)</f>
        <v>20.768599999999999</v>
      </c>
      <c r="S21" s="67">
        <f t="shared" si="6"/>
        <v>7</v>
      </c>
    </row>
    <row r="22" spans="1:19" x14ac:dyDescent="0.3">
      <c r="A22" s="63" t="s">
        <v>1267</v>
      </c>
      <c r="B22" s="64">
        <f>VLOOKUP($A22,'Return Data'!$B$7:$R$2292,3,0)</f>
        <v>44483</v>
      </c>
      <c r="C22" s="65">
        <f>VLOOKUP($A22,'Return Data'!$B$7:$R$2292,4,0)</f>
        <v>16.159500000000001</v>
      </c>
      <c r="D22" s="65">
        <f>VLOOKUP($A22,'Return Data'!$B$7:$R$2292,10,0)</f>
        <v>6.6486000000000001</v>
      </c>
      <c r="E22" s="66">
        <f t="shared" si="0"/>
        <v>34</v>
      </c>
      <c r="F22" s="65">
        <f>VLOOKUP($A22,'Return Data'!$B$7:$R$2292,11,0)</f>
        <v>21.787500000000001</v>
      </c>
      <c r="G22" s="66">
        <f t="shared" si="1"/>
        <v>33</v>
      </c>
      <c r="H22" s="65">
        <f>VLOOKUP($A22,'Return Data'!$B$7:$R$2292,12,0)</f>
        <v>27.059100000000001</v>
      </c>
      <c r="I22" s="66">
        <f t="shared" si="2"/>
        <v>28</v>
      </c>
      <c r="J22" s="65">
        <f>VLOOKUP($A22,'Return Data'!$B$7:$R$2292,13,0)</f>
        <v>59.626800000000003</v>
      </c>
      <c r="K22" s="66">
        <f t="shared" si="3"/>
        <v>26</v>
      </c>
      <c r="L22" s="65"/>
      <c r="M22" s="66"/>
      <c r="N22" s="65"/>
      <c r="O22" s="66"/>
      <c r="P22" s="65"/>
      <c r="Q22" s="66"/>
      <c r="R22" s="65">
        <f>VLOOKUP($A22,'Return Data'!$B$7:$R$2292,16,0)</f>
        <v>21.942900000000002</v>
      </c>
      <c r="S22" s="67">
        <f t="shared" si="6"/>
        <v>4</v>
      </c>
    </row>
    <row r="23" spans="1:19" x14ac:dyDescent="0.3">
      <c r="A23" s="63" t="s">
        <v>1801</v>
      </c>
      <c r="B23" s="64">
        <f>VLOOKUP($A23,'Return Data'!$B$7:$R$2292,3,0)</f>
        <v>44483</v>
      </c>
      <c r="C23" s="65">
        <f>VLOOKUP($A23,'Return Data'!$B$7:$R$2292,4,0)</f>
        <v>58.807099999999998</v>
      </c>
      <c r="D23" s="65">
        <f>VLOOKUP($A23,'Return Data'!$B$7:$R$2292,10,0)</f>
        <v>18.119800000000001</v>
      </c>
      <c r="E23" s="66">
        <f t="shared" si="0"/>
        <v>5</v>
      </c>
      <c r="F23" s="65">
        <f>VLOOKUP($A23,'Return Data'!$B$7:$R$2292,11,0)</f>
        <v>30.161799999999999</v>
      </c>
      <c r="G23" s="66">
        <f t="shared" si="1"/>
        <v>24</v>
      </c>
      <c r="H23" s="65">
        <f>VLOOKUP($A23,'Return Data'!$B$7:$R$2292,12,0)</f>
        <v>32.353000000000002</v>
      </c>
      <c r="I23" s="66">
        <f t="shared" si="2"/>
        <v>22</v>
      </c>
      <c r="J23" s="65">
        <f>VLOOKUP($A23,'Return Data'!$B$7:$R$2292,13,0)</f>
        <v>73.644400000000005</v>
      </c>
      <c r="K23" s="66">
        <f t="shared" si="3"/>
        <v>10</v>
      </c>
      <c r="L23" s="65">
        <f>VLOOKUP($A23,'Return Data'!$B$7:$R$2292,17,0)</f>
        <v>28.032499999999999</v>
      </c>
      <c r="M23" s="66">
        <f t="shared" si="4"/>
        <v>25</v>
      </c>
      <c r="N23" s="65">
        <f>VLOOKUP($A23,'Return Data'!$B$7:$R$2292,14,0)</f>
        <v>24.626799999999999</v>
      </c>
      <c r="O23" s="66">
        <f t="shared" si="5"/>
        <v>12</v>
      </c>
      <c r="P23" s="65">
        <f>VLOOKUP($A23,'Return Data'!$B$7:$R$2292,15,0)</f>
        <v>17.581299999999999</v>
      </c>
      <c r="Q23" s="66">
        <f t="shared" si="7"/>
        <v>11</v>
      </c>
      <c r="R23" s="65">
        <f>VLOOKUP($A23,'Return Data'!$B$7:$R$2292,16,0)</f>
        <v>17.996099999999998</v>
      </c>
      <c r="S23" s="67">
        <f t="shared" si="6"/>
        <v>19</v>
      </c>
    </row>
    <row r="24" spans="1:19" x14ac:dyDescent="0.3">
      <c r="A24" s="63" t="s">
        <v>1809</v>
      </c>
      <c r="B24" s="64">
        <f>VLOOKUP($A24,'Return Data'!$B$7:$R$2292,3,0)</f>
        <v>44483</v>
      </c>
      <c r="C24" s="65">
        <f>VLOOKUP($A24,'Return Data'!$B$7:$R$2292,4,0)</f>
        <v>59.49</v>
      </c>
      <c r="D24" s="65">
        <f>VLOOKUP($A24,'Return Data'!$B$7:$R$2292,10,0)</f>
        <v>10.972200000000001</v>
      </c>
      <c r="E24" s="66">
        <f t="shared" si="0"/>
        <v>30</v>
      </c>
      <c r="F24" s="65">
        <f>VLOOKUP($A24,'Return Data'!$B$7:$R$2292,11,0)</f>
        <v>23.430900000000001</v>
      </c>
      <c r="G24" s="66">
        <f t="shared" si="1"/>
        <v>31</v>
      </c>
      <c r="H24" s="65">
        <f>VLOOKUP($A24,'Return Data'!$B$7:$R$2292,12,0)</f>
        <v>24.5733</v>
      </c>
      <c r="I24" s="66">
        <f t="shared" si="2"/>
        <v>31</v>
      </c>
      <c r="J24" s="65">
        <f>VLOOKUP($A24,'Return Data'!$B$7:$R$2292,13,0)</f>
        <v>51.412599999999998</v>
      </c>
      <c r="K24" s="66">
        <f t="shared" si="3"/>
        <v>29</v>
      </c>
      <c r="L24" s="65">
        <f>VLOOKUP($A24,'Return Data'!$B$7:$R$2292,17,0)</f>
        <v>26.217199999999998</v>
      </c>
      <c r="M24" s="66">
        <f t="shared" si="4"/>
        <v>27</v>
      </c>
      <c r="N24" s="65">
        <f>VLOOKUP($A24,'Return Data'!$B$7:$R$2292,14,0)</f>
        <v>21.109300000000001</v>
      </c>
      <c r="O24" s="66">
        <f t="shared" si="5"/>
        <v>21</v>
      </c>
      <c r="P24" s="65">
        <f>VLOOKUP($A24,'Return Data'!$B$7:$R$2292,15,0)</f>
        <v>16.488</v>
      </c>
      <c r="Q24" s="66">
        <f t="shared" si="7"/>
        <v>16</v>
      </c>
      <c r="R24" s="65">
        <f>VLOOKUP($A24,'Return Data'!$B$7:$R$2292,16,0)</f>
        <v>18.501300000000001</v>
      </c>
      <c r="S24" s="67">
        <f t="shared" si="6"/>
        <v>16</v>
      </c>
    </row>
    <row r="25" spans="1:19" x14ac:dyDescent="0.3">
      <c r="A25" s="63" t="s">
        <v>1823</v>
      </c>
      <c r="B25" s="64">
        <f>VLOOKUP($A25,'Return Data'!$B$7:$R$2292,3,0)</f>
        <v>44483</v>
      </c>
      <c r="C25" s="65">
        <f>VLOOKUP($A25,'Return Data'!$B$7:$R$2292,4,0)</f>
        <v>133.38</v>
      </c>
      <c r="D25" s="65">
        <f>VLOOKUP($A25,'Return Data'!$B$7:$R$2292,10,0)</f>
        <v>12.9726</v>
      </c>
      <c r="E25" s="66">
        <f t="shared" si="0"/>
        <v>25</v>
      </c>
      <c r="F25" s="65">
        <f>VLOOKUP($A25,'Return Data'!$B$7:$R$2292,11,0)</f>
        <v>26.0014</v>
      </c>
      <c r="G25" s="66">
        <f t="shared" si="1"/>
        <v>29</v>
      </c>
      <c r="H25" s="65">
        <f>VLOOKUP($A25,'Return Data'!$B$7:$R$2292,12,0)</f>
        <v>26.601700000000001</v>
      </c>
      <c r="I25" s="66">
        <f t="shared" si="2"/>
        <v>29</v>
      </c>
      <c r="J25" s="65">
        <f>VLOOKUP($A25,'Return Data'!$B$7:$R$2292,13,0)</f>
        <v>51.806199999999997</v>
      </c>
      <c r="K25" s="66">
        <f t="shared" si="3"/>
        <v>28</v>
      </c>
      <c r="L25" s="65">
        <f>VLOOKUP($A25,'Return Data'!$B$7:$R$2292,17,0)</f>
        <v>26.956800000000001</v>
      </c>
      <c r="M25" s="66">
        <f t="shared" si="4"/>
        <v>26</v>
      </c>
      <c r="N25" s="65">
        <f>VLOOKUP($A25,'Return Data'!$B$7:$R$2292,14,0)</f>
        <v>18.952300000000001</v>
      </c>
      <c r="O25" s="66">
        <f t="shared" si="5"/>
        <v>25</v>
      </c>
      <c r="P25" s="65">
        <f>VLOOKUP($A25,'Return Data'!$B$7:$R$2292,15,0)</f>
        <v>14.244300000000001</v>
      </c>
      <c r="Q25" s="66">
        <f t="shared" si="7"/>
        <v>23</v>
      </c>
      <c r="R25" s="65">
        <f>VLOOKUP($A25,'Return Data'!$B$7:$R$2292,16,0)</f>
        <v>15.3446</v>
      </c>
      <c r="S25" s="67">
        <f t="shared" si="6"/>
        <v>30</v>
      </c>
    </row>
    <row r="26" spans="1:19" x14ac:dyDescent="0.3">
      <c r="A26" s="63" t="s">
        <v>1826</v>
      </c>
      <c r="B26" s="64">
        <f>VLOOKUP($A26,'Return Data'!$B$7:$R$2292,3,0)</f>
        <v>44483</v>
      </c>
      <c r="C26" s="65">
        <f>VLOOKUP($A26,'Return Data'!$B$7:$R$2292,4,0)</f>
        <v>73.371600000000001</v>
      </c>
      <c r="D26" s="65">
        <f>VLOOKUP($A26,'Return Data'!$B$7:$R$2292,10,0)</f>
        <v>10.532500000000001</v>
      </c>
      <c r="E26" s="66">
        <f t="shared" si="0"/>
        <v>32</v>
      </c>
      <c r="F26" s="65">
        <f>VLOOKUP($A26,'Return Data'!$B$7:$R$2292,11,0)</f>
        <v>22.308</v>
      </c>
      <c r="G26" s="66">
        <f t="shared" si="1"/>
        <v>32</v>
      </c>
      <c r="H26" s="65">
        <f>VLOOKUP($A26,'Return Data'!$B$7:$R$2292,12,0)</f>
        <v>19.720199999999998</v>
      </c>
      <c r="I26" s="66">
        <f t="shared" si="2"/>
        <v>33</v>
      </c>
      <c r="J26" s="65">
        <f>VLOOKUP($A26,'Return Data'!$B$7:$R$2292,13,0)</f>
        <v>44.748899999999999</v>
      </c>
      <c r="K26" s="66">
        <f t="shared" si="3"/>
        <v>33</v>
      </c>
      <c r="L26" s="65">
        <f>VLOOKUP($A26,'Return Data'!$B$7:$R$2292,17,0)</f>
        <v>21.401199999999999</v>
      </c>
      <c r="M26" s="66">
        <f t="shared" si="4"/>
        <v>31</v>
      </c>
      <c r="N26" s="65">
        <f>VLOOKUP($A26,'Return Data'!$B$7:$R$2292,14,0)</f>
        <v>18.484000000000002</v>
      </c>
      <c r="O26" s="66">
        <f t="shared" si="5"/>
        <v>27</v>
      </c>
      <c r="P26" s="65">
        <f>VLOOKUP($A26,'Return Data'!$B$7:$R$2292,15,0)</f>
        <v>12.627700000000001</v>
      </c>
      <c r="Q26" s="66">
        <f t="shared" si="7"/>
        <v>26</v>
      </c>
      <c r="R26" s="65">
        <f>VLOOKUP($A26,'Return Data'!$B$7:$R$2292,16,0)</f>
        <v>11.8249</v>
      </c>
      <c r="S26" s="67">
        <f t="shared" si="6"/>
        <v>33</v>
      </c>
    </row>
    <row r="27" spans="1:19" x14ac:dyDescent="0.3">
      <c r="A27" s="63" t="s">
        <v>1269</v>
      </c>
      <c r="B27" s="64">
        <f>VLOOKUP($A27,'Return Data'!$B$7:$R$2292,3,0)</f>
        <v>44483</v>
      </c>
      <c r="C27" s="65">
        <f>VLOOKUP($A27,'Return Data'!$B$7:$R$2292,4,0)</f>
        <v>23.711300000000001</v>
      </c>
      <c r="D27" s="65">
        <f>VLOOKUP($A27,'Return Data'!$B$7:$R$2292,10,0)</f>
        <v>18.301600000000001</v>
      </c>
      <c r="E27" s="66">
        <f t="shared" si="0"/>
        <v>4</v>
      </c>
      <c r="F27" s="65">
        <f>VLOOKUP($A27,'Return Data'!$B$7:$R$2292,11,0)</f>
        <v>42.957999999999998</v>
      </c>
      <c r="G27" s="66">
        <f t="shared" si="1"/>
        <v>1</v>
      </c>
      <c r="H27" s="65">
        <f>VLOOKUP($A27,'Return Data'!$B$7:$R$2292,12,0)</f>
        <v>53.698</v>
      </c>
      <c r="I27" s="66">
        <f t="shared" si="2"/>
        <v>2</v>
      </c>
      <c r="J27" s="65">
        <f>VLOOKUP($A27,'Return Data'!$B$7:$R$2292,13,0)</f>
        <v>88.058099999999996</v>
      </c>
      <c r="K27" s="66">
        <f t="shared" si="3"/>
        <v>3</v>
      </c>
      <c r="L27" s="65">
        <f>VLOOKUP($A27,'Return Data'!$B$7:$R$2292,17,0)</f>
        <v>44.1111</v>
      </c>
      <c r="M27" s="66">
        <f t="shared" si="4"/>
        <v>4</v>
      </c>
      <c r="N27" s="65">
        <f>VLOOKUP($A27,'Return Data'!$B$7:$R$2292,14,0)</f>
        <v>32.602699999999999</v>
      </c>
      <c r="O27" s="66">
        <f t="shared" si="5"/>
        <v>3</v>
      </c>
      <c r="P27" s="65"/>
      <c r="Q27" s="66"/>
      <c r="R27" s="65">
        <f>VLOOKUP($A27,'Return Data'!$B$7:$R$2292,16,0)</f>
        <v>21.517099999999999</v>
      </c>
      <c r="S27" s="67">
        <f t="shared" si="6"/>
        <v>6</v>
      </c>
    </row>
    <row r="28" spans="1:19" x14ac:dyDescent="0.3">
      <c r="A28" s="63" t="s">
        <v>1819</v>
      </c>
      <c r="B28" s="64">
        <f>VLOOKUP($A28,'Return Data'!$B$7:$R$2292,3,0)</f>
        <v>44483</v>
      </c>
      <c r="C28" s="65">
        <f>VLOOKUP($A28,'Return Data'!$B$7:$R$2292,4,0)</f>
        <v>39.014000000000003</v>
      </c>
      <c r="D28" s="65">
        <f>VLOOKUP($A28,'Return Data'!$B$7:$R$2292,10,0)</f>
        <v>6.9747000000000003</v>
      </c>
      <c r="E28" s="66">
        <f t="shared" si="0"/>
        <v>33</v>
      </c>
      <c r="F28" s="65">
        <f>VLOOKUP($A28,'Return Data'!$B$7:$R$2292,11,0)</f>
        <v>16.577999999999999</v>
      </c>
      <c r="G28" s="66">
        <f t="shared" si="1"/>
        <v>34</v>
      </c>
      <c r="H28" s="65">
        <f>VLOOKUP($A28,'Return Data'!$B$7:$R$2292,12,0)</f>
        <v>17.001000000000001</v>
      </c>
      <c r="I28" s="66">
        <f t="shared" si="2"/>
        <v>34</v>
      </c>
      <c r="J28" s="65">
        <f>VLOOKUP($A28,'Return Data'!$B$7:$R$2292,13,0)</f>
        <v>40.263500000000001</v>
      </c>
      <c r="K28" s="66">
        <f t="shared" si="3"/>
        <v>34</v>
      </c>
      <c r="L28" s="65">
        <f>VLOOKUP($A28,'Return Data'!$B$7:$R$2292,17,0)</f>
        <v>19.686199999999999</v>
      </c>
      <c r="M28" s="66">
        <f t="shared" si="4"/>
        <v>32</v>
      </c>
      <c r="N28" s="65">
        <f>VLOOKUP($A28,'Return Data'!$B$7:$R$2292,14,0)</f>
        <v>16.537800000000001</v>
      </c>
      <c r="O28" s="66">
        <f t="shared" si="5"/>
        <v>28</v>
      </c>
      <c r="P28" s="65">
        <f>VLOOKUP($A28,'Return Data'!$B$7:$R$2292,15,0)</f>
        <v>13.173299999999999</v>
      </c>
      <c r="Q28" s="66">
        <f t="shared" si="7"/>
        <v>25</v>
      </c>
      <c r="R28" s="65">
        <f>VLOOKUP($A28,'Return Data'!$B$7:$R$2292,16,0)</f>
        <v>19.994700000000002</v>
      </c>
      <c r="S28" s="67">
        <f t="shared" si="6"/>
        <v>10</v>
      </c>
    </row>
    <row r="29" spans="1:19" x14ac:dyDescent="0.3">
      <c r="A29" s="63" t="s">
        <v>2015</v>
      </c>
      <c r="B29" s="64">
        <f>VLOOKUP($A29,'Return Data'!$B$7:$R$2292,3,0)</f>
        <v>44483</v>
      </c>
      <c r="C29" s="65">
        <f>VLOOKUP($A29,'Return Data'!$B$7:$R$2292,4,0)</f>
        <v>17.925899999999999</v>
      </c>
      <c r="D29" s="65">
        <f>VLOOKUP($A29,'Return Data'!$B$7:$R$2292,10,0)</f>
        <v>16.635999999999999</v>
      </c>
      <c r="E29" s="66">
        <f t="shared" si="0"/>
        <v>11</v>
      </c>
      <c r="F29" s="65">
        <f>VLOOKUP($A29,'Return Data'!$B$7:$R$2292,11,0)</f>
        <v>32.720500000000001</v>
      </c>
      <c r="G29" s="66">
        <f t="shared" si="1"/>
        <v>17</v>
      </c>
      <c r="H29" s="65">
        <f>VLOOKUP($A29,'Return Data'!$B$7:$R$2292,12,0)</f>
        <v>33.426900000000003</v>
      </c>
      <c r="I29" s="66">
        <f t="shared" si="2"/>
        <v>19</v>
      </c>
      <c r="J29" s="65">
        <f>VLOOKUP($A29,'Return Data'!$B$7:$R$2292,13,0)</f>
        <v>62.568100000000001</v>
      </c>
      <c r="K29" s="66">
        <f t="shared" si="3"/>
        <v>22</v>
      </c>
      <c r="L29" s="65">
        <f>VLOOKUP($A29,'Return Data'!$B$7:$R$2292,17,0)</f>
        <v>29.3721</v>
      </c>
      <c r="M29" s="66">
        <f t="shared" si="4"/>
        <v>21</v>
      </c>
      <c r="N29" s="65"/>
      <c r="O29" s="66"/>
      <c r="P29" s="65"/>
      <c r="Q29" s="66"/>
      <c r="R29" s="65">
        <f>VLOOKUP($A29,'Return Data'!$B$7:$R$2292,16,0)</f>
        <v>19.550899999999999</v>
      </c>
      <c r="S29" s="67">
        <f t="shared" si="6"/>
        <v>11</v>
      </c>
    </row>
    <row r="30" spans="1:19" x14ac:dyDescent="0.3">
      <c r="A30" s="63" t="s">
        <v>1272</v>
      </c>
      <c r="B30" s="64">
        <f>VLOOKUP($A30,'Return Data'!$B$7:$R$2292,3,0)</f>
        <v>44483</v>
      </c>
      <c r="C30" s="65">
        <f>VLOOKUP($A30,'Return Data'!$B$7:$R$2292,4,0)</f>
        <v>161.9589</v>
      </c>
      <c r="D30" s="65">
        <f>VLOOKUP($A30,'Return Data'!$B$7:$R$2292,10,0)</f>
        <v>18.540900000000001</v>
      </c>
      <c r="E30" s="66">
        <f t="shared" si="0"/>
        <v>3</v>
      </c>
      <c r="F30" s="65">
        <f>VLOOKUP($A30,'Return Data'!$B$7:$R$2292,11,0)</f>
        <v>38.5518</v>
      </c>
      <c r="G30" s="66">
        <f t="shared" si="1"/>
        <v>5</v>
      </c>
      <c r="H30" s="65">
        <f>VLOOKUP($A30,'Return Data'!$B$7:$R$2292,12,0)</f>
        <v>46.7806</v>
      </c>
      <c r="I30" s="66">
        <f t="shared" si="2"/>
        <v>3</v>
      </c>
      <c r="J30" s="65">
        <f>VLOOKUP($A30,'Return Data'!$B$7:$R$2292,13,0)</f>
        <v>89.5886</v>
      </c>
      <c r="K30" s="66">
        <f t="shared" si="3"/>
        <v>2</v>
      </c>
      <c r="L30" s="65">
        <f>VLOOKUP($A30,'Return Data'!$B$7:$R$2292,17,0)</f>
        <v>30.075199999999999</v>
      </c>
      <c r="M30" s="66">
        <f t="shared" si="4"/>
        <v>20</v>
      </c>
      <c r="N30" s="65">
        <f>VLOOKUP($A30,'Return Data'!$B$7:$R$2292,14,0)</f>
        <v>21.448699999999999</v>
      </c>
      <c r="O30" s="66">
        <f t="shared" si="5"/>
        <v>20</v>
      </c>
      <c r="P30" s="65">
        <f>VLOOKUP($A30,'Return Data'!$B$7:$R$2292,15,0)</f>
        <v>15.961499999999999</v>
      </c>
      <c r="Q30" s="66">
        <f t="shared" si="7"/>
        <v>20</v>
      </c>
      <c r="R30" s="65">
        <f>VLOOKUP($A30,'Return Data'!$B$7:$R$2292,16,0)</f>
        <v>15.779</v>
      </c>
      <c r="S30" s="67">
        <f t="shared" si="6"/>
        <v>29</v>
      </c>
    </row>
    <row r="31" spans="1:19" x14ac:dyDescent="0.3">
      <c r="A31" s="63" t="s">
        <v>1781</v>
      </c>
      <c r="B31" s="64">
        <f>VLOOKUP($A31,'Return Data'!$B$7:$R$2292,3,0)</f>
        <v>44483</v>
      </c>
      <c r="C31" s="65">
        <f>VLOOKUP($A31,'Return Data'!$B$7:$R$2292,4,0)</f>
        <v>54.719900000000003</v>
      </c>
      <c r="D31" s="65">
        <f>VLOOKUP($A31,'Return Data'!$B$7:$R$2292,10,0)</f>
        <v>15.2903</v>
      </c>
      <c r="E31" s="66">
        <f t="shared" si="0"/>
        <v>16</v>
      </c>
      <c r="F31" s="65">
        <f>VLOOKUP($A31,'Return Data'!$B$7:$R$2292,11,0)</f>
        <v>33.845100000000002</v>
      </c>
      <c r="G31" s="66">
        <f t="shared" si="1"/>
        <v>13</v>
      </c>
      <c r="H31" s="65">
        <f>VLOOKUP($A31,'Return Data'!$B$7:$R$2292,12,0)</f>
        <v>44.343899999999998</v>
      </c>
      <c r="I31" s="66">
        <f t="shared" si="2"/>
        <v>5</v>
      </c>
      <c r="J31" s="65">
        <f>VLOOKUP($A31,'Return Data'!$B$7:$R$2292,13,0)</f>
        <v>61.045099999999998</v>
      </c>
      <c r="K31" s="66">
        <f t="shared" si="3"/>
        <v>23</v>
      </c>
      <c r="L31" s="65">
        <f>VLOOKUP($A31,'Return Data'!$B$7:$R$2292,17,0)</f>
        <v>44.647399999999998</v>
      </c>
      <c r="M31" s="66">
        <f t="shared" si="4"/>
        <v>3</v>
      </c>
      <c r="N31" s="65">
        <f>VLOOKUP($A31,'Return Data'!$B$7:$R$2292,14,0)</f>
        <v>31.6934</v>
      </c>
      <c r="O31" s="66">
        <f t="shared" si="5"/>
        <v>4</v>
      </c>
      <c r="P31" s="65">
        <f>VLOOKUP($A31,'Return Data'!$B$7:$R$2292,15,0)</f>
        <v>23.320499999999999</v>
      </c>
      <c r="Q31" s="66">
        <f t="shared" si="7"/>
        <v>2</v>
      </c>
      <c r="R31" s="65">
        <f>VLOOKUP($A31,'Return Data'!$B$7:$R$2292,16,0)</f>
        <v>22.4679</v>
      </c>
      <c r="S31" s="67">
        <f t="shared" si="6"/>
        <v>3</v>
      </c>
    </row>
    <row r="32" spans="1:19" x14ac:dyDescent="0.3">
      <c r="A32" s="63" t="s">
        <v>1810</v>
      </c>
      <c r="B32" s="64">
        <f>VLOOKUP($A32,'Return Data'!$B$7:$R$2292,3,0)</f>
        <v>44483</v>
      </c>
      <c r="C32" s="65">
        <f>VLOOKUP($A32,'Return Data'!$B$7:$R$2292,4,0)</f>
        <v>30.53</v>
      </c>
      <c r="D32" s="65">
        <f>VLOOKUP($A32,'Return Data'!$B$7:$R$2292,10,0)</f>
        <v>14.817600000000001</v>
      </c>
      <c r="E32" s="66">
        <f t="shared" si="0"/>
        <v>20</v>
      </c>
      <c r="F32" s="65">
        <f>VLOOKUP($A32,'Return Data'!$B$7:$R$2292,11,0)</f>
        <v>36.844499999999996</v>
      </c>
      <c r="G32" s="66">
        <f t="shared" si="1"/>
        <v>7</v>
      </c>
      <c r="H32" s="65">
        <f>VLOOKUP($A32,'Return Data'!$B$7:$R$2292,12,0)</f>
        <v>41.604799999999997</v>
      </c>
      <c r="I32" s="66">
        <f t="shared" si="2"/>
        <v>8</v>
      </c>
      <c r="J32" s="65">
        <f>VLOOKUP($A32,'Return Data'!$B$7:$R$2292,13,0)</f>
        <v>75.965400000000002</v>
      </c>
      <c r="K32" s="66">
        <f t="shared" si="3"/>
        <v>8</v>
      </c>
      <c r="L32" s="65">
        <f>VLOOKUP($A32,'Return Data'!$B$7:$R$2292,17,0)</f>
        <v>48.176200000000001</v>
      </c>
      <c r="M32" s="66">
        <f t="shared" si="4"/>
        <v>2</v>
      </c>
      <c r="N32" s="65">
        <f>VLOOKUP($A32,'Return Data'!$B$7:$R$2292,14,0)</f>
        <v>34.169600000000003</v>
      </c>
      <c r="O32" s="66">
        <f t="shared" si="5"/>
        <v>2</v>
      </c>
      <c r="P32" s="65">
        <f>VLOOKUP($A32,'Return Data'!$B$7:$R$2292,15,0)</f>
        <v>22.436499999999999</v>
      </c>
      <c r="Q32" s="66">
        <f t="shared" si="7"/>
        <v>3</v>
      </c>
      <c r="R32" s="65">
        <f>VLOOKUP($A32,'Return Data'!$B$7:$R$2292,16,0)</f>
        <v>18.367000000000001</v>
      </c>
      <c r="S32" s="67">
        <f t="shared" si="6"/>
        <v>18</v>
      </c>
    </row>
    <row r="33" spans="1:19" x14ac:dyDescent="0.3">
      <c r="A33" s="63" t="s">
        <v>1274</v>
      </c>
      <c r="B33" s="64">
        <f>VLOOKUP($A33,'Return Data'!$B$7:$R$2292,3,0)</f>
        <v>44483</v>
      </c>
      <c r="C33" s="65">
        <f>VLOOKUP($A33,'Return Data'!$B$7:$R$2292,4,0)</f>
        <v>262.02999999999997</v>
      </c>
      <c r="D33" s="65">
        <f>VLOOKUP($A33,'Return Data'!$B$7:$R$2292,10,0)</f>
        <v>17.281400000000001</v>
      </c>
      <c r="E33" s="66">
        <f t="shared" si="0"/>
        <v>9</v>
      </c>
      <c r="F33" s="65">
        <f>VLOOKUP($A33,'Return Data'!$B$7:$R$2292,11,0)</f>
        <v>39.533499999999997</v>
      </c>
      <c r="G33" s="66">
        <f t="shared" si="1"/>
        <v>3</v>
      </c>
      <c r="H33" s="65">
        <f>VLOOKUP($A33,'Return Data'!$B$7:$R$2292,12,0)</f>
        <v>43.956699999999998</v>
      </c>
      <c r="I33" s="66">
        <f t="shared" si="2"/>
        <v>6</v>
      </c>
      <c r="J33" s="65">
        <f>VLOOKUP($A33,'Return Data'!$B$7:$R$2292,13,0)</f>
        <v>73.690799999999996</v>
      </c>
      <c r="K33" s="66">
        <f t="shared" si="3"/>
        <v>9</v>
      </c>
      <c r="L33" s="65">
        <f>VLOOKUP($A33,'Return Data'!$B$7:$R$2292,17,0)</f>
        <v>36.375399999999999</v>
      </c>
      <c r="M33" s="66">
        <f t="shared" si="4"/>
        <v>7</v>
      </c>
      <c r="N33" s="65">
        <f>VLOOKUP($A33,'Return Data'!$B$7:$R$2292,14,0)</f>
        <v>23.647099999999998</v>
      </c>
      <c r="O33" s="66">
        <f t="shared" si="5"/>
        <v>16</v>
      </c>
      <c r="P33" s="65">
        <f>VLOOKUP($A33,'Return Data'!$B$7:$R$2292,15,0)</f>
        <v>18.2287</v>
      </c>
      <c r="Q33" s="66">
        <f t="shared" si="7"/>
        <v>9</v>
      </c>
      <c r="R33" s="65">
        <f>VLOOKUP($A33,'Return Data'!$B$7:$R$2292,16,0)</f>
        <v>18.669</v>
      </c>
      <c r="S33" s="67">
        <f t="shared" si="6"/>
        <v>15</v>
      </c>
    </row>
    <row r="34" spans="1:19" x14ac:dyDescent="0.3">
      <c r="A34" s="63" t="s">
        <v>1276</v>
      </c>
      <c r="B34" s="64">
        <f>VLOOKUP($A34,'Return Data'!$B$7:$R$2292,3,0)</f>
        <v>44483</v>
      </c>
      <c r="C34" s="65">
        <f>VLOOKUP($A34,'Return Data'!$B$7:$R$2292,4,0)</f>
        <v>448.83519999999999</v>
      </c>
      <c r="D34" s="65">
        <f>VLOOKUP($A34,'Return Data'!$B$7:$R$2292,10,0)</f>
        <v>16.790700000000001</v>
      </c>
      <c r="E34" s="66">
        <f t="shared" si="0"/>
        <v>10</v>
      </c>
      <c r="F34" s="65">
        <f>VLOOKUP($A34,'Return Data'!$B$7:$R$2292,11,0)</f>
        <v>39.319299999999998</v>
      </c>
      <c r="G34" s="66">
        <f t="shared" si="1"/>
        <v>4</v>
      </c>
      <c r="H34" s="65">
        <f>VLOOKUP($A34,'Return Data'!$B$7:$R$2292,12,0)</f>
        <v>54.625300000000003</v>
      </c>
      <c r="I34" s="66">
        <f t="shared" si="2"/>
        <v>1</v>
      </c>
      <c r="J34" s="65">
        <f>VLOOKUP($A34,'Return Data'!$B$7:$R$2292,13,0)</f>
        <v>97.167299999999997</v>
      </c>
      <c r="K34" s="66">
        <f t="shared" si="3"/>
        <v>1</v>
      </c>
      <c r="L34" s="65">
        <f>VLOOKUP($A34,'Return Data'!$B$7:$R$2292,17,0)</f>
        <v>59.384700000000002</v>
      </c>
      <c r="M34" s="66">
        <f t="shared" si="4"/>
        <v>1</v>
      </c>
      <c r="N34" s="65">
        <f>VLOOKUP($A34,'Return Data'!$B$7:$R$2292,14,0)</f>
        <v>37.744799999999998</v>
      </c>
      <c r="O34" s="66">
        <f t="shared" si="5"/>
        <v>1</v>
      </c>
      <c r="P34" s="65">
        <f>VLOOKUP($A34,'Return Data'!$B$7:$R$2292,15,0)</f>
        <v>25.870699999999999</v>
      </c>
      <c r="Q34" s="66">
        <f t="shared" si="7"/>
        <v>1</v>
      </c>
      <c r="R34" s="65">
        <f>VLOOKUP($A34,'Return Data'!$B$7:$R$2292,16,0)</f>
        <v>22.8308</v>
      </c>
      <c r="S34" s="67">
        <f t="shared" si="6"/>
        <v>2</v>
      </c>
    </row>
    <row r="35" spans="1:19" x14ac:dyDescent="0.3">
      <c r="A35" s="63" t="s">
        <v>1812</v>
      </c>
      <c r="B35" s="64">
        <f>VLOOKUP($A35,'Return Data'!$B$7:$R$2292,3,0)</f>
        <v>44483</v>
      </c>
      <c r="C35" s="65">
        <f>VLOOKUP($A35,'Return Data'!$B$7:$R$2292,4,0)</f>
        <v>85.856300000000005</v>
      </c>
      <c r="D35" s="65">
        <f>VLOOKUP($A35,'Return Data'!$B$7:$R$2292,10,0)</f>
        <v>13.113</v>
      </c>
      <c r="E35" s="66">
        <f t="shared" si="0"/>
        <v>23</v>
      </c>
      <c r="F35" s="65">
        <f>VLOOKUP($A35,'Return Data'!$B$7:$R$2292,11,0)</f>
        <v>29.517600000000002</v>
      </c>
      <c r="G35" s="66">
        <f t="shared" si="1"/>
        <v>26</v>
      </c>
      <c r="H35" s="65">
        <f>VLOOKUP($A35,'Return Data'!$B$7:$R$2292,12,0)</f>
        <v>30.331600000000002</v>
      </c>
      <c r="I35" s="66">
        <f t="shared" si="2"/>
        <v>24</v>
      </c>
      <c r="J35" s="65">
        <f>VLOOKUP($A35,'Return Data'!$B$7:$R$2292,13,0)</f>
        <v>66.401700000000005</v>
      </c>
      <c r="K35" s="66">
        <f t="shared" si="3"/>
        <v>17</v>
      </c>
      <c r="L35" s="65">
        <f>VLOOKUP($A35,'Return Data'!$B$7:$R$2292,17,0)</f>
        <v>28.3874</v>
      </c>
      <c r="M35" s="66">
        <f t="shared" si="4"/>
        <v>24</v>
      </c>
      <c r="N35" s="65">
        <f>VLOOKUP($A35,'Return Data'!$B$7:$R$2292,14,0)</f>
        <v>23.082100000000001</v>
      </c>
      <c r="O35" s="66">
        <f t="shared" si="5"/>
        <v>18</v>
      </c>
      <c r="P35" s="65">
        <f>VLOOKUP($A35,'Return Data'!$B$7:$R$2292,15,0)</f>
        <v>16.997199999999999</v>
      </c>
      <c r="Q35" s="66">
        <f t="shared" si="7"/>
        <v>14</v>
      </c>
      <c r="R35" s="65">
        <f>VLOOKUP($A35,'Return Data'!$B$7:$R$2292,16,0)</f>
        <v>18.7256</v>
      </c>
      <c r="S35" s="67">
        <f t="shared" si="6"/>
        <v>14</v>
      </c>
    </row>
    <row r="36" spans="1:19" x14ac:dyDescent="0.3">
      <c r="A36" s="63" t="s">
        <v>1814</v>
      </c>
      <c r="B36" s="64">
        <f>VLOOKUP($A36,'Return Data'!$B$7:$R$2292,3,0)</f>
        <v>44483</v>
      </c>
      <c r="C36" s="65">
        <f>VLOOKUP($A36,'Return Data'!$B$7:$R$2292,4,0)</f>
        <v>16.3568</v>
      </c>
      <c r="D36" s="65">
        <f>VLOOKUP($A36,'Return Data'!$B$7:$R$2292,10,0)</f>
        <v>15.107699999999999</v>
      </c>
      <c r="E36" s="66">
        <f t="shared" si="0"/>
        <v>18</v>
      </c>
      <c r="F36" s="65">
        <f>VLOOKUP($A36,'Return Data'!$B$7:$R$2292,11,0)</f>
        <v>26.424499999999998</v>
      </c>
      <c r="G36" s="66">
        <f t="shared" si="1"/>
        <v>28</v>
      </c>
      <c r="H36" s="65">
        <f>VLOOKUP($A36,'Return Data'!$B$7:$R$2292,12,0)</f>
        <v>23.68</v>
      </c>
      <c r="I36" s="66">
        <f t="shared" si="2"/>
        <v>32</v>
      </c>
      <c r="J36" s="65">
        <f>VLOOKUP($A36,'Return Data'!$B$7:$R$2292,13,0)</f>
        <v>48.551000000000002</v>
      </c>
      <c r="K36" s="66">
        <f t="shared" si="3"/>
        <v>31</v>
      </c>
      <c r="L36" s="65">
        <f>VLOOKUP($A36,'Return Data'!$B$7:$R$2292,17,0)</f>
        <v>24.674099999999999</v>
      </c>
      <c r="M36" s="66">
        <f t="shared" si="4"/>
        <v>29</v>
      </c>
      <c r="N36" s="65"/>
      <c r="O36" s="66"/>
      <c r="P36" s="65"/>
      <c r="Q36" s="66"/>
      <c r="R36" s="65">
        <f>VLOOKUP($A36,'Return Data'!$B$7:$R$2292,16,0)</f>
        <v>17.528700000000001</v>
      </c>
      <c r="S36" s="67">
        <f t="shared" si="6"/>
        <v>22</v>
      </c>
    </row>
    <row r="37" spans="1:19" x14ac:dyDescent="0.3">
      <c r="A37" s="63" t="s">
        <v>1277</v>
      </c>
      <c r="B37" s="64">
        <f>VLOOKUP($A37,'Return Data'!$B$7:$R$2292,3,0)</f>
        <v>44483</v>
      </c>
      <c r="C37" s="65">
        <f>VLOOKUP($A37,'Return Data'!$B$7:$R$2292,4,0)</f>
        <v>18.001000000000001</v>
      </c>
      <c r="D37" s="65">
        <f>VLOOKUP($A37,'Return Data'!$B$7:$R$2292,10,0)</f>
        <v>14.9071</v>
      </c>
      <c r="E37" s="66">
        <f t="shared" si="0"/>
        <v>19</v>
      </c>
      <c r="F37" s="65">
        <f>VLOOKUP($A37,'Return Data'!$B$7:$R$2292,11,0)</f>
        <v>33.960900000000002</v>
      </c>
      <c r="G37" s="66">
        <f t="shared" si="1"/>
        <v>12</v>
      </c>
      <c r="H37" s="65">
        <f>VLOOKUP($A37,'Return Data'!$B$7:$R$2292,12,0)</f>
        <v>38.075200000000002</v>
      </c>
      <c r="I37" s="66">
        <f t="shared" si="2"/>
        <v>10</v>
      </c>
      <c r="J37" s="65">
        <f>VLOOKUP($A37,'Return Data'!$B$7:$R$2292,13,0)</f>
        <v>66.889200000000002</v>
      </c>
      <c r="K37" s="66">
        <f t="shared" si="3"/>
        <v>15</v>
      </c>
      <c r="L37" s="65"/>
      <c r="M37" s="66"/>
      <c r="N37" s="65"/>
      <c r="O37" s="66"/>
      <c r="P37" s="65"/>
      <c r="Q37" s="66"/>
      <c r="R37" s="65">
        <f>VLOOKUP($A37,'Return Data'!$B$7:$R$2292,16,0)</f>
        <v>32.182699999999997</v>
      </c>
      <c r="S37" s="67">
        <f t="shared" si="6"/>
        <v>1</v>
      </c>
    </row>
    <row r="38" spans="1:19" x14ac:dyDescent="0.3">
      <c r="A38" s="102" t="s">
        <v>1792</v>
      </c>
      <c r="B38" s="64">
        <f>VLOOKUP($A38,'Return Data'!$B$7:$R$2292,3,0)</f>
        <v>44483</v>
      </c>
      <c r="C38" s="65">
        <f>VLOOKUP($A38,'Return Data'!$B$7:$R$2292,4,0)</f>
        <v>17.880299999999998</v>
      </c>
      <c r="D38" s="65">
        <f>VLOOKUP($A38,'Return Data'!$B$7:$R$2292,10,0)</f>
        <v>15.4156</v>
      </c>
      <c r="E38" s="66">
        <f t="shared" si="0"/>
        <v>15</v>
      </c>
      <c r="F38" s="65">
        <f>VLOOKUP($A38,'Return Data'!$B$7:$R$2292,11,0)</f>
        <v>30.03</v>
      </c>
      <c r="G38" s="66">
        <f t="shared" si="1"/>
        <v>25</v>
      </c>
      <c r="H38" s="65">
        <f>VLOOKUP($A38,'Return Data'!$B$7:$R$2292,12,0)</f>
        <v>27.6799</v>
      </c>
      <c r="I38" s="66">
        <f t="shared" si="2"/>
        <v>27</v>
      </c>
      <c r="J38" s="65">
        <f>VLOOKUP($A38,'Return Data'!$B$7:$R$2292,13,0)</f>
        <v>50.106999999999999</v>
      </c>
      <c r="K38" s="66">
        <f t="shared" si="3"/>
        <v>30</v>
      </c>
      <c r="L38" s="65">
        <f>VLOOKUP($A38,'Return Data'!$B$7:$R$2292,17,0)</f>
        <v>28.4453</v>
      </c>
      <c r="M38" s="66">
        <f t="shared" si="4"/>
        <v>23</v>
      </c>
      <c r="N38" s="65"/>
      <c r="O38" s="66"/>
      <c r="P38" s="65"/>
      <c r="Q38" s="66"/>
      <c r="R38" s="65">
        <f>VLOOKUP($A38,'Return Data'!$B$7:$R$2292,16,0)</f>
        <v>20.567900000000002</v>
      </c>
      <c r="S38" s="67">
        <f t="shared" si="6"/>
        <v>8</v>
      </c>
    </row>
    <row r="39" spans="1:19" x14ac:dyDescent="0.3">
      <c r="A39" s="63" t="s">
        <v>1816</v>
      </c>
      <c r="B39" s="64">
        <f>VLOOKUP($A39,'Return Data'!$B$7:$R$2292,3,0)</f>
        <v>44483</v>
      </c>
      <c r="C39" s="65">
        <f>VLOOKUP($A39,'Return Data'!$B$7:$R$2292,4,0)</f>
        <v>161.69999999999999</v>
      </c>
      <c r="D39" s="65">
        <f>VLOOKUP($A39,'Return Data'!$B$7:$R$2292,10,0)</f>
        <v>12.315099999999999</v>
      </c>
      <c r="E39" s="66">
        <f t="shared" si="0"/>
        <v>29</v>
      </c>
      <c r="F39" s="65">
        <f>VLOOKUP($A39,'Return Data'!$B$7:$R$2292,11,0)</f>
        <v>24.720400000000001</v>
      </c>
      <c r="G39" s="66">
        <f t="shared" si="1"/>
        <v>30</v>
      </c>
      <c r="H39" s="65">
        <f>VLOOKUP($A39,'Return Data'!$B$7:$R$2292,12,0)</f>
        <v>24.787800000000001</v>
      </c>
      <c r="I39" s="66">
        <f t="shared" si="2"/>
        <v>30</v>
      </c>
      <c r="J39" s="65">
        <f>VLOOKUP($A39,'Return Data'!$B$7:$R$2292,13,0)</f>
        <v>46.4011</v>
      </c>
      <c r="K39" s="66">
        <f t="shared" si="3"/>
        <v>32</v>
      </c>
      <c r="L39" s="65">
        <f>VLOOKUP($A39,'Return Data'!$B$7:$R$2292,17,0)</f>
        <v>21.604199999999999</v>
      </c>
      <c r="M39" s="66">
        <f t="shared" si="4"/>
        <v>30</v>
      </c>
      <c r="N39" s="65">
        <f>VLOOKUP($A39,'Return Data'!$B$7:$R$2292,14,0)</f>
        <v>14.510400000000001</v>
      </c>
      <c r="O39" s="66">
        <f t="shared" si="5"/>
        <v>29</v>
      </c>
      <c r="P39" s="65">
        <f>VLOOKUP($A39,'Return Data'!$B$7:$R$2292,15,0)</f>
        <v>10.344200000000001</v>
      </c>
      <c r="Q39" s="66">
        <f t="shared" si="7"/>
        <v>27</v>
      </c>
      <c r="R39" s="65">
        <f>VLOOKUP($A39,'Return Data'!$B$7:$R$2292,16,0)</f>
        <v>11.117800000000001</v>
      </c>
      <c r="S39" s="67">
        <f t="shared" si="6"/>
        <v>34</v>
      </c>
    </row>
    <row r="40" spans="1:19" x14ac:dyDescent="0.3">
      <c r="A40" s="63" t="s">
        <v>1802</v>
      </c>
      <c r="B40" s="64">
        <f>VLOOKUP($A40,'Return Data'!$B$7:$R$2292,3,0)</f>
        <v>44483</v>
      </c>
      <c r="C40" s="65">
        <f>VLOOKUP($A40,'Return Data'!$B$7:$R$2292,4,0)</f>
        <v>37.94</v>
      </c>
      <c r="D40" s="65">
        <f>VLOOKUP($A40,'Return Data'!$B$7:$R$2292,10,0)</f>
        <v>16.095500000000001</v>
      </c>
      <c r="E40" s="66">
        <f t="shared" si="0"/>
        <v>12</v>
      </c>
      <c r="F40" s="65">
        <f>VLOOKUP($A40,'Return Data'!$B$7:$R$2292,11,0)</f>
        <v>35.258499999999998</v>
      </c>
      <c r="G40" s="66">
        <f t="shared" si="1"/>
        <v>10</v>
      </c>
      <c r="H40" s="65">
        <f>VLOOKUP($A40,'Return Data'!$B$7:$R$2292,12,0)</f>
        <v>36.967500000000001</v>
      </c>
      <c r="I40" s="66">
        <f t="shared" si="2"/>
        <v>12</v>
      </c>
      <c r="J40" s="65">
        <f>VLOOKUP($A40,'Return Data'!$B$7:$R$2292,13,0)</f>
        <v>65.749200000000002</v>
      </c>
      <c r="K40" s="66">
        <f t="shared" si="3"/>
        <v>18</v>
      </c>
      <c r="L40" s="65">
        <f>VLOOKUP($A40,'Return Data'!$B$7:$R$2292,17,0)</f>
        <v>35.851999999999997</v>
      </c>
      <c r="M40" s="66">
        <f t="shared" si="4"/>
        <v>8</v>
      </c>
      <c r="N40" s="65">
        <f>VLOOKUP($A40,'Return Data'!$B$7:$R$2292,14,0)</f>
        <v>26.469100000000001</v>
      </c>
      <c r="O40" s="66">
        <f t="shared" si="5"/>
        <v>10</v>
      </c>
      <c r="P40" s="65">
        <f>VLOOKUP($A40,'Return Data'!$B$7:$R$2292,15,0)</f>
        <v>17.530999999999999</v>
      </c>
      <c r="Q40" s="66">
        <f t="shared" si="7"/>
        <v>12</v>
      </c>
      <c r="R40" s="65">
        <f>VLOOKUP($A40,'Return Data'!$B$7:$R$2292,16,0)</f>
        <v>15.2592</v>
      </c>
      <c r="S40" s="67">
        <f t="shared" si="6"/>
        <v>32</v>
      </c>
    </row>
    <row r="41" spans="1:19" x14ac:dyDescent="0.3">
      <c r="A41" s="63" t="s">
        <v>1875</v>
      </c>
      <c r="B41" s="64">
        <f>VLOOKUP($A41,'Return Data'!$B$7:$R$2292,3,0)</f>
        <v>44483</v>
      </c>
      <c r="C41" s="65">
        <f>VLOOKUP($A41,'Return Data'!$B$7:$R$2292,4,0)</f>
        <v>290.1216</v>
      </c>
      <c r="D41" s="65">
        <f>VLOOKUP($A41,'Return Data'!$B$7:$R$2292,10,0)</f>
        <v>17.4711</v>
      </c>
      <c r="E41" s="66">
        <f t="shared" si="0"/>
        <v>8</v>
      </c>
      <c r="F41" s="65">
        <f>VLOOKUP($A41,'Return Data'!$B$7:$R$2292,11,0)</f>
        <v>33.377200000000002</v>
      </c>
      <c r="G41" s="66">
        <f t="shared" si="1"/>
        <v>15</v>
      </c>
      <c r="H41" s="65">
        <f>VLOOKUP($A41,'Return Data'!$B$7:$R$2292,12,0)</f>
        <v>34.4313</v>
      </c>
      <c r="I41" s="66">
        <f t="shared" si="2"/>
        <v>16</v>
      </c>
      <c r="J41" s="65">
        <f>VLOOKUP($A41,'Return Data'!$B$7:$R$2292,13,0)</f>
        <v>70.870599999999996</v>
      </c>
      <c r="K41" s="66">
        <f t="shared" si="3"/>
        <v>14</v>
      </c>
      <c r="L41" s="65">
        <f>VLOOKUP($A41,'Return Data'!$B$7:$R$2292,17,0)</f>
        <v>42.075299999999999</v>
      </c>
      <c r="M41" s="66">
        <f t="shared" si="4"/>
        <v>5</v>
      </c>
      <c r="N41" s="65">
        <f>VLOOKUP($A41,'Return Data'!$B$7:$R$2292,14,0)</f>
        <v>29.072900000000001</v>
      </c>
      <c r="O41" s="66">
        <f t="shared" si="5"/>
        <v>5</v>
      </c>
      <c r="P41" s="65">
        <f>VLOOKUP($A41,'Return Data'!$B$7:$R$2292,15,0)</f>
        <v>21.1068</v>
      </c>
      <c r="Q41" s="66">
        <f t="shared" si="7"/>
        <v>4</v>
      </c>
      <c r="R41" s="65">
        <f>VLOOKUP($A41,'Return Data'!$B$7:$R$2292,16,0)</f>
        <v>18.9039</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14.787208823529415</v>
      </c>
      <c r="E43" s="74"/>
      <c r="F43" s="75">
        <f>AVERAGE(F8:F41)</f>
        <v>32.060779411764706</v>
      </c>
      <c r="G43" s="74"/>
      <c r="H43" s="75">
        <f>AVERAGE(H8:H41)</f>
        <v>34.622388235294117</v>
      </c>
      <c r="I43" s="74"/>
      <c r="J43" s="75">
        <f>AVERAGE(J8:J41)</f>
        <v>66.448755882352955</v>
      </c>
      <c r="K43" s="74"/>
      <c r="L43" s="75">
        <f>AVERAGE(L8:L41)</f>
        <v>32.839862499999995</v>
      </c>
      <c r="M43" s="74"/>
      <c r="N43" s="75">
        <f>AVERAGE(N8:N41)</f>
        <v>24.451989655172419</v>
      </c>
      <c r="O43" s="74"/>
      <c r="P43" s="75">
        <f>AVERAGE(P8:P41)</f>
        <v>17.256600000000002</v>
      </c>
      <c r="Q43" s="74"/>
      <c r="R43" s="75">
        <f>AVERAGE(R8:R41)</f>
        <v>18.552523529411765</v>
      </c>
      <c r="S43" s="76"/>
    </row>
    <row r="44" spans="1:19" x14ac:dyDescent="0.3">
      <c r="A44" s="73" t="s">
        <v>28</v>
      </c>
      <c r="B44" s="74"/>
      <c r="C44" s="74"/>
      <c r="D44" s="75">
        <f>MIN(D8:D41)</f>
        <v>6.6486000000000001</v>
      </c>
      <c r="E44" s="74"/>
      <c r="F44" s="75">
        <f>MIN(F8:F41)</f>
        <v>16.577999999999999</v>
      </c>
      <c r="G44" s="74"/>
      <c r="H44" s="75">
        <f>MIN(H8:H41)</f>
        <v>17.001000000000001</v>
      </c>
      <c r="I44" s="74"/>
      <c r="J44" s="75">
        <f>MIN(J8:J41)</f>
        <v>40.263500000000001</v>
      </c>
      <c r="K44" s="74"/>
      <c r="L44" s="75">
        <f>MIN(L8:L41)</f>
        <v>19.686199999999999</v>
      </c>
      <c r="M44" s="74"/>
      <c r="N44" s="75">
        <f>MIN(N8:N41)</f>
        <v>14.510400000000001</v>
      </c>
      <c r="O44" s="74"/>
      <c r="P44" s="75">
        <f>MIN(P8:P41)</f>
        <v>10.344200000000001</v>
      </c>
      <c r="Q44" s="74"/>
      <c r="R44" s="75">
        <f>MIN(R8:R41)</f>
        <v>11.117800000000001</v>
      </c>
      <c r="S44" s="76"/>
    </row>
    <row r="45" spans="1:19" ht="15" thickBot="1" x14ac:dyDescent="0.35">
      <c r="A45" s="77" t="s">
        <v>29</v>
      </c>
      <c r="B45" s="78"/>
      <c r="C45" s="78"/>
      <c r="D45" s="79">
        <f>MAX(D8:D41)</f>
        <v>21.506799999999998</v>
      </c>
      <c r="E45" s="78"/>
      <c r="F45" s="79">
        <f>MAX(F8:F41)</f>
        <v>42.957999999999998</v>
      </c>
      <c r="G45" s="78"/>
      <c r="H45" s="79">
        <f>MAX(H8:H41)</f>
        <v>54.625300000000003</v>
      </c>
      <c r="I45" s="78"/>
      <c r="J45" s="79">
        <f>MAX(J8:J41)</f>
        <v>97.167299999999997</v>
      </c>
      <c r="K45" s="78"/>
      <c r="L45" s="79">
        <f>MAX(L8:L41)</f>
        <v>59.384700000000002</v>
      </c>
      <c r="M45" s="78"/>
      <c r="N45" s="79">
        <f>MAX(N8:N41)</f>
        <v>37.744799999999998</v>
      </c>
      <c r="O45" s="78"/>
      <c r="P45" s="79">
        <f>MAX(P8:P41)</f>
        <v>25.870699999999999</v>
      </c>
      <c r="Q45" s="78"/>
      <c r="R45" s="79">
        <f>MAX(R8:R41)</f>
        <v>32.182699999999997</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Data'!$B$7:$R$2292,3,0)</f>
        <v>44483</v>
      </c>
      <c r="C8" s="65">
        <f>VLOOKUP($A8,'Return Data'!$B$7:$R$2292,4,0)</f>
        <v>1207.82</v>
      </c>
      <c r="D8" s="65">
        <f>VLOOKUP($A8,'Return Data'!$B$7:$R$2292,10,0)</f>
        <v>12.746600000000001</v>
      </c>
      <c r="E8" s="66">
        <f t="shared" ref="E8:E41" si="0">RANK(D8,D$8:D$41,0)</f>
        <v>25</v>
      </c>
      <c r="F8" s="65">
        <f>VLOOKUP($A8,'Return Data'!$B$7:$R$2292,11,0)</f>
        <v>29.8843</v>
      </c>
      <c r="G8" s="66">
        <f t="shared" ref="G8:G41" si="1">RANK(F8,F$8:F$41,0)</f>
        <v>23</v>
      </c>
      <c r="H8" s="65">
        <f>VLOOKUP($A8,'Return Data'!$B$7:$R$2292,12,0)</f>
        <v>29.4666</v>
      </c>
      <c r="I8" s="66">
        <f t="shared" ref="I8:I41" si="2">RANK(H8,H$8:H$41,0)</f>
        <v>24</v>
      </c>
      <c r="J8" s="65">
        <f>VLOOKUP($A8,'Return Data'!$B$7:$R$2292,13,0)</f>
        <v>63.115299999999998</v>
      </c>
      <c r="K8" s="66">
        <f t="shared" ref="K8:K41" si="3">RANK(J8,J$8:J$41,0)</f>
        <v>19</v>
      </c>
      <c r="L8" s="65">
        <f>VLOOKUP($A8,'Return Data'!$B$7:$R$2292,17,0)</f>
        <v>31.1889</v>
      </c>
      <c r="M8" s="66">
        <f t="shared" ref="M8:M21" si="4">RANK(L8,L$8:L$41,0)</f>
        <v>14</v>
      </c>
      <c r="N8" s="65">
        <f>VLOOKUP($A8,'Return Data'!$B$7:$R$2292,14,0)</f>
        <v>21.922499999999999</v>
      </c>
      <c r="O8" s="66">
        <f t="shared" ref="O8:O21" si="5">RANK(N8,N$8:N$41,0)</f>
        <v>18</v>
      </c>
      <c r="P8" s="65">
        <f>VLOOKUP($A8,'Return Data'!$B$7:$R$2292,15,0)</f>
        <v>15.2044</v>
      </c>
      <c r="Q8" s="66">
        <f>RANK(P8,P$8:P$41,0)</f>
        <v>18</v>
      </c>
      <c r="R8" s="65">
        <f>VLOOKUP($A8,'Return Data'!$B$7:$R$2292,16,0)</f>
        <v>23.0108</v>
      </c>
      <c r="S8" s="67">
        <f t="shared" ref="S8:S41" si="6">RANK(R8,R$8:R$41,0)</f>
        <v>2</v>
      </c>
    </row>
    <row r="9" spans="1:20" x14ac:dyDescent="0.3">
      <c r="A9" s="63" t="s">
        <v>1807</v>
      </c>
      <c r="B9" s="64">
        <f>VLOOKUP($A9,'Return Data'!$B$7:$R$2292,3,0)</f>
        <v>44483</v>
      </c>
      <c r="C9" s="65">
        <f>VLOOKUP($A9,'Return Data'!$B$7:$R$2292,4,0)</f>
        <v>20.39</v>
      </c>
      <c r="D9" s="65">
        <f>VLOOKUP($A9,'Return Data'!$B$7:$R$2292,10,0)</f>
        <v>17.793199999999999</v>
      </c>
      <c r="E9" s="66">
        <f t="shared" si="0"/>
        <v>5</v>
      </c>
      <c r="F9" s="65">
        <f>VLOOKUP($A9,'Return Data'!$B$7:$R$2292,11,0)</f>
        <v>33.6173</v>
      </c>
      <c r="G9" s="66">
        <f t="shared" si="1"/>
        <v>11</v>
      </c>
      <c r="H9" s="65">
        <f>VLOOKUP($A9,'Return Data'!$B$7:$R$2292,12,0)</f>
        <v>31.718299999999999</v>
      </c>
      <c r="I9" s="66">
        <f t="shared" si="2"/>
        <v>19</v>
      </c>
      <c r="J9" s="65">
        <f>VLOOKUP($A9,'Return Data'!$B$7:$R$2292,13,0)</f>
        <v>61.441000000000003</v>
      </c>
      <c r="K9" s="66">
        <f t="shared" si="3"/>
        <v>21</v>
      </c>
      <c r="L9" s="65">
        <f>VLOOKUP($A9,'Return Data'!$B$7:$R$2292,17,0)</f>
        <v>28.865100000000002</v>
      </c>
      <c r="M9" s="66">
        <f t="shared" si="4"/>
        <v>20</v>
      </c>
      <c r="N9" s="65">
        <f>VLOOKUP($A9,'Return Data'!$B$7:$R$2292,14,0)</f>
        <v>25.606200000000001</v>
      </c>
      <c r="O9" s="66">
        <f t="shared" si="5"/>
        <v>9</v>
      </c>
      <c r="P9" s="65"/>
      <c r="Q9" s="66"/>
      <c r="R9" s="65">
        <f>VLOOKUP($A9,'Return Data'!$B$7:$R$2292,16,0)</f>
        <v>19.9895</v>
      </c>
      <c r="S9" s="67">
        <f t="shared" si="6"/>
        <v>5</v>
      </c>
    </row>
    <row r="10" spans="1:20" x14ac:dyDescent="0.3">
      <c r="A10" s="63" t="s">
        <v>1258</v>
      </c>
      <c r="B10" s="64">
        <f>VLOOKUP($A10,'Return Data'!$B$7:$R$2292,3,0)</f>
        <v>44483</v>
      </c>
      <c r="C10" s="65">
        <f>VLOOKUP($A10,'Return Data'!$B$7:$R$2292,4,0)</f>
        <v>182.79</v>
      </c>
      <c r="D10" s="65">
        <f>VLOOKUP($A10,'Return Data'!$B$7:$R$2292,10,0)</f>
        <v>21.229600000000001</v>
      </c>
      <c r="E10" s="66">
        <f t="shared" si="0"/>
        <v>1</v>
      </c>
      <c r="F10" s="65">
        <f>VLOOKUP($A10,'Return Data'!$B$7:$R$2292,11,0)</f>
        <v>42.039000000000001</v>
      </c>
      <c r="G10" s="66">
        <f t="shared" si="1"/>
        <v>1</v>
      </c>
      <c r="H10" s="65">
        <f>VLOOKUP($A10,'Return Data'!$B$7:$R$2292,12,0)</f>
        <v>45.0139</v>
      </c>
      <c r="I10" s="66">
        <f t="shared" si="2"/>
        <v>4</v>
      </c>
      <c r="J10" s="65">
        <f>VLOOKUP($A10,'Return Data'!$B$7:$R$2292,13,0)</f>
        <v>80.944400000000002</v>
      </c>
      <c r="K10" s="66">
        <f t="shared" si="3"/>
        <v>4</v>
      </c>
      <c r="L10" s="65">
        <f>VLOOKUP($A10,'Return Data'!$B$7:$R$2292,17,0)</f>
        <v>38.6646</v>
      </c>
      <c r="M10" s="66">
        <f t="shared" si="4"/>
        <v>6</v>
      </c>
      <c r="N10" s="65">
        <f>VLOOKUP($A10,'Return Data'!$B$7:$R$2292,14,0)</f>
        <v>26.8492</v>
      </c>
      <c r="O10" s="66">
        <f t="shared" si="5"/>
        <v>6</v>
      </c>
      <c r="P10" s="65">
        <f>VLOOKUP($A10,'Return Data'!$B$7:$R$2292,15,0)</f>
        <v>16.596399999999999</v>
      </c>
      <c r="Q10" s="66">
        <f t="shared" ref="Q10:Q21" si="7">RANK(P10,P$8:P$41,0)</f>
        <v>10</v>
      </c>
      <c r="R10" s="65">
        <f>VLOOKUP($A10,'Return Data'!$B$7:$R$2292,16,0)</f>
        <v>17.4129</v>
      </c>
      <c r="S10" s="67">
        <f t="shared" si="6"/>
        <v>16</v>
      </c>
    </row>
    <row r="11" spans="1:20" x14ac:dyDescent="0.3">
      <c r="A11" s="63" t="s">
        <v>1260</v>
      </c>
      <c r="B11" s="64">
        <f>VLOOKUP($A11,'Return Data'!$B$7:$R$2292,3,0)</f>
        <v>44483</v>
      </c>
      <c r="C11" s="65">
        <f>VLOOKUP($A11,'Return Data'!$B$7:$R$2292,4,0)</f>
        <v>80.902000000000001</v>
      </c>
      <c r="D11" s="65">
        <f>VLOOKUP($A11,'Return Data'!$B$7:$R$2292,10,0)</f>
        <v>15.4605</v>
      </c>
      <c r="E11" s="66">
        <f t="shared" si="0"/>
        <v>14</v>
      </c>
      <c r="F11" s="65">
        <f>VLOOKUP($A11,'Return Data'!$B$7:$R$2292,11,0)</f>
        <v>36.402999999999999</v>
      </c>
      <c r="G11" s="66">
        <f t="shared" si="1"/>
        <v>6</v>
      </c>
      <c r="H11" s="65">
        <f>VLOOKUP($A11,'Return Data'!$B$7:$R$2292,12,0)</f>
        <v>40.099699999999999</v>
      </c>
      <c r="I11" s="66">
        <f t="shared" si="2"/>
        <v>7</v>
      </c>
      <c r="J11" s="65">
        <f>VLOOKUP($A11,'Return Data'!$B$7:$R$2292,13,0)</f>
        <v>70.044300000000007</v>
      </c>
      <c r="K11" s="66">
        <f t="shared" si="3"/>
        <v>12</v>
      </c>
      <c r="L11" s="65">
        <f>VLOOKUP($A11,'Return Data'!$B$7:$R$2292,17,0)</f>
        <v>31.460699999999999</v>
      </c>
      <c r="M11" s="66">
        <f t="shared" si="4"/>
        <v>13</v>
      </c>
      <c r="N11" s="65">
        <f>VLOOKUP($A11,'Return Data'!$B$7:$R$2292,14,0)</f>
        <v>23.602699999999999</v>
      </c>
      <c r="O11" s="66">
        <f t="shared" si="5"/>
        <v>12</v>
      </c>
      <c r="P11" s="65">
        <f>VLOOKUP($A11,'Return Data'!$B$7:$R$2292,15,0)</f>
        <v>16.561399999999999</v>
      </c>
      <c r="Q11" s="66">
        <f t="shared" si="7"/>
        <v>11</v>
      </c>
      <c r="R11" s="65">
        <f>VLOOKUP($A11,'Return Data'!$B$7:$R$2292,16,0)</f>
        <v>13.8751</v>
      </c>
      <c r="S11" s="67">
        <f t="shared" si="6"/>
        <v>28</v>
      </c>
    </row>
    <row r="12" spans="1:20" x14ac:dyDescent="0.3">
      <c r="A12" s="63" t="s">
        <v>1828</v>
      </c>
      <c r="B12" s="64">
        <f>VLOOKUP($A12,'Return Data'!$B$7:$R$2292,3,0)</f>
        <v>44483</v>
      </c>
      <c r="C12" s="65">
        <f>VLOOKUP($A12,'Return Data'!$B$7:$R$2292,4,0)</f>
        <v>237.87</v>
      </c>
      <c r="D12" s="65">
        <f>VLOOKUP($A12,'Return Data'!$B$7:$R$2292,10,0)</f>
        <v>15.482100000000001</v>
      </c>
      <c r="E12" s="66">
        <f t="shared" si="0"/>
        <v>13</v>
      </c>
      <c r="F12" s="65">
        <f>VLOOKUP($A12,'Return Data'!$B$7:$R$2292,11,0)</f>
        <v>31.441700000000001</v>
      </c>
      <c r="G12" s="66">
        <f t="shared" si="1"/>
        <v>19</v>
      </c>
      <c r="H12" s="65">
        <f>VLOOKUP($A12,'Return Data'!$B$7:$R$2292,12,0)</f>
        <v>32.216099999999997</v>
      </c>
      <c r="I12" s="66">
        <f t="shared" si="2"/>
        <v>18</v>
      </c>
      <c r="J12" s="65">
        <f>VLOOKUP($A12,'Return Data'!$B$7:$R$2292,13,0)</f>
        <v>57.456800000000001</v>
      </c>
      <c r="K12" s="66">
        <f t="shared" si="3"/>
        <v>26</v>
      </c>
      <c r="L12" s="65">
        <f>VLOOKUP($A12,'Return Data'!$B$7:$R$2292,17,0)</f>
        <v>33.356499999999997</v>
      </c>
      <c r="M12" s="66">
        <f t="shared" si="4"/>
        <v>11</v>
      </c>
      <c r="N12" s="65">
        <f>VLOOKUP($A12,'Return Data'!$B$7:$R$2292,14,0)</f>
        <v>25.613099999999999</v>
      </c>
      <c r="O12" s="66">
        <f t="shared" si="5"/>
        <v>8</v>
      </c>
      <c r="P12" s="65">
        <f>VLOOKUP($A12,'Return Data'!$B$7:$R$2292,15,0)</f>
        <v>18.945599999999999</v>
      </c>
      <c r="Q12" s="66">
        <f t="shared" si="7"/>
        <v>5</v>
      </c>
      <c r="R12" s="65">
        <f>VLOOKUP($A12,'Return Data'!$B$7:$R$2292,16,0)</f>
        <v>19.1465</v>
      </c>
      <c r="S12" s="67">
        <f t="shared" si="6"/>
        <v>7</v>
      </c>
    </row>
    <row r="13" spans="1:20" x14ac:dyDescent="0.3">
      <c r="A13" s="102" t="s">
        <v>1874</v>
      </c>
      <c r="B13" s="64">
        <f>VLOOKUP($A13,'Return Data'!$B$7:$R$2292,3,0)</f>
        <v>44483</v>
      </c>
      <c r="C13" s="65">
        <f>VLOOKUP($A13,'Return Data'!$B$7:$R$2292,4,0)</f>
        <v>70.634</v>
      </c>
      <c r="D13" s="65">
        <f>VLOOKUP($A13,'Return Data'!$B$7:$R$2292,10,0)</f>
        <v>12.329599999999999</v>
      </c>
      <c r="E13" s="66">
        <f t="shared" si="0"/>
        <v>27</v>
      </c>
      <c r="F13" s="65">
        <f>VLOOKUP($A13,'Return Data'!$B$7:$R$2292,11,0)</f>
        <v>30.844899999999999</v>
      </c>
      <c r="G13" s="66">
        <f t="shared" si="1"/>
        <v>20</v>
      </c>
      <c r="H13" s="65">
        <f>VLOOKUP($A13,'Return Data'!$B$7:$R$2292,12,0)</f>
        <v>33.201300000000003</v>
      </c>
      <c r="I13" s="66">
        <f t="shared" si="2"/>
        <v>17</v>
      </c>
      <c r="J13" s="65">
        <f>VLOOKUP($A13,'Return Data'!$B$7:$R$2292,13,0)</f>
        <v>69.090100000000007</v>
      </c>
      <c r="K13" s="66">
        <f t="shared" si="3"/>
        <v>14</v>
      </c>
      <c r="L13" s="65">
        <f>VLOOKUP($A13,'Return Data'!$B$7:$R$2292,17,0)</f>
        <v>32.093699999999998</v>
      </c>
      <c r="M13" s="66">
        <f t="shared" si="4"/>
        <v>12</v>
      </c>
      <c r="N13" s="65">
        <f>VLOOKUP($A13,'Return Data'!$B$7:$R$2292,14,0)</f>
        <v>26.763100000000001</v>
      </c>
      <c r="O13" s="66">
        <f t="shared" si="5"/>
        <v>7</v>
      </c>
      <c r="P13" s="65">
        <f>VLOOKUP($A13,'Return Data'!$B$7:$R$2292,15,0)</f>
        <v>17.7394</v>
      </c>
      <c r="Q13" s="66">
        <f t="shared" si="7"/>
        <v>6</v>
      </c>
      <c r="R13" s="65">
        <f>VLOOKUP($A13,'Return Data'!$B$7:$R$2292,16,0)</f>
        <v>14.5791</v>
      </c>
      <c r="S13" s="67">
        <f t="shared" si="6"/>
        <v>27</v>
      </c>
    </row>
    <row r="14" spans="1:20" x14ac:dyDescent="0.3">
      <c r="A14" s="102" t="s">
        <v>1789</v>
      </c>
      <c r="B14" s="64">
        <f>VLOOKUP($A14,'Return Data'!$B$7:$R$2292,3,0)</f>
        <v>44483</v>
      </c>
      <c r="C14" s="65">
        <f>VLOOKUP($A14,'Return Data'!$B$7:$R$2292,4,0)</f>
        <v>23.82</v>
      </c>
      <c r="D14" s="65">
        <f>VLOOKUP($A14,'Return Data'!$B$7:$R$2292,10,0)</f>
        <v>12.3055</v>
      </c>
      <c r="E14" s="66">
        <f t="shared" si="0"/>
        <v>28</v>
      </c>
      <c r="F14" s="65">
        <f>VLOOKUP($A14,'Return Data'!$B$7:$R$2292,11,0)</f>
        <v>29.950900000000001</v>
      </c>
      <c r="G14" s="66">
        <f t="shared" si="1"/>
        <v>22</v>
      </c>
      <c r="H14" s="65">
        <f>VLOOKUP($A14,'Return Data'!$B$7:$R$2292,12,0)</f>
        <v>31.675000000000001</v>
      </c>
      <c r="I14" s="66">
        <f t="shared" si="2"/>
        <v>20</v>
      </c>
      <c r="J14" s="65">
        <f>VLOOKUP($A14,'Return Data'!$B$7:$R$2292,13,0)</f>
        <v>61.820700000000002</v>
      </c>
      <c r="K14" s="66">
        <f t="shared" si="3"/>
        <v>20</v>
      </c>
      <c r="L14" s="65">
        <f>VLOOKUP($A14,'Return Data'!$B$7:$R$2292,17,0)</f>
        <v>28.959800000000001</v>
      </c>
      <c r="M14" s="66">
        <f t="shared" si="4"/>
        <v>19</v>
      </c>
      <c r="N14" s="65">
        <f>VLOOKUP($A14,'Return Data'!$B$7:$R$2292,14,0)</f>
        <v>21.503699999999998</v>
      </c>
      <c r="O14" s="66">
        <f t="shared" si="5"/>
        <v>19</v>
      </c>
      <c r="P14" s="65">
        <f>VLOOKUP($A14,'Return Data'!$B$7:$R$2292,15,0)</f>
        <v>17.051500000000001</v>
      </c>
      <c r="Q14" s="66">
        <f t="shared" si="7"/>
        <v>8</v>
      </c>
      <c r="R14" s="65">
        <f>VLOOKUP($A14,'Return Data'!$B$7:$R$2292,16,0)</f>
        <v>13.8339</v>
      </c>
      <c r="S14" s="67">
        <f t="shared" si="6"/>
        <v>29</v>
      </c>
    </row>
    <row r="15" spans="1:20" x14ac:dyDescent="0.3">
      <c r="A15" s="63" t="s">
        <v>1794</v>
      </c>
      <c r="B15" s="64">
        <f>VLOOKUP($A15,'Return Data'!$B$7:$R$2292,3,0)</f>
        <v>44483</v>
      </c>
      <c r="C15" s="65">
        <f>VLOOKUP($A15,'Return Data'!$B$7:$R$2292,4,0)</f>
        <v>1003.0323</v>
      </c>
      <c r="D15" s="65">
        <f>VLOOKUP($A15,'Return Data'!$B$7:$R$2292,10,0)</f>
        <v>17.283000000000001</v>
      </c>
      <c r="E15" s="66">
        <f t="shared" si="0"/>
        <v>7</v>
      </c>
      <c r="F15" s="65">
        <f>VLOOKUP($A15,'Return Data'!$B$7:$R$2292,11,0)</f>
        <v>33.023800000000001</v>
      </c>
      <c r="G15" s="66">
        <f t="shared" si="1"/>
        <v>13</v>
      </c>
      <c r="H15" s="65">
        <f>VLOOKUP($A15,'Return Data'!$B$7:$R$2292,12,0)</f>
        <v>34.823399999999999</v>
      </c>
      <c r="I15" s="66">
        <f t="shared" si="2"/>
        <v>14</v>
      </c>
      <c r="J15" s="65">
        <f>VLOOKUP($A15,'Return Data'!$B$7:$R$2292,13,0)</f>
        <v>78.806399999999996</v>
      </c>
      <c r="K15" s="66">
        <f t="shared" si="3"/>
        <v>6</v>
      </c>
      <c r="L15" s="65">
        <f>VLOOKUP($A15,'Return Data'!$B$7:$R$2292,17,0)</f>
        <v>33.697200000000002</v>
      </c>
      <c r="M15" s="66">
        <f t="shared" si="4"/>
        <v>9</v>
      </c>
      <c r="N15" s="65">
        <f>VLOOKUP($A15,'Return Data'!$B$7:$R$2292,14,0)</f>
        <v>22.2074</v>
      </c>
      <c r="O15" s="66">
        <f t="shared" si="5"/>
        <v>15</v>
      </c>
      <c r="P15" s="65">
        <f>VLOOKUP($A15,'Return Data'!$B$7:$R$2292,15,0)</f>
        <v>15.4146</v>
      </c>
      <c r="Q15" s="66">
        <f t="shared" si="7"/>
        <v>16</v>
      </c>
      <c r="R15" s="65">
        <f>VLOOKUP($A15,'Return Data'!$B$7:$R$2292,16,0)</f>
        <v>18.565300000000001</v>
      </c>
      <c r="S15" s="67">
        <f t="shared" si="6"/>
        <v>11</v>
      </c>
    </row>
    <row r="16" spans="1:20" x14ac:dyDescent="0.3">
      <c r="A16" s="63" t="s">
        <v>1796</v>
      </c>
      <c r="B16" s="64">
        <f>VLOOKUP($A16,'Return Data'!$B$7:$R$2292,3,0)</f>
        <v>44483</v>
      </c>
      <c r="C16" s="65">
        <f>VLOOKUP($A16,'Return Data'!$B$7:$R$2292,4,0)</f>
        <v>1032.8040000000001</v>
      </c>
      <c r="D16" s="65">
        <f>VLOOKUP($A16,'Return Data'!$B$7:$R$2292,10,0)</f>
        <v>15.0098</v>
      </c>
      <c r="E16" s="66">
        <f t="shared" si="0"/>
        <v>16</v>
      </c>
      <c r="F16" s="65">
        <f>VLOOKUP($A16,'Return Data'!$B$7:$R$2292,11,0)</f>
        <v>32.2241</v>
      </c>
      <c r="G16" s="66">
        <f t="shared" si="1"/>
        <v>17</v>
      </c>
      <c r="H16" s="65">
        <f>VLOOKUP($A16,'Return Data'!$B$7:$R$2292,12,0)</f>
        <v>33.903799999999997</v>
      </c>
      <c r="I16" s="66">
        <f t="shared" si="2"/>
        <v>15</v>
      </c>
      <c r="J16" s="65">
        <f>VLOOKUP($A16,'Return Data'!$B$7:$R$2292,13,0)</f>
        <v>79.635599999999997</v>
      </c>
      <c r="K16" s="66">
        <f t="shared" si="3"/>
        <v>5</v>
      </c>
      <c r="L16" s="65">
        <f>VLOOKUP($A16,'Return Data'!$B$7:$R$2292,17,0)</f>
        <v>28.4255</v>
      </c>
      <c r="M16" s="66">
        <f t="shared" si="4"/>
        <v>21</v>
      </c>
      <c r="N16" s="65">
        <f>VLOOKUP($A16,'Return Data'!$B$7:$R$2292,14,0)</f>
        <v>20.150700000000001</v>
      </c>
      <c r="O16" s="66">
        <f t="shared" si="5"/>
        <v>21</v>
      </c>
      <c r="P16" s="65">
        <f>VLOOKUP($A16,'Return Data'!$B$7:$R$2292,15,0)</f>
        <v>15.4191</v>
      </c>
      <c r="Q16" s="66">
        <f t="shared" si="7"/>
        <v>15</v>
      </c>
      <c r="R16" s="65">
        <f>VLOOKUP($A16,'Return Data'!$B$7:$R$2292,16,0)</f>
        <v>18.889199999999999</v>
      </c>
      <c r="S16" s="67">
        <f t="shared" si="6"/>
        <v>9</v>
      </c>
    </row>
    <row r="17" spans="1:19" x14ac:dyDescent="0.3">
      <c r="A17" s="126" t="s">
        <v>1790</v>
      </c>
      <c r="B17" s="64">
        <f>VLOOKUP($A17,'Return Data'!$B$7:$R$2292,3,0)</f>
        <v>44483</v>
      </c>
      <c r="C17" s="65">
        <f>VLOOKUP($A17,'Return Data'!$B$7:$R$2292,4,0)</f>
        <v>137.5984</v>
      </c>
      <c r="D17" s="65">
        <f>VLOOKUP($A17,'Return Data'!$B$7:$R$2292,10,0)</f>
        <v>14.3508</v>
      </c>
      <c r="E17" s="66">
        <f t="shared" si="0"/>
        <v>21</v>
      </c>
      <c r="F17" s="65">
        <f>VLOOKUP($A17,'Return Data'!$B$7:$R$2292,11,0)</f>
        <v>30.719899999999999</v>
      </c>
      <c r="G17" s="66">
        <f t="shared" si="1"/>
        <v>21</v>
      </c>
      <c r="H17" s="65">
        <f>VLOOKUP($A17,'Return Data'!$B$7:$R$2292,12,0)</f>
        <v>30.200700000000001</v>
      </c>
      <c r="I17" s="66">
        <f t="shared" si="2"/>
        <v>23</v>
      </c>
      <c r="J17" s="65">
        <f>VLOOKUP($A17,'Return Data'!$B$7:$R$2292,13,0)</f>
        <v>58.052799999999998</v>
      </c>
      <c r="K17" s="66">
        <f t="shared" si="3"/>
        <v>25</v>
      </c>
      <c r="L17" s="65">
        <f>VLOOKUP($A17,'Return Data'!$B$7:$R$2292,17,0)</f>
        <v>30.502500000000001</v>
      </c>
      <c r="M17" s="66">
        <f t="shared" si="4"/>
        <v>16</v>
      </c>
      <c r="N17" s="65">
        <f>VLOOKUP($A17,'Return Data'!$B$7:$R$2292,14,0)</f>
        <v>19.720700000000001</v>
      </c>
      <c r="O17" s="66">
        <f t="shared" si="5"/>
        <v>23</v>
      </c>
      <c r="P17" s="65">
        <f>VLOOKUP($A17,'Return Data'!$B$7:$R$2292,15,0)</f>
        <v>13.5694</v>
      </c>
      <c r="Q17" s="66">
        <f t="shared" si="7"/>
        <v>22</v>
      </c>
      <c r="R17" s="65">
        <f>VLOOKUP($A17,'Return Data'!$B$7:$R$2292,16,0)</f>
        <v>16.014700000000001</v>
      </c>
      <c r="S17" s="67">
        <f t="shared" si="6"/>
        <v>23</v>
      </c>
    </row>
    <row r="18" spans="1:19" x14ac:dyDescent="0.3">
      <c r="A18" s="127" t="s">
        <v>1262</v>
      </c>
      <c r="B18" s="64">
        <f>VLOOKUP($A18,'Return Data'!$B$7:$R$2292,3,0)</f>
        <v>44483</v>
      </c>
      <c r="C18" s="65">
        <f>VLOOKUP($A18,'Return Data'!$B$7:$R$2292,4,0)</f>
        <v>466.12</v>
      </c>
      <c r="D18" s="65">
        <f>VLOOKUP($A18,'Return Data'!$B$7:$R$2292,10,0)</f>
        <v>12.6683</v>
      </c>
      <c r="E18" s="66">
        <f t="shared" si="0"/>
        <v>26</v>
      </c>
      <c r="F18" s="65">
        <f>VLOOKUP($A18,'Return Data'!$B$7:$R$2292,11,0)</f>
        <v>32.6843</v>
      </c>
      <c r="G18" s="66">
        <f t="shared" si="1"/>
        <v>16</v>
      </c>
      <c r="H18" s="65">
        <f>VLOOKUP($A18,'Return Data'!$B$7:$R$2292,12,0)</f>
        <v>35.511800000000001</v>
      </c>
      <c r="I18" s="66">
        <f t="shared" si="2"/>
        <v>13</v>
      </c>
      <c r="J18" s="65">
        <f>VLOOKUP($A18,'Return Data'!$B$7:$R$2292,13,0)</f>
        <v>74.511399999999995</v>
      </c>
      <c r="K18" s="66">
        <f t="shared" si="3"/>
        <v>7</v>
      </c>
      <c r="L18" s="65">
        <f>VLOOKUP($A18,'Return Data'!$B$7:$R$2292,17,0)</f>
        <v>29.214099999999998</v>
      </c>
      <c r="M18" s="66">
        <f t="shared" si="4"/>
        <v>17</v>
      </c>
      <c r="N18" s="65">
        <f>VLOOKUP($A18,'Return Data'!$B$7:$R$2292,14,0)</f>
        <v>19.5519</v>
      </c>
      <c r="O18" s="66">
        <f t="shared" si="5"/>
        <v>24</v>
      </c>
      <c r="P18" s="65">
        <f>VLOOKUP($A18,'Return Data'!$B$7:$R$2292,15,0)</f>
        <v>14.596</v>
      </c>
      <c r="Q18" s="66">
        <f t="shared" si="7"/>
        <v>21</v>
      </c>
      <c r="R18" s="65">
        <f>VLOOKUP($A18,'Return Data'!$B$7:$R$2292,16,0)</f>
        <v>15.257999999999999</v>
      </c>
      <c r="S18" s="67">
        <f t="shared" si="6"/>
        <v>25</v>
      </c>
    </row>
    <row r="19" spans="1:19" x14ac:dyDescent="0.3">
      <c r="A19" s="63" t="s">
        <v>1798</v>
      </c>
      <c r="B19" s="64">
        <f>VLOOKUP($A19,'Return Data'!$B$7:$R$2292,3,0)</f>
        <v>44483</v>
      </c>
      <c r="C19" s="65">
        <f>VLOOKUP($A19,'Return Data'!$B$7:$R$2292,4,0)</f>
        <v>36.159999999999997</v>
      </c>
      <c r="D19" s="65">
        <f>VLOOKUP($A19,'Return Data'!$B$7:$R$2292,10,0)</f>
        <v>18.3246</v>
      </c>
      <c r="E19" s="66">
        <f t="shared" si="0"/>
        <v>3</v>
      </c>
      <c r="F19" s="65">
        <f>VLOOKUP($A19,'Return Data'!$B$7:$R$2292,11,0)</f>
        <v>35.735700000000001</v>
      </c>
      <c r="G19" s="66">
        <f t="shared" si="1"/>
        <v>7</v>
      </c>
      <c r="H19" s="65">
        <f>VLOOKUP($A19,'Return Data'!$B$7:$R$2292,12,0)</f>
        <v>35.684800000000003</v>
      </c>
      <c r="I19" s="66">
        <f t="shared" si="2"/>
        <v>12</v>
      </c>
      <c r="J19" s="65">
        <f>VLOOKUP($A19,'Return Data'!$B$7:$R$2292,13,0)</f>
        <v>64.363600000000005</v>
      </c>
      <c r="K19" s="66">
        <f t="shared" si="3"/>
        <v>17</v>
      </c>
      <c r="L19" s="65">
        <f>VLOOKUP($A19,'Return Data'!$B$7:$R$2292,17,0)</f>
        <v>30.799900000000001</v>
      </c>
      <c r="M19" s="66">
        <f t="shared" si="4"/>
        <v>15</v>
      </c>
      <c r="N19" s="65">
        <f>VLOOKUP($A19,'Return Data'!$B$7:$R$2292,14,0)</f>
        <v>22.042999999999999</v>
      </c>
      <c r="O19" s="66">
        <f t="shared" si="5"/>
        <v>16</v>
      </c>
      <c r="P19" s="65">
        <f>VLOOKUP($A19,'Return Data'!$B$7:$R$2292,15,0)</f>
        <v>14.6213</v>
      </c>
      <c r="Q19" s="66">
        <f t="shared" si="7"/>
        <v>20</v>
      </c>
      <c r="R19" s="65">
        <f>VLOOKUP($A19,'Return Data'!$B$7:$R$2292,16,0)</f>
        <v>18.550699999999999</v>
      </c>
      <c r="S19" s="67">
        <f t="shared" si="6"/>
        <v>12</v>
      </c>
    </row>
    <row r="20" spans="1:19" x14ac:dyDescent="0.3">
      <c r="A20" s="63" t="s">
        <v>1822</v>
      </c>
      <c r="B20" s="64">
        <f>VLOOKUP($A20,'Return Data'!$B$7:$R$2292,3,0)</f>
        <v>44483</v>
      </c>
      <c r="C20" s="65">
        <f>VLOOKUP($A20,'Return Data'!$B$7:$R$2292,4,0)</f>
        <v>142.32</v>
      </c>
      <c r="D20" s="65">
        <f>VLOOKUP($A20,'Return Data'!$B$7:$R$2292,10,0)</f>
        <v>14.5801</v>
      </c>
      <c r="E20" s="66">
        <f t="shared" si="0"/>
        <v>18</v>
      </c>
      <c r="F20" s="65">
        <f>VLOOKUP($A20,'Return Data'!$B$7:$R$2292,11,0)</f>
        <v>28.878</v>
      </c>
      <c r="G20" s="66">
        <f t="shared" si="1"/>
        <v>27</v>
      </c>
      <c r="H20" s="65">
        <f>VLOOKUP($A20,'Return Data'!$B$7:$R$2292,12,0)</f>
        <v>29.299499999999998</v>
      </c>
      <c r="I20" s="66">
        <f t="shared" si="2"/>
        <v>26</v>
      </c>
      <c r="J20" s="65">
        <f>VLOOKUP($A20,'Return Data'!$B$7:$R$2292,13,0)</f>
        <v>59.248100000000001</v>
      </c>
      <c r="K20" s="66">
        <f t="shared" si="3"/>
        <v>24</v>
      </c>
      <c r="L20" s="65">
        <f>VLOOKUP($A20,'Return Data'!$B$7:$R$2292,17,0)</f>
        <v>24.386900000000001</v>
      </c>
      <c r="M20" s="66">
        <f t="shared" si="4"/>
        <v>28</v>
      </c>
      <c r="N20" s="65">
        <f>VLOOKUP($A20,'Return Data'!$B$7:$R$2292,14,0)</f>
        <v>17.983000000000001</v>
      </c>
      <c r="O20" s="66">
        <f t="shared" si="5"/>
        <v>26</v>
      </c>
      <c r="P20" s="65">
        <f>VLOOKUP($A20,'Return Data'!$B$7:$R$2292,15,0)</f>
        <v>12.484500000000001</v>
      </c>
      <c r="Q20" s="66">
        <f t="shared" si="7"/>
        <v>24</v>
      </c>
      <c r="R20" s="65">
        <f>VLOOKUP($A20,'Return Data'!$B$7:$R$2292,16,0)</f>
        <v>17.986699999999999</v>
      </c>
      <c r="S20" s="67">
        <f t="shared" si="6"/>
        <v>14</v>
      </c>
    </row>
    <row r="21" spans="1:19" x14ac:dyDescent="0.3">
      <c r="A21" s="63" t="s">
        <v>1265</v>
      </c>
      <c r="B21" s="64">
        <f>VLOOKUP($A21,'Return Data'!$B$7:$R$2292,3,0)</f>
        <v>44483</v>
      </c>
      <c r="C21" s="65">
        <f>VLOOKUP($A21,'Return Data'!$B$7:$R$2292,4,0)</f>
        <v>82.5</v>
      </c>
      <c r="D21" s="65">
        <f>VLOOKUP($A21,'Return Data'!$B$7:$R$2292,10,0)</f>
        <v>10.4861</v>
      </c>
      <c r="E21" s="66">
        <f t="shared" si="0"/>
        <v>31</v>
      </c>
      <c r="F21" s="65">
        <f>VLOOKUP($A21,'Return Data'!$B$7:$R$2292,11,0)</f>
        <v>34.958300000000001</v>
      </c>
      <c r="G21" s="66">
        <f t="shared" si="1"/>
        <v>9</v>
      </c>
      <c r="H21" s="65">
        <f>VLOOKUP($A21,'Return Data'!$B$7:$R$2292,12,0)</f>
        <v>37.339799999999997</v>
      </c>
      <c r="I21" s="66">
        <f t="shared" si="2"/>
        <v>9</v>
      </c>
      <c r="J21" s="65">
        <f>VLOOKUP($A21,'Return Data'!$B$7:$R$2292,13,0)</f>
        <v>70.630799999999994</v>
      </c>
      <c r="K21" s="66">
        <f t="shared" si="3"/>
        <v>11</v>
      </c>
      <c r="L21" s="65">
        <f>VLOOKUP($A21,'Return Data'!$B$7:$R$2292,17,0)</f>
        <v>33.693300000000001</v>
      </c>
      <c r="M21" s="66">
        <f t="shared" si="4"/>
        <v>10</v>
      </c>
      <c r="N21" s="65">
        <f>VLOOKUP($A21,'Return Data'!$B$7:$R$2292,14,0)</f>
        <v>22.576899999999998</v>
      </c>
      <c r="O21" s="66">
        <f t="shared" si="5"/>
        <v>14</v>
      </c>
      <c r="P21" s="65">
        <f>VLOOKUP($A21,'Return Data'!$B$7:$R$2292,15,0)</f>
        <v>15.517899999999999</v>
      </c>
      <c r="Q21" s="66">
        <f t="shared" si="7"/>
        <v>14</v>
      </c>
      <c r="R21" s="65">
        <f>VLOOKUP($A21,'Return Data'!$B$7:$R$2292,16,0)</f>
        <v>16.803100000000001</v>
      </c>
      <c r="S21" s="67">
        <f t="shared" si="6"/>
        <v>19</v>
      </c>
    </row>
    <row r="22" spans="1:19" x14ac:dyDescent="0.3">
      <c r="A22" s="63" t="s">
        <v>1268</v>
      </c>
      <c r="B22" s="64">
        <f>VLOOKUP($A22,'Return Data'!$B$7:$R$2292,3,0)</f>
        <v>44483</v>
      </c>
      <c r="C22" s="65">
        <f>VLOOKUP($A22,'Return Data'!$B$7:$R$2292,4,0)</f>
        <v>15.3439</v>
      </c>
      <c r="D22" s="65">
        <f>VLOOKUP($A22,'Return Data'!$B$7:$R$2292,10,0)</f>
        <v>6.0724</v>
      </c>
      <c r="E22" s="66">
        <f t="shared" si="0"/>
        <v>34</v>
      </c>
      <c r="F22" s="65">
        <f>VLOOKUP($A22,'Return Data'!$B$7:$R$2292,11,0)</f>
        <v>20.474699999999999</v>
      </c>
      <c r="G22" s="66">
        <f t="shared" si="1"/>
        <v>33</v>
      </c>
      <c r="H22" s="65">
        <f>VLOOKUP($A22,'Return Data'!$B$7:$R$2292,12,0)</f>
        <v>25.0379</v>
      </c>
      <c r="I22" s="66">
        <f t="shared" si="2"/>
        <v>29</v>
      </c>
      <c r="J22" s="65">
        <f>VLOOKUP($A22,'Return Data'!$B$7:$R$2292,13,0)</f>
        <v>56.245199999999997</v>
      </c>
      <c r="K22" s="66">
        <f t="shared" si="3"/>
        <v>27</v>
      </c>
      <c r="L22" s="65"/>
      <c r="M22" s="66"/>
      <c r="N22" s="65"/>
      <c r="O22" s="66"/>
      <c r="P22" s="65"/>
      <c r="Q22" s="66"/>
      <c r="R22" s="65">
        <f>VLOOKUP($A22,'Return Data'!$B$7:$R$2292,16,0)</f>
        <v>19.360099999999999</v>
      </c>
      <c r="S22" s="67">
        <f t="shared" si="6"/>
        <v>6</v>
      </c>
    </row>
    <row r="23" spans="1:19" x14ac:dyDescent="0.3">
      <c r="A23" s="63" t="s">
        <v>1800</v>
      </c>
      <c r="B23" s="64">
        <f>VLOOKUP($A23,'Return Data'!$B$7:$R$2292,3,0)</f>
        <v>44483</v>
      </c>
      <c r="C23" s="65">
        <f>VLOOKUP($A23,'Return Data'!$B$7:$R$2292,4,0)</f>
        <v>53.926499999999997</v>
      </c>
      <c r="D23" s="65">
        <f>VLOOKUP($A23,'Return Data'!$B$7:$R$2292,10,0)</f>
        <v>17.887799999999999</v>
      </c>
      <c r="E23" s="66">
        <f t="shared" si="0"/>
        <v>4</v>
      </c>
      <c r="F23" s="65">
        <f>VLOOKUP($A23,'Return Data'!$B$7:$R$2292,11,0)</f>
        <v>29.651299999999999</v>
      </c>
      <c r="G23" s="66">
        <f t="shared" si="1"/>
        <v>24</v>
      </c>
      <c r="H23" s="65">
        <f>VLOOKUP($A23,'Return Data'!$B$7:$R$2292,12,0)</f>
        <v>31.583200000000001</v>
      </c>
      <c r="I23" s="66">
        <f t="shared" si="2"/>
        <v>21</v>
      </c>
      <c r="J23" s="65">
        <f>VLOOKUP($A23,'Return Data'!$B$7:$R$2292,13,0)</f>
        <v>72.295199999999994</v>
      </c>
      <c r="K23" s="66">
        <f t="shared" si="3"/>
        <v>10</v>
      </c>
      <c r="L23" s="65">
        <f>VLOOKUP($A23,'Return Data'!$B$7:$R$2292,17,0)</f>
        <v>27.038599999999999</v>
      </c>
      <c r="M23" s="66">
        <f t="shared" ref="M23:M36" si="8">RANK(L23,L$8:L$41,0)</f>
        <v>23</v>
      </c>
      <c r="N23" s="65">
        <f>VLOOKUP($A23,'Return Data'!$B$7:$R$2292,14,0)</f>
        <v>23.659500000000001</v>
      </c>
      <c r="O23" s="66">
        <f t="shared" ref="O23:O28" si="9">RANK(N23,N$8:N$41,0)</f>
        <v>11</v>
      </c>
      <c r="P23" s="65">
        <f>VLOOKUP($A23,'Return Data'!$B$7:$R$2292,15,0)</f>
        <v>16.5502</v>
      </c>
      <c r="Q23" s="66">
        <f>RANK(P23,P$8:P$41,0)</f>
        <v>12</v>
      </c>
      <c r="R23" s="65">
        <f>VLOOKUP($A23,'Return Data'!$B$7:$R$2292,16,0)</f>
        <v>13.7651</v>
      </c>
      <c r="S23" s="67">
        <f t="shared" si="6"/>
        <v>30</v>
      </c>
    </row>
    <row r="24" spans="1:19" x14ac:dyDescent="0.3">
      <c r="A24" s="63" t="s">
        <v>1808</v>
      </c>
      <c r="B24" s="64">
        <f>VLOOKUP($A24,'Return Data'!$B$7:$R$2292,3,0)</f>
        <v>44483</v>
      </c>
      <c r="C24" s="65">
        <f>VLOOKUP($A24,'Return Data'!$B$7:$R$2292,4,0)</f>
        <v>54.609000000000002</v>
      </c>
      <c r="D24" s="65">
        <f>VLOOKUP($A24,'Return Data'!$B$7:$R$2292,10,0)</f>
        <v>10.7149</v>
      </c>
      <c r="E24" s="66">
        <f t="shared" si="0"/>
        <v>30</v>
      </c>
      <c r="F24" s="65">
        <f>VLOOKUP($A24,'Return Data'!$B$7:$R$2292,11,0)</f>
        <v>22.846599999999999</v>
      </c>
      <c r="G24" s="66">
        <f t="shared" si="1"/>
        <v>31</v>
      </c>
      <c r="H24" s="65">
        <f>VLOOKUP($A24,'Return Data'!$B$7:$R$2292,12,0)</f>
        <v>23.675699999999999</v>
      </c>
      <c r="I24" s="66">
        <f t="shared" si="2"/>
        <v>31</v>
      </c>
      <c r="J24" s="65">
        <f>VLOOKUP($A24,'Return Data'!$B$7:$R$2292,13,0)</f>
        <v>49.966999999999999</v>
      </c>
      <c r="K24" s="66">
        <f t="shared" si="3"/>
        <v>29</v>
      </c>
      <c r="L24" s="65">
        <f>VLOOKUP($A24,'Return Data'!$B$7:$R$2292,17,0)</f>
        <v>25.009699999999999</v>
      </c>
      <c r="M24" s="66">
        <f t="shared" si="8"/>
        <v>27</v>
      </c>
      <c r="N24" s="65">
        <f>VLOOKUP($A24,'Return Data'!$B$7:$R$2292,14,0)</f>
        <v>19.931999999999999</v>
      </c>
      <c r="O24" s="66">
        <f t="shared" si="9"/>
        <v>22</v>
      </c>
      <c r="P24" s="65">
        <f>VLOOKUP($A24,'Return Data'!$B$7:$R$2292,15,0)</f>
        <v>15.295299999999999</v>
      </c>
      <c r="Q24" s="66">
        <f>RANK(P24,P$8:P$41,0)</f>
        <v>17</v>
      </c>
      <c r="R24" s="65">
        <f>VLOOKUP($A24,'Return Data'!$B$7:$R$2292,16,0)</f>
        <v>15.063599999999999</v>
      </c>
      <c r="S24" s="67">
        <f t="shared" si="6"/>
        <v>26</v>
      </c>
    </row>
    <row r="25" spans="1:19" x14ac:dyDescent="0.3">
      <c r="A25" s="63" t="s">
        <v>1824</v>
      </c>
      <c r="B25" s="64">
        <f>VLOOKUP($A25,'Return Data'!$B$7:$R$2292,3,0)</f>
        <v>44483</v>
      </c>
      <c r="C25" s="65">
        <f>VLOOKUP($A25,'Return Data'!$B$7:$R$2292,4,0)</f>
        <v>125.515</v>
      </c>
      <c r="D25" s="65">
        <f>VLOOKUP($A25,'Return Data'!$B$7:$R$2292,10,0)</f>
        <v>12.758599999999999</v>
      </c>
      <c r="E25" s="66">
        <f t="shared" si="0"/>
        <v>24</v>
      </c>
      <c r="F25" s="65">
        <f>VLOOKUP($A25,'Return Data'!$B$7:$R$2292,11,0)</f>
        <v>25.524999999999999</v>
      </c>
      <c r="G25" s="66">
        <f t="shared" si="1"/>
        <v>28</v>
      </c>
      <c r="H25" s="65">
        <f>VLOOKUP($A25,'Return Data'!$B$7:$R$2292,12,0)</f>
        <v>25.915400000000002</v>
      </c>
      <c r="I25" s="66">
        <f t="shared" si="2"/>
        <v>28</v>
      </c>
      <c r="J25" s="65">
        <f>VLOOKUP($A25,'Return Data'!$B$7:$R$2292,13,0)</f>
        <v>50.728900000000003</v>
      </c>
      <c r="K25" s="66">
        <f t="shared" si="3"/>
        <v>28</v>
      </c>
      <c r="L25" s="65">
        <f>VLOOKUP($A25,'Return Data'!$B$7:$R$2292,17,0)</f>
        <v>26.0825</v>
      </c>
      <c r="M25" s="66">
        <f t="shared" si="8"/>
        <v>26</v>
      </c>
      <c r="N25" s="65">
        <f>VLOOKUP($A25,'Return Data'!$B$7:$R$2292,14,0)</f>
        <v>18.112500000000001</v>
      </c>
      <c r="O25" s="66">
        <f t="shared" si="9"/>
        <v>25</v>
      </c>
      <c r="P25" s="65">
        <f>VLOOKUP($A25,'Return Data'!$B$7:$R$2292,15,0)</f>
        <v>13.4276</v>
      </c>
      <c r="Q25" s="66">
        <f>RANK(P25,P$8:P$41,0)</f>
        <v>23</v>
      </c>
      <c r="R25" s="65">
        <f>VLOOKUP($A25,'Return Data'!$B$7:$R$2292,16,0)</f>
        <v>16.652200000000001</v>
      </c>
      <c r="S25" s="67">
        <f t="shared" si="6"/>
        <v>20</v>
      </c>
    </row>
    <row r="26" spans="1:19" x14ac:dyDescent="0.3">
      <c r="A26" s="63" t="s">
        <v>1825</v>
      </c>
      <c r="B26" s="64">
        <f>VLOOKUP($A26,'Return Data'!$B$7:$R$2292,3,0)</f>
        <v>44483</v>
      </c>
      <c r="C26" s="65">
        <f>VLOOKUP($A26,'Return Data'!$B$7:$R$2292,4,0)</f>
        <v>68.844700000000003</v>
      </c>
      <c r="D26" s="65">
        <f>VLOOKUP($A26,'Return Data'!$B$7:$R$2292,10,0)</f>
        <v>10.258800000000001</v>
      </c>
      <c r="E26" s="66">
        <f t="shared" si="0"/>
        <v>32</v>
      </c>
      <c r="F26" s="65">
        <f>VLOOKUP($A26,'Return Data'!$B$7:$R$2292,11,0)</f>
        <v>21.7026</v>
      </c>
      <c r="G26" s="66">
        <f t="shared" si="1"/>
        <v>32</v>
      </c>
      <c r="H26" s="65">
        <f>VLOOKUP($A26,'Return Data'!$B$7:$R$2292,12,0)</f>
        <v>18.846900000000002</v>
      </c>
      <c r="I26" s="66">
        <f t="shared" si="2"/>
        <v>33</v>
      </c>
      <c r="J26" s="65">
        <f>VLOOKUP($A26,'Return Data'!$B$7:$R$2292,13,0)</f>
        <v>43.417200000000001</v>
      </c>
      <c r="K26" s="66">
        <f t="shared" si="3"/>
        <v>33</v>
      </c>
      <c r="L26" s="65">
        <f>VLOOKUP($A26,'Return Data'!$B$7:$R$2292,17,0)</f>
        <v>20.440000000000001</v>
      </c>
      <c r="M26" s="66">
        <f t="shared" si="8"/>
        <v>31</v>
      </c>
      <c r="N26" s="65">
        <f>VLOOKUP($A26,'Return Data'!$B$7:$R$2292,14,0)</f>
        <v>17.5303</v>
      </c>
      <c r="O26" s="66">
        <f t="shared" si="9"/>
        <v>27</v>
      </c>
      <c r="P26" s="65">
        <f>VLOOKUP($A26,'Return Data'!$B$7:$R$2292,15,0)</f>
        <v>11.688599999999999</v>
      </c>
      <c r="Q26" s="66">
        <f>RANK(P26,P$8:P$41,0)</f>
        <v>26</v>
      </c>
      <c r="R26" s="65">
        <f>VLOOKUP($A26,'Return Data'!$B$7:$R$2292,16,0)</f>
        <v>9.4985999999999997</v>
      </c>
      <c r="S26" s="67">
        <f t="shared" si="6"/>
        <v>34</v>
      </c>
    </row>
    <row r="27" spans="1:19" x14ac:dyDescent="0.3">
      <c r="A27" s="63" t="s">
        <v>1270</v>
      </c>
      <c r="B27" s="64">
        <f>VLOOKUP($A27,'Return Data'!$B$7:$R$2292,3,0)</f>
        <v>44483</v>
      </c>
      <c r="C27" s="65">
        <f>VLOOKUP($A27,'Return Data'!$B$7:$R$2292,4,0)</f>
        <v>21.7074</v>
      </c>
      <c r="D27" s="65">
        <f>VLOOKUP($A27,'Return Data'!$B$7:$R$2292,10,0)</f>
        <v>17.764399999999998</v>
      </c>
      <c r="E27" s="66">
        <f t="shared" si="0"/>
        <v>6</v>
      </c>
      <c r="F27" s="65">
        <f>VLOOKUP($A27,'Return Data'!$B$7:$R$2292,11,0)</f>
        <v>41.669199999999996</v>
      </c>
      <c r="G27" s="66">
        <f t="shared" si="1"/>
        <v>2</v>
      </c>
      <c r="H27" s="65">
        <f>VLOOKUP($A27,'Return Data'!$B$7:$R$2292,12,0)</f>
        <v>51.679099999999998</v>
      </c>
      <c r="I27" s="66">
        <f t="shared" si="2"/>
        <v>2</v>
      </c>
      <c r="J27" s="65">
        <f>VLOOKUP($A27,'Return Data'!$B$7:$R$2292,13,0)</f>
        <v>84.778400000000005</v>
      </c>
      <c r="K27" s="66">
        <f t="shared" si="3"/>
        <v>3</v>
      </c>
      <c r="L27" s="65">
        <f>VLOOKUP($A27,'Return Data'!$B$7:$R$2292,17,0)</f>
        <v>41.635399999999997</v>
      </c>
      <c r="M27" s="66">
        <f t="shared" si="8"/>
        <v>4</v>
      </c>
      <c r="N27" s="65">
        <f>VLOOKUP($A27,'Return Data'!$B$7:$R$2292,14,0)</f>
        <v>30.3184</v>
      </c>
      <c r="O27" s="66">
        <f t="shared" si="9"/>
        <v>4</v>
      </c>
      <c r="P27" s="65"/>
      <c r="Q27" s="66"/>
      <c r="R27" s="65">
        <f>VLOOKUP($A27,'Return Data'!$B$7:$R$2292,16,0)</f>
        <v>19.1191</v>
      </c>
      <c r="S27" s="67">
        <f t="shared" si="6"/>
        <v>8</v>
      </c>
    </row>
    <row r="28" spans="1:19" x14ac:dyDescent="0.3">
      <c r="A28" s="63" t="s">
        <v>1820</v>
      </c>
      <c r="B28" s="64">
        <f>VLOOKUP($A28,'Return Data'!$B$7:$R$2292,3,0)</f>
        <v>44483</v>
      </c>
      <c r="C28" s="65">
        <f>VLOOKUP($A28,'Return Data'!$B$7:$R$2292,4,0)</f>
        <v>36.356000000000002</v>
      </c>
      <c r="D28" s="65">
        <f>VLOOKUP($A28,'Return Data'!$B$7:$R$2292,10,0)</f>
        <v>6.7335000000000003</v>
      </c>
      <c r="E28" s="66">
        <f t="shared" si="0"/>
        <v>33</v>
      </c>
      <c r="F28" s="65">
        <f>VLOOKUP($A28,'Return Data'!$B$7:$R$2292,11,0)</f>
        <v>16.0381</v>
      </c>
      <c r="G28" s="66">
        <f t="shared" si="1"/>
        <v>34</v>
      </c>
      <c r="H28" s="65">
        <f>VLOOKUP($A28,'Return Data'!$B$7:$R$2292,12,0)</f>
        <v>16.222799999999999</v>
      </c>
      <c r="I28" s="66">
        <f t="shared" si="2"/>
        <v>34</v>
      </c>
      <c r="J28" s="65">
        <f>VLOOKUP($A28,'Return Data'!$B$7:$R$2292,13,0)</f>
        <v>39.0351</v>
      </c>
      <c r="K28" s="66">
        <f t="shared" si="3"/>
        <v>34</v>
      </c>
      <c r="L28" s="65">
        <f>VLOOKUP($A28,'Return Data'!$B$7:$R$2292,17,0)</f>
        <v>18.589500000000001</v>
      </c>
      <c r="M28" s="66">
        <f t="shared" si="8"/>
        <v>32</v>
      </c>
      <c r="N28" s="65">
        <f>VLOOKUP($A28,'Return Data'!$B$7:$R$2292,14,0)</f>
        <v>15.4816</v>
      </c>
      <c r="O28" s="66">
        <f t="shared" si="9"/>
        <v>28</v>
      </c>
      <c r="P28" s="65">
        <f>VLOOKUP($A28,'Return Data'!$B$7:$R$2292,15,0)</f>
        <v>12.135400000000001</v>
      </c>
      <c r="Q28" s="66">
        <f>RANK(P28,P$8:P$41,0)</f>
        <v>25</v>
      </c>
      <c r="R28" s="65">
        <f>VLOOKUP($A28,'Return Data'!$B$7:$R$2292,16,0)</f>
        <v>18.866299999999999</v>
      </c>
      <c r="S28" s="67">
        <f t="shared" si="6"/>
        <v>10</v>
      </c>
    </row>
    <row r="29" spans="1:19" x14ac:dyDescent="0.3">
      <c r="A29" s="63" t="s">
        <v>2016</v>
      </c>
      <c r="B29" s="64">
        <f>VLOOKUP($A29,'Return Data'!$B$7:$R$2292,3,0)</f>
        <v>44483</v>
      </c>
      <c r="C29" s="65">
        <f>VLOOKUP($A29,'Return Data'!$B$7:$R$2292,4,0)</f>
        <v>16.752199999999998</v>
      </c>
      <c r="D29" s="65">
        <f>VLOOKUP($A29,'Return Data'!$B$7:$R$2292,10,0)</f>
        <v>16.1251</v>
      </c>
      <c r="E29" s="66">
        <f t="shared" si="0"/>
        <v>11</v>
      </c>
      <c r="F29" s="65">
        <f>VLOOKUP($A29,'Return Data'!$B$7:$R$2292,11,0)</f>
        <v>31.485700000000001</v>
      </c>
      <c r="G29" s="66">
        <f t="shared" si="1"/>
        <v>18</v>
      </c>
      <c r="H29" s="65">
        <f>VLOOKUP($A29,'Return Data'!$B$7:$R$2292,12,0)</f>
        <v>31.524899999999999</v>
      </c>
      <c r="I29" s="66">
        <f t="shared" si="2"/>
        <v>22</v>
      </c>
      <c r="J29" s="65">
        <f>VLOOKUP($A29,'Return Data'!$B$7:$R$2292,13,0)</f>
        <v>59.468800000000002</v>
      </c>
      <c r="K29" s="66">
        <f t="shared" si="3"/>
        <v>22</v>
      </c>
      <c r="L29" s="65">
        <f>VLOOKUP($A29,'Return Data'!$B$7:$R$2292,17,0)</f>
        <v>26.878499999999999</v>
      </c>
      <c r="M29" s="66">
        <f t="shared" si="8"/>
        <v>24</v>
      </c>
      <c r="N29" s="65"/>
      <c r="O29" s="66"/>
      <c r="P29" s="65"/>
      <c r="Q29" s="66"/>
      <c r="R29" s="65">
        <f>VLOOKUP($A29,'Return Data'!$B$7:$R$2292,16,0)</f>
        <v>17.099499999999999</v>
      </c>
      <c r="S29" s="67">
        <f t="shared" si="6"/>
        <v>17</v>
      </c>
    </row>
    <row r="30" spans="1:19" x14ac:dyDescent="0.3">
      <c r="A30" s="63" t="s">
        <v>1271</v>
      </c>
      <c r="B30" s="64">
        <f>VLOOKUP($A30,'Return Data'!$B$7:$R$2292,3,0)</f>
        <v>44483</v>
      </c>
      <c r="C30" s="65">
        <f>VLOOKUP($A30,'Return Data'!$B$7:$R$2292,4,0)</f>
        <v>151.90610000000001</v>
      </c>
      <c r="D30" s="65">
        <f>VLOOKUP($A30,'Return Data'!$B$7:$R$2292,10,0)</f>
        <v>18.354199999999999</v>
      </c>
      <c r="E30" s="66">
        <f t="shared" si="0"/>
        <v>2</v>
      </c>
      <c r="F30" s="65">
        <f>VLOOKUP($A30,'Return Data'!$B$7:$R$2292,11,0)</f>
        <v>38.110999999999997</v>
      </c>
      <c r="G30" s="66">
        <f t="shared" si="1"/>
        <v>4</v>
      </c>
      <c r="H30" s="65">
        <f>VLOOKUP($A30,'Return Data'!$B$7:$R$2292,12,0)</f>
        <v>46.0914</v>
      </c>
      <c r="I30" s="66">
        <f t="shared" si="2"/>
        <v>3</v>
      </c>
      <c r="J30" s="65">
        <f>VLOOKUP($A30,'Return Data'!$B$7:$R$2292,13,0)</f>
        <v>88.3857</v>
      </c>
      <c r="K30" s="66">
        <f t="shared" si="3"/>
        <v>2</v>
      </c>
      <c r="L30" s="65">
        <f>VLOOKUP($A30,'Return Data'!$B$7:$R$2292,17,0)</f>
        <v>29.2028</v>
      </c>
      <c r="M30" s="66">
        <f t="shared" si="8"/>
        <v>18</v>
      </c>
      <c r="N30" s="65">
        <f>VLOOKUP($A30,'Return Data'!$B$7:$R$2292,14,0)</f>
        <v>20.645099999999999</v>
      </c>
      <c r="O30" s="66">
        <f t="shared" ref="O30:O35" si="10">RANK(N30,N$8:N$41,0)</f>
        <v>20</v>
      </c>
      <c r="P30" s="65">
        <f>VLOOKUP($A30,'Return Data'!$B$7:$R$2292,15,0)</f>
        <v>15.143800000000001</v>
      </c>
      <c r="Q30" s="66">
        <f t="shared" ref="Q30:Q35" si="11">RANK(P30,P$8:P$41,0)</f>
        <v>19</v>
      </c>
      <c r="R30" s="65">
        <f>VLOOKUP($A30,'Return Data'!$B$7:$R$2292,16,0)</f>
        <v>17.857099999999999</v>
      </c>
      <c r="S30" s="67">
        <f t="shared" si="6"/>
        <v>15</v>
      </c>
    </row>
    <row r="31" spans="1:19" x14ac:dyDescent="0.3">
      <c r="A31" s="63" t="s">
        <v>1780</v>
      </c>
      <c r="B31" s="64">
        <f>VLOOKUP($A31,'Return Data'!$B$7:$R$2292,3,0)</f>
        <v>44483</v>
      </c>
      <c r="C31" s="65">
        <f>VLOOKUP($A31,'Return Data'!$B$7:$R$2292,4,0)</f>
        <v>51.7834</v>
      </c>
      <c r="D31" s="65">
        <f>VLOOKUP($A31,'Return Data'!$B$7:$R$2292,10,0)</f>
        <v>15.010300000000001</v>
      </c>
      <c r="E31" s="66">
        <f t="shared" si="0"/>
        <v>15</v>
      </c>
      <c r="F31" s="65">
        <f>VLOOKUP($A31,'Return Data'!$B$7:$R$2292,11,0)</f>
        <v>33.137099999999997</v>
      </c>
      <c r="G31" s="66">
        <f t="shared" si="1"/>
        <v>12</v>
      </c>
      <c r="H31" s="65">
        <f>VLOOKUP($A31,'Return Data'!$B$7:$R$2292,12,0)</f>
        <v>43.253799999999998</v>
      </c>
      <c r="I31" s="66">
        <f t="shared" si="2"/>
        <v>5</v>
      </c>
      <c r="J31" s="65">
        <f>VLOOKUP($A31,'Return Data'!$B$7:$R$2292,13,0)</f>
        <v>59.427199999999999</v>
      </c>
      <c r="K31" s="66">
        <f t="shared" si="3"/>
        <v>23</v>
      </c>
      <c r="L31" s="65">
        <f>VLOOKUP($A31,'Return Data'!$B$7:$R$2292,17,0)</f>
        <v>43.266599999999997</v>
      </c>
      <c r="M31" s="66">
        <f t="shared" si="8"/>
        <v>3</v>
      </c>
      <c r="N31" s="65">
        <f>VLOOKUP($A31,'Return Data'!$B$7:$R$2292,14,0)</f>
        <v>30.5227</v>
      </c>
      <c r="O31" s="66">
        <f t="shared" si="10"/>
        <v>3</v>
      </c>
      <c r="P31" s="65">
        <f>VLOOKUP($A31,'Return Data'!$B$7:$R$2292,15,0)</f>
        <v>22.385400000000001</v>
      </c>
      <c r="Q31" s="66">
        <f t="shared" si="11"/>
        <v>2</v>
      </c>
      <c r="R31" s="65">
        <f>VLOOKUP($A31,'Return Data'!$B$7:$R$2292,16,0)</f>
        <v>21.665199999999999</v>
      </c>
      <c r="S31" s="67">
        <f t="shared" si="6"/>
        <v>3</v>
      </c>
    </row>
    <row r="32" spans="1:19" x14ac:dyDescent="0.3">
      <c r="A32" s="63" t="s">
        <v>1811</v>
      </c>
      <c r="B32" s="64">
        <f>VLOOKUP($A32,'Return Data'!$B$7:$R$2292,3,0)</f>
        <v>44483</v>
      </c>
      <c r="C32" s="65">
        <f>VLOOKUP($A32,'Return Data'!$B$7:$R$2292,4,0)</f>
        <v>27.62</v>
      </c>
      <c r="D32" s="65">
        <f>VLOOKUP($A32,'Return Data'!$B$7:$R$2292,10,0)</f>
        <v>14.273899999999999</v>
      </c>
      <c r="E32" s="66">
        <f t="shared" si="0"/>
        <v>22</v>
      </c>
      <c r="F32" s="65">
        <f>VLOOKUP($A32,'Return Data'!$B$7:$R$2292,11,0)</f>
        <v>35.524999999999999</v>
      </c>
      <c r="G32" s="66">
        <f t="shared" si="1"/>
        <v>8</v>
      </c>
      <c r="H32" s="65">
        <f>VLOOKUP($A32,'Return Data'!$B$7:$R$2292,12,0)</f>
        <v>39.424500000000002</v>
      </c>
      <c r="I32" s="66">
        <f t="shared" si="2"/>
        <v>8</v>
      </c>
      <c r="J32" s="65">
        <f>VLOOKUP($A32,'Return Data'!$B$7:$R$2292,13,0)</f>
        <v>72.517200000000003</v>
      </c>
      <c r="K32" s="66">
        <f t="shared" si="3"/>
        <v>8</v>
      </c>
      <c r="L32" s="65">
        <f>VLOOKUP($A32,'Return Data'!$B$7:$R$2292,17,0)</f>
        <v>45.295400000000001</v>
      </c>
      <c r="M32" s="66">
        <f t="shared" si="8"/>
        <v>2</v>
      </c>
      <c r="N32" s="65">
        <f>VLOOKUP($A32,'Return Data'!$B$7:$R$2292,14,0)</f>
        <v>31.605</v>
      </c>
      <c r="O32" s="66">
        <f t="shared" si="10"/>
        <v>2</v>
      </c>
      <c r="P32" s="65">
        <f>VLOOKUP($A32,'Return Data'!$B$7:$R$2292,15,0)</f>
        <v>20.204999999999998</v>
      </c>
      <c r="Q32" s="66">
        <f t="shared" si="11"/>
        <v>4</v>
      </c>
      <c r="R32" s="65">
        <f>VLOOKUP($A32,'Return Data'!$B$7:$R$2292,16,0)</f>
        <v>16.589200000000002</v>
      </c>
      <c r="S32" s="67">
        <f t="shared" si="6"/>
        <v>21</v>
      </c>
    </row>
    <row r="33" spans="1:19" x14ac:dyDescent="0.3">
      <c r="A33" s="63" t="s">
        <v>1273</v>
      </c>
      <c r="B33" s="64">
        <f>VLOOKUP($A33,'Return Data'!$B$7:$R$2292,3,0)</f>
        <v>44483</v>
      </c>
      <c r="C33" s="65">
        <f>VLOOKUP($A33,'Return Data'!$B$7:$R$2292,4,0)</f>
        <v>245.32</v>
      </c>
      <c r="D33" s="65">
        <f>VLOOKUP($A33,'Return Data'!$B$7:$R$2292,10,0)</f>
        <v>17.069900000000001</v>
      </c>
      <c r="E33" s="66">
        <f t="shared" si="0"/>
        <v>9</v>
      </c>
      <c r="F33" s="65">
        <f>VLOOKUP($A33,'Return Data'!$B$7:$R$2292,11,0)</f>
        <v>39.015099999999997</v>
      </c>
      <c r="G33" s="66">
        <f t="shared" si="1"/>
        <v>3</v>
      </c>
      <c r="H33" s="65">
        <f>VLOOKUP($A33,'Return Data'!$B$7:$R$2292,12,0)</f>
        <v>43.177300000000002</v>
      </c>
      <c r="I33" s="66">
        <f t="shared" si="2"/>
        <v>6</v>
      </c>
      <c r="J33" s="65">
        <f>VLOOKUP($A33,'Return Data'!$B$7:$R$2292,13,0)</f>
        <v>72.396299999999997</v>
      </c>
      <c r="K33" s="66">
        <f t="shared" si="3"/>
        <v>9</v>
      </c>
      <c r="L33" s="65">
        <f>VLOOKUP($A33,'Return Data'!$B$7:$R$2292,17,0)</f>
        <v>35.309600000000003</v>
      </c>
      <c r="M33" s="66">
        <f t="shared" si="8"/>
        <v>7</v>
      </c>
      <c r="N33" s="65">
        <f>VLOOKUP($A33,'Return Data'!$B$7:$R$2292,14,0)</f>
        <v>22.619299999999999</v>
      </c>
      <c r="O33" s="66">
        <f t="shared" si="10"/>
        <v>13</v>
      </c>
      <c r="P33" s="65">
        <f>VLOOKUP($A33,'Return Data'!$B$7:$R$2292,15,0)</f>
        <v>17.238800000000001</v>
      </c>
      <c r="Q33" s="66">
        <f t="shared" si="11"/>
        <v>7</v>
      </c>
      <c r="R33" s="65">
        <f>VLOOKUP($A33,'Return Data'!$B$7:$R$2292,16,0)</f>
        <v>16.4742</v>
      </c>
      <c r="S33" s="67">
        <f t="shared" si="6"/>
        <v>22</v>
      </c>
    </row>
    <row r="34" spans="1:19" x14ac:dyDescent="0.3">
      <c r="A34" s="63" t="s">
        <v>1275</v>
      </c>
      <c r="B34" s="64">
        <f>VLOOKUP($A34,'Return Data'!$B$7:$R$2292,3,0)</f>
        <v>44483</v>
      </c>
      <c r="C34" s="65">
        <f>VLOOKUP($A34,'Return Data'!$B$7:$R$2292,4,0)</f>
        <v>431.61270000000002</v>
      </c>
      <c r="D34" s="65">
        <f>VLOOKUP($A34,'Return Data'!$B$7:$R$2292,10,0)</f>
        <v>16.241</v>
      </c>
      <c r="E34" s="66">
        <f t="shared" si="0"/>
        <v>10</v>
      </c>
      <c r="F34" s="65">
        <f>VLOOKUP($A34,'Return Data'!$B$7:$R$2292,11,0)</f>
        <v>37.981499999999997</v>
      </c>
      <c r="G34" s="66">
        <f t="shared" si="1"/>
        <v>5</v>
      </c>
      <c r="H34" s="65">
        <f>VLOOKUP($A34,'Return Data'!$B$7:$R$2292,12,0)</f>
        <v>52.363</v>
      </c>
      <c r="I34" s="66">
        <f t="shared" si="2"/>
        <v>1</v>
      </c>
      <c r="J34" s="65">
        <f>VLOOKUP($A34,'Return Data'!$B$7:$R$2292,13,0)</f>
        <v>93.278099999999995</v>
      </c>
      <c r="K34" s="66">
        <f t="shared" si="3"/>
        <v>1</v>
      </c>
      <c r="L34" s="65">
        <f>VLOOKUP($A34,'Return Data'!$B$7:$R$2292,17,0)</f>
        <v>57.378900000000002</v>
      </c>
      <c r="M34" s="66">
        <f t="shared" si="8"/>
        <v>1</v>
      </c>
      <c r="N34" s="65">
        <f>VLOOKUP($A34,'Return Data'!$B$7:$R$2292,14,0)</f>
        <v>36.385100000000001</v>
      </c>
      <c r="O34" s="66">
        <f t="shared" si="10"/>
        <v>1</v>
      </c>
      <c r="P34" s="65">
        <f>VLOOKUP($A34,'Return Data'!$B$7:$R$2292,15,0)</f>
        <v>25.000399999999999</v>
      </c>
      <c r="Q34" s="66">
        <f t="shared" si="11"/>
        <v>1</v>
      </c>
      <c r="R34" s="65">
        <f>VLOOKUP($A34,'Return Data'!$B$7:$R$2292,16,0)</f>
        <v>20.070699999999999</v>
      </c>
      <c r="S34" s="67">
        <f t="shared" si="6"/>
        <v>4</v>
      </c>
    </row>
    <row r="35" spans="1:19" x14ac:dyDescent="0.3">
      <c r="A35" s="63" t="s">
        <v>1813</v>
      </c>
      <c r="B35" s="64">
        <f>VLOOKUP($A35,'Return Data'!$B$7:$R$2292,3,0)</f>
        <v>44483</v>
      </c>
      <c r="C35" s="65">
        <f>VLOOKUP($A35,'Return Data'!$B$7:$R$2292,4,0)</f>
        <v>79.418700000000001</v>
      </c>
      <c r="D35" s="65">
        <f>VLOOKUP($A35,'Return Data'!$B$7:$R$2292,10,0)</f>
        <v>12.847799999999999</v>
      </c>
      <c r="E35" s="66">
        <f t="shared" si="0"/>
        <v>23</v>
      </c>
      <c r="F35" s="65">
        <f>VLOOKUP($A35,'Return Data'!$B$7:$R$2292,11,0)</f>
        <v>28.886700000000001</v>
      </c>
      <c r="G35" s="66">
        <f t="shared" si="1"/>
        <v>26</v>
      </c>
      <c r="H35" s="65">
        <f>VLOOKUP($A35,'Return Data'!$B$7:$R$2292,12,0)</f>
        <v>29.3765</v>
      </c>
      <c r="I35" s="66">
        <f t="shared" si="2"/>
        <v>25</v>
      </c>
      <c r="J35" s="65">
        <f>VLOOKUP($A35,'Return Data'!$B$7:$R$2292,13,0)</f>
        <v>64.8125</v>
      </c>
      <c r="K35" s="66">
        <f t="shared" si="3"/>
        <v>15</v>
      </c>
      <c r="L35" s="65">
        <f>VLOOKUP($A35,'Return Data'!$B$7:$R$2292,17,0)</f>
        <v>27.156300000000002</v>
      </c>
      <c r="M35" s="66">
        <f t="shared" si="8"/>
        <v>22</v>
      </c>
      <c r="N35" s="65">
        <f>VLOOKUP($A35,'Return Data'!$B$7:$R$2292,14,0)</f>
        <v>21.927800000000001</v>
      </c>
      <c r="O35" s="66">
        <f t="shared" si="10"/>
        <v>17</v>
      </c>
      <c r="P35" s="65">
        <f>VLOOKUP($A35,'Return Data'!$B$7:$R$2292,15,0)</f>
        <v>15.8033</v>
      </c>
      <c r="Q35" s="66">
        <f t="shared" si="11"/>
        <v>13</v>
      </c>
      <c r="R35" s="65">
        <f>VLOOKUP($A35,'Return Data'!$B$7:$R$2292,16,0)</f>
        <v>13.746700000000001</v>
      </c>
      <c r="S35" s="67">
        <f t="shared" si="6"/>
        <v>31</v>
      </c>
    </row>
    <row r="36" spans="1:19" x14ac:dyDescent="0.3">
      <c r="A36" s="63" t="s">
        <v>1815</v>
      </c>
      <c r="B36" s="64">
        <f>VLOOKUP($A36,'Return Data'!$B$7:$R$2292,3,0)</f>
        <v>44483</v>
      </c>
      <c r="C36" s="65">
        <f>VLOOKUP($A36,'Return Data'!$B$7:$R$2292,4,0)</f>
        <v>15.4778</v>
      </c>
      <c r="D36" s="65">
        <f>VLOOKUP($A36,'Return Data'!$B$7:$R$2292,10,0)</f>
        <v>14.5799</v>
      </c>
      <c r="E36" s="66">
        <f t="shared" si="0"/>
        <v>19</v>
      </c>
      <c r="F36" s="65">
        <f>VLOOKUP($A36,'Return Data'!$B$7:$R$2292,11,0)</f>
        <v>25.265499999999999</v>
      </c>
      <c r="G36" s="66">
        <f t="shared" si="1"/>
        <v>29</v>
      </c>
      <c r="H36" s="65">
        <f>VLOOKUP($A36,'Return Data'!$B$7:$R$2292,12,0)</f>
        <v>22.0031</v>
      </c>
      <c r="I36" s="66">
        <f t="shared" si="2"/>
        <v>32</v>
      </c>
      <c r="J36" s="65">
        <f>VLOOKUP($A36,'Return Data'!$B$7:$R$2292,13,0)</f>
        <v>45.8752</v>
      </c>
      <c r="K36" s="66">
        <f t="shared" si="3"/>
        <v>32</v>
      </c>
      <c r="L36" s="65">
        <f>VLOOKUP($A36,'Return Data'!$B$7:$R$2292,17,0)</f>
        <v>22.4312</v>
      </c>
      <c r="M36" s="66">
        <f t="shared" si="8"/>
        <v>29</v>
      </c>
      <c r="N36" s="65"/>
      <c r="O36" s="66"/>
      <c r="P36" s="65"/>
      <c r="Q36" s="66"/>
      <c r="R36" s="65">
        <f>VLOOKUP($A36,'Return Data'!$B$7:$R$2292,16,0)</f>
        <v>15.417</v>
      </c>
      <c r="S36" s="67">
        <f t="shared" si="6"/>
        <v>24</v>
      </c>
    </row>
    <row r="37" spans="1:19" x14ac:dyDescent="0.3">
      <c r="A37" s="63" t="s">
        <v>1278</v>
      </c>
      <c r="B37" s="64">
        <f>VLOOKUP($A37,'Return Data'!$B$7:$R$2292,3,0)</f>
        <v>44483</v>
      </c>
      <c r="C37" s="65">
        <f>VLOOKUP($A37,'Return Data'!$B$7:$R$2292,4,0)</f>
        <v>17.305399999999999</v>
      </c>
      <c r="D37" s="65">
        <f>VLOOKUP($A37,'Return Data'!$B$7:$R$2292,10,0)</f>
        <v>14.416600000000001</v>
      </c>
      <c r="E37" s="66">
        <f t="shared" si="0"/>
        <v>20</v>
      </c>
      <c r="F37" s="65">
        <f>VLOOKUP($A37,'Return Data'!$B$7:$R$2292,11,0)</f>
        <v>32.829300000000003</v>
      </c>
      <c r="G37" s="66">
        <f t="shared" si="1"/>
        <v>15</v>
      </c>
      <c r="H37" s="65">
        <f>VLOOKUP($A37,'Return Data'!$B$7:$R$2292,12,0)</f>
        <v>36.444600000000001</v>
      </c>
      <c r="I37" s="66">
        <f t="shared" si="2"/>
        <v>10</v>
      </c>
      <c r="J37" s="65">
        <f>VLOOKUP($A37,'Return Data'!$B$7:$R$2292,13,0)</f>
        <v>64.102199999999996</v>
      </c>
      <c r="K37" s="66">
        <f t="shared" si="3"/>
        <v>18</v>
      </c>
      <c r="L37" s="65"/>
      <c r="M37" s="66"/>
      <c r="N37" s="65"/>
      <c r="O37" s="66"/>
      <c r="P37" s="65"/>
      <c r="Q37" s="66"/>
      <c r="R37" s="65">
        <f>VLOOKUP($A37,'Return Data'!$B$7:$R$2292,16,0)</f>
        <v>29.7332</v>
      </c>
      <c r="S37" s="67">
        <f t="shared" si="6"/>
        <v>1</v>
      </c>
    </row>
    <row r="38" spans="1:19" x14ac:dyDescent="0.3">
      <c r="A38" s="102" t="s">
        <v>1793</v>
      </c>
      <c r="B38" s="64">
        <f>VLOOKUP($A38,'Return Data'!$B$7:$R$2292,3,0)</f>
        <v>44483</v>
      </c>
      <c r="C38" s="65">
        <f>VLOOKUP($A38,'Return Data'!$B$7:$R$2292,4,0)</f>
        <v>16.920500000000001</v>
      </c>
      <c r="D38" s="65">
        <f>VLOOKUP($A38,'Return Data'!$B$7:$R$2292,10,0)</f>
        <v>15.0069</v>
      </c>
      <c r="E38" s="66">
        <f t="shared" si="0"/>
        <v>17</v>
      </c>
      <c r="F38" s="65">
        <f>VLOOKUP($A38,'Return Data'!$B$7:$R$2292,11,0)</f>
        <v>29.120799999999999</v>
      </c>
      <c r="G38" s="66">
        <f t="shared" si="1"/>
        <v>25</v>
      </c>
      <c r="H38" s="65">
        <f>VLOOKUP($A38,'Return Data'!$B$7:$R$2292,12,0)</f>
        <v>26.3733</v>
      </c>
      <c r="I38" s="66">
        <f t="shared" si="2"/>
        <v>27</v>
      </c>
      <c r="J38" s="65">
        <f>VLOOKUP($A38,'Return Data'!$B$7:$R$2292,13,0)</f>
        <v>47.859900000000003</v>
      </c>
      <c r="K38" s="66">
        <f t="shared" si="3"/>
        <v>30</v>
      </c>
      <c r="L38" s="65">
        <f>VLOOKUP($A38,'Return Data'!$B$7:$R$2292,17,0)</f>
        <v>26.328299999999999</v>
      </c>
      <c r="M38" s="66">
        <f>RANK(L38,L$8:L$41,0)</f>
        <v>25</v>
      </c>
      <c r="N38" s="65"/>
      <c r="O38" s="66"/>
      <c r="P38" s="65"/>
      <c r="Q38" s="66"/>
      <c r="R38" s="65">
        <f>VLOOKUP($A38,'Return Data'!$B$7:$R$2292,16,0)</f>
        <v>18.445699999999999</v>
      </c>
      <c r="S38" s="67">
        <f t="shared" si="6"/>
        <v>13</v>
      </c>
    </row>
    <row r="39" spans="1:19" x14ac:dyDescent="0.3">
      <c r="A39" s="63" t="s">
        <v>1817</v>
      </c>
      <c r="B39" s="64">
        <f>VLOOKUP($A39,'Return Data'!$B$7:$R$2292,3,0)</f>
        <v>44483</v>
      </c>
      <c r="C39" s="65">
        <f>VLOOKUP($A39,'Return Data'!$B$7:$R$2292,4,0)</f>
        <v>155.71</v>
      </c>
      <c r="D39" s="65">
        <f>VLOOKUP($A39,'Return Data'!$B$7:$R$2292,10,0)</f>
        <v>12.2882</v>
      </c>
      <c r="E39" s="66">
        <f t="shared" si="0"/>
        <v>29</v>
      </c>
      <c r="F39" s="65">
        <f>VLOOKUP($A39,'Return Data'!$B$7:$R$2292,11,0)</f>
        <v>24.6677</v>
      </c>
      <c r="G39" s="66">
        <f t="shared" si="1"/>
        <v>30</v>
      </c>
      <c r="H39" s="65">
        <f>VLOOKUP($A39,'Return Data'!$B$7:$R$2292,12,0)</f>
        <v>24.7376</v>
      </c>
      <c r="I39" s="66">
        <f t="shared" si="2"/>
        <v>30</v>
      </c>
      <c r="J39" s="65">
        <f>VLOOKUP($A39,'Return Data'!$B$7:$R$2292,13,0)</f>
        <v>46.316499999999998</v>
      </c>
      <c r="K39" s="66">
        <f t="shared" si="3"/>
        <v>31</v>
      </c>
      <c r="L39" s="65">
        <f>VLOOKUP($A39,'Return Data'!$B$7:$R$2292,17,0)</f>
        <v>21.478300000000001</v>
      </c>
      <c r="M39" s="66">
        <f>RANK(L39,L$8:L$41,0)</f>
        <v>30</v>
      </c>
      <c r="N39" s="65">
        <f>VLOOKUP($A39,'Return Data'!$B$7:$R$2292,14,0)</f>
        <v>14.387700000000001</v>
      </c>
      <c r="O39" s="66">
        <f>RANK(N39,N$8:N$41,0)</f>
        <v>29</v>
      </c>
      <c r="P39" s="65">
        <f>VLOOKUP($A39,'Return Data'!$B$7:$R$2292,15,0)</f>
        <v>10.212400000000001</v>
      </c>
      <c r="Q39" s="66">
        <f>RANK(P39,P$8:P$41,0)</f>
        <v>27</v>
      </c>
      <c r="R39" s="65">
        <f>VLOOKUP($A39,'Return Data'!$B$7:$R$2292,16,0)</f>
        <v>10.408799999999999</v>
      </c>
      <c r="S39" s="67">
        <f t="shared" si="6"/>
        <v>33</v>
      </c>
    </row>
    <row r="40" spans="1:19" x14ac:dyDescent="0.3">
      <c r="A40" s="63" t="s">
        <v>1803</v>
      </c>
      <c r="B40" s="64">
        <f>VLOOKUP($A40,'Return Data'!$B$7:$R$2292,3,0)</f>
        <v>44483</v>
      </c>
      <c r="C40" s="65">
        <f>VLOOKUP($A40,'Return Data'!$B$7:$R$2292,4,0)</f>
        <v>35.57</v>
      </c>
      <c r="D40" s="65">
        <f>VLOOKUP($A40,'Return Data'!$B$7:$R$2292,10,0)</f>
        <v>15.8255</v>
      </c>
      <c r="E40" s="66">
        <f t="shared" si="0"/>
        <v>12</v>
      </c>
      <c r="F40" s="65">
        <f>VLOOKUP($A40,'Return Data'!$B$7:$R$2292,11,0)</f>
        <v>34.683799999999998</v>
      </c>
      <c r="G40" s="66">
        <f t="shared" si="1"/>
        <v>10</v>
      </c>
      <c r="H40" s="65">
        <f>VLOOKUP($A40,'Return Data'!$B$7:$R$2292,12,0)</f>
        <v>36.127099999999999</v>
      </c>
      <c r="I40" s="66">
        <f t="shared" si="2"/>
        <v>11</v>
      </c>
      <c r="J40" s="65">
        <f>VLOOKUP($A40,'Return Data'!$B$7:$R$2292,13,0)</f>
        <v>64.371499999999997</v>
      </c>
      <c r="K40" s="66">
        <f t="shared" si="3"/>
        <v>16</v>
      </c>
      <c r="L40" s="65">
        <f>VLOOKUP($A40,'Return Data'!$B$7:$R$2292,17,0)</f>
        <v>34.762500000000003</v>
      </c>
      <c r="M40" s="66">
        <f>RANK(L40,L$8:L$41,0)</f>
        <v>8</v>
      </c>
      <c r="N40" s="65">
        <f>VLOOKUP($A40,'Return Data'!$B$7:$R$2292,14,0)</f>
        <v>25.596499999999999</v>
      </c>
      <c r="O40" s="66">
        <f>RANK(N40,N$8:N$41,0)</f>
        <v>10</v>
      </c>
      <c r="P40" s="65">
        <f>VLOOKUP($A40,'Return Data'!$B$7:$R$2292,15,0)</f>
        <v>16.723500000000001</v>
      </c>
      <c r="Q40" s="66">
        <f>RANK(P40,P$8:P$41,0)</f>
        <v>9</v>
      </c>
      <c r="R40" s="65">
        <f>VLOOKUP($A40,'Return Data'!$B$7:$R$2292,16,0)</f>
        <v>13.0387</v>
      </c>
      <c r="S40" s="67">
        <f t="shared" si="6"/>
        <v>32</v>
      </c>
    </row>
    <row r="41" spans="1:19" x14ac:dyDescent="0.3">
      <c r="A41" s="63" t="s">
        <v>1876</v>
      </c>
      <c r="B41" s="64">
        <f>VLOOKUP($A41,'Return Data'!$B$7:$R$2292,3,0)</f>
        <v>44483</v>
      </c>
      <c r="C41" s="65">
        <f>VLOOKUP($A41,'Return Data'!$B$7:$R$2292,4,0)</f>
        <v>278.28519999999997</v>
      </c>
      <c r="D41" s="65">
        <f>VLOOKUP($A41,'Return Data'!$B$7:$R$2292,10,0)</f>
        <v>17.2316</v>
      </c>
      <c r="E41" s="66">
        <f t="shared" si="0"/>
        <v>8</v>
      </c>
      <c r="F41" s="65">
        <f>VLOOKUP($A41,'Return Data'!$B$7:$R$2292,11,0)</f>
        <v>32.868299999999998</v>
      </c>
      <c r="G41" s="66">
        <f t="shared" si="1"/>
        <v>14</v>
      </c>
      <c r="H41" s="65">
        <f>VLOOKUP($A41,'Return Data'!$B$7:$R$2292,12,0)</f>
        <v>33.686</v>
      </c>
      <c r="I41" s="66">
        <f t="shared" si="2"/>
        <v>16</v>
      </c>
      <c r="J41" s="65">
        <f>VLOOKUP($A41,'Return Data'!$B$7:$R$2292,13,0)</f>
        <v>69.644300000000001</v>
      </c>
      <c r="K41" s="66">
        <f t="shared" si="3"/>
        <v>13</v>
      </c>
      <c r="L41" s="65">
        <f>VLOOKUP($A41,'Return Data'!$B$7:$R$2292,17,0)</f>
        <v>41.106000000000002</v>
      </c>
      <c r="M41" s="66">
        <f>RANK(L41,L$8:L$41,0)</f>
        <v>5</v>
      </c>
      <c r="N41" s="65">
        <f>VLOOKUP($A41,'Return Data'!$B$7:$R$2292,14,0)</f>
        <v>28.2681</v>
      </c>
      <c r="O41" s="66">
        <f>RANK(N41,N$8:N$41,0)</f>
        <v>5</v>
      </c>
      <c r="P41" s="65">
        <f>VLOOKUP($A41,'Return Data'!$B$7:$R$2292,15,0)</f>
        <v>20.415600000000001</v>
      </c>
      <c r="Q41" s="66">
        <f>RANK(P41,P$8:P$41,0)</f>
        <v>3</v>
      </c>
      <c r="R41" s="65">
        <f>VLOOKUP($A41,'Return Data'!$B$7:$R$2292,16,0)</f>
        <v>17.0747</v>
      </c>
      <c r="S41" s="67">
        <f t="shared" si="6"/>
        <v>18</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14.456208823529412</v>
      </c>
      <c r="E43" s="74"/>
      <c r="F43" s="75">
        <f>AVERAGE(F8:F41)</f>
        <v>31.290888235294112</v>
      </c>
      <c r="G43" s="74"/>
      <c r="H43" s="75">
        <f>AVERAGE(H8:H41)</f>
        <v>33.461729411764694</v>
      </c>
      <c r="I43" s="74"/>
      <c r="J43" s="75">
        <f>AVERAGE(J8:J41)</f>
        <v>64.531873529411783</v>
      </c>
      <c r="K43" s="74"/>
      <c r="L43" s="75">
        <f>AVERAGE(L8:L41)</f>
        <v>31.396837500000007</v>
      </c>
      <c r="M43" s="74"/>
      <c r="N43" s="75">
        <f>AVERAGE(N8:N41)</f>
        <v>23.209851724137931</v>
      </c>
      <c r="O43" s="74"/>
      <c r="P43" s="75">
        <f>AVERAGE(P8:P41)</f>
        <v>16.146177777777776</v>
      </c>
      <c r="Q43" s="74"/>
      <c r="R43" s="75">
        <f>AVERAGE(R8:R41)</f>
        <v>17.172388235294115</v>
      </c>
      <c r="S43" s="76"/>
    </row>
    <row r="44" spans="1:19" x14ac:dyDescent="0.3">
      <c r="A44" s="73" t="s">
        <v>28</v>
      </c>
      <c r="B44" s="74"/>
      <c r="C44" s="74"/>
      <c r="D44" s="75">
        <f>MIN(D8:D41)</f>
        <v>6.0724</v>
      </c>
      <c r="E44" s="74"/>
      <c r="F44" s="75">
        <f>MIN(F8:F41)</f>
        <v>16.0381</v>
      </c>
      <c r="G44" s="74"/>
      <c r="H44" s="75">
        <f>MIN(H8:H41)</f>
        <v>16.222799999999999</v>
      </c>
      <c r="I44" s="74"/>
      <c r="J44" s="75">
        <f>MIN(J8:J41)</f>
        <v>39.0351</v>
      </c>
      <c r="K44" s="74"/>
      <c r="L44" s="75">
        <f>MIN(L8:L41)</f>
        <v>18.589500000000001</v>
      </c>
      <c r="M44" s="74"/>
      <c r="N44" s="75">
        <f>MIN(N8:N41)</f>
        <v>14.387700000000001</v>
      </c>
      <c r="O44" s="74"/>
      <c r="P44" s="75">
        <f>MIN(P8:P41)</f>
        <v>10.212400000000001</v>
      </c>
      <c r="Q44" s="74"/>
      <c r="R44" s="75">
        <f>MIN(R8:R41)</f>
        <v>9.4985999999999997</v>
      </c>
      <c r="S44" s="76"/>
    </row>
    <row r="45" spans="1:19" ht="15" thickBot="1" x14ac:dyDescent="0.35">
      <c r="A45" s="77" t="s">
        <v>29</v>
      </c>
      <c r="B45" s="78"/>
      <c r="C45" s="78"/>
      <c r="D45" s="79">
        <f>MAX(D8:D41)</f>
        <v>21.229600000000001</v>
      </c>
      <c r="E45" s="78"/>
      <c r="F45" s="79">
        <f>MAX(F8:F41)</f>
        <v>42.039000000000001</v>
      </c>
      <c r="G45" s="78"/>
      <c r="H45" s="79">
        <f>MAX(H8:H41)</f>
        <v>52.363</v>
      </c>
      <c r="I45" s="78"/>
      <c r="J45" s="79">
        <f>MAX(J8:J41)</f>
        <v>93.278099999999995</v>
      </c>
      <c r="K45" s="78"/>
      <c r="L45" s="79">
        <f>MAX(L8:L41)</f>
        <v>57.378900000000002</v>
      </c>
      <c r="M45" s="78"/>
      <c r="N45" s="79">
        <f>MAX(N8:N41)</f>
        <v>36.385100000000001</v>
      </c>
      <c r="O45" s="78"/>
      <c r="P45" s="79">
        <f>MAX(P8:P41)</f>
        <v>25.000399999999999</v>
      </c>
      <c r="Q45" s="78"/>
      <c r="R45" s="79">
        <f>MAX(R8:R41)</f>
        <v>29.7332</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44483</v>
      </c>
      <c r="C8" s="65">
        <f>VLOOKUP($A8,'Return Data'!$B$7:$R$2292,4,0)</f>
        <v>77.010900000000007</v>
      </c>
      <c r="D8" s="65">
        <f>VLOOKUP($A8,'Return Data'!$B$7:$R$2292,10,0)</f>
        <v>11.626200000000001</v>
      </c>
      <c r="E8" s="66">
        <f t="shared" ref="E8:E21" si="0">RANK(D8,D$8:D$21,0)</f>
        <v>13</v>
      </c>
      <c r="F8" s="65">
        <f>VLOOKUP($A8,'Return Data'!$B$7:$R$2292,11,0)</f>
        <v>29.022400000000001</v>
      </c>
      <c r="G8" s="66">
        <f t="shared" ref="G8:G21" si="1">RANK(F8,F$8:F$21,0)</f>
        <v>11</v>
      </c>
      <c r="H8" s="65">
        <f>VLOOKUP($A8,'Return Data'!$B$7:$R$2292,12,0)</f>
        <v>34.527900000000002</v>
      </c>
      <c r="I8" s="66">
        <f t="shared" ref="I8:I21" si="2">RANK(H8,H$8:H$21,0)</f>
        <v>7</v>
      </c>
      <c r="J8" s="65">
        <f>VLOOKUP($A8,'Return Data'!$B$7:$R$2292,13,0)</f>
        <v>70.712000000000003</v>
      </c>
      <c r="K8" s="66">
        <f t="shared" ref="K8:K21" si="3">RANK(J8,J$8:J$21,0)</f>
        <v>6</v>
      </c>
      <c r="L8" s="65">
        <f>VLOOKUP($A8,'Return Data'!$B$7:$R$2292,17,0)</f>
        <v>31.357700000000001</v>
      </c>
      <c r="M8" s="66">
        <f t="shared" ref="M8:M21" si="4">RANK(L8,L$8:L$21,0)</f>
        <v>8</v>
      </c>
      <c r="N8" s="65">
        <f>VLOOKUP($A8,'Return Data'!$B$7:$R$2292,14,0)</f>
        <v>14.9634</v>
      </c>
      <c r="O8" s="66">
        <f t="shared" ref="O8:O19" si="5">RANK(N8,N$8:N$21,0)</f>
        <v>12</v>
      </c>
      <c r="P8" s="65">
        <f>VLOOKUP($A8,'Return Data'!$B$7:$R$2292,15,0)</f>
        <v>9.9187999999999992</v>
      </c>
      <c r="Q8" s="66">
        <f>RANK(P8,P$8:P$21,0)</f>
        <v>11</v>
      </c>
      <c r="R8" s="65">
        <f>VLOOKUP($A8,'Return Data'!$B$7:$R$2292,16,0)</f>
        <v>16.247900000000001</v>
      </c>
      <c r="S8" s="67">
        <f t="shared" ref="S8:S21" si="6">RANK(R8,R$8:R$21,0)</f>
        <v>10</v>
      </c>
    </row>
    <row r="9" spans="1:20" x14ac:dyDescent="0.3">
      <c r="A9" s="63" t="s">
        <v>31</v>
      </c>
      <c r="B9" s="64">
        <f>VLOOKUP($A9,'Return Data'!$B$7:$R$2292,3,0)</f>
        <v>44483</v>
      </c>
      <c r="C9" s="65">
        <f>VLOOKUP($A9,'Return Data'!$B$7:$R$2292,4,0)</f>
        <v>450.41399999999999</v>
      </c>
      <c r="D9" s="65">
        <f>VLOOKUP($A9,'Return Data'!$B$7:$R$2292,10,0)</f>
        <v>14.8353</v>
      </c>
      <c r="E9" s="66">
        <f t="shared" si="0"/>
        <v>8</v>
      </c>
      <c r="F9" s="65">
        <f>VLOOKUP($A9,'Return Data'!$B$7:$R$2292,11,0)</f>
        <v>32.104799999999997</v>
      </c>
      <c r="G9" s="66">
        <f t="shared" si="1"/>
        <v>6</v>
      </c>
      <c r="H9" s="65">
        <f>VLOOKUP($A9,'Return Data'!$B$7:$R$2292,12,0)</f>
        <v>31.415299999999998</v>
      </c>
      <c r="I9" s="66">
        <f t="shared" si="2"/>
        <v>9</v>
      </c>
      <c r="J9" s="65">
        <f>VLOOKUP($A9,'Return Data'!$B$7:$R$2292,13,0)</f>
        <v>61.9559</v>
      </c>
      <c r="K9" s="66">
        <f t="shared" si="3"/>
        <v>10</v>
      </c>
      <c r="L9" s="65">
        <f>VLOOKUP($A9,'Return Data'!$B$7:$R$2292,17,0)</f>
        <v>29.482900000000001</v>
      </c>
      <c r="M9" s="66">
        <f t="shared" si="4"/>
        <v>10</v>
      </c>
      <c r="N9" s="65">
        <f>VLOOKUP($A9,'Return Data'!$B$7:$R$2292,14,0)</f>
        <v>17.567599999999999</v>
      </c>
      <c r="O9" s="66">
        <f t="shared" si="5"/>
        <v>10</v>
      </c>
      <c r="P9" s="65">
        <f>VLOOKUP($A9,'Return Data'!$B$7:$R$2292,15,0)</f>
        <v>14.646699999999999</v>
      </c>
      <c r="Q9" s="66">
        <f>RANK(P9,P$8:P$21,0)</f>
        <v>7</v>
      </c>
      <c r="R9" s="65">
        <f>VLOOKUP($A9,'Return Data'!$B$7:$R$2292,16,0)</f>
        <v>14.725199999999999</v>
      </c>
      <c r="S9" s="67">
        <f t="shared" si="6"/>
        <v>12</v>
      </c>
    </row>
    <row r="10" spans="1:20" x14ac:dyDescent="0.3">
      <c r="A10" s="63" t="s">
        <v>32</v>
      </c>
      <c r="B10" s="64">
        <f>VLOOKUP($A10,'Return Data'!$B$7:$R$2292,3,0)</f>
        <v>44483</v>
      </c>
      <c r="C10" s="65">
        <f>VLOOKUP($A10,'Return Data'!$B$7:$R$2292,4,0)</f>
        <v>255.55</v>
      </c>
      <c r="D10" s="65">
        <f>VLOOKUP($A10,'Return Data'!$B$7:$R$2292,10,0)</f>
        <v>17.2624</v>
      </c>
      <c r="E10" s="66">
        <f t="shared" si="0"/>
        <v>2</v>
      </c>
      <c r="F10" s="65">
        <f>VLOOKUP($A10,'Return Data'!$B$7:$R$2292,11,0)</f>
        <v>32.608600000000003</v>
      </c>
      <c r="G10" s="66">
        <f t="shared" si="1"/>
        <v>5</v>
      </c>
      <c r="H10" s="65">
        <f>VLOOKUP($A10,'Return Data'!$B$7:$R$2292,12,0)</f>
        <v>35.2331</v>
      </c>
      <c r="I10" s="66">
        <f t="shared" si="2"/>
        <v>6</v>
      </c>
      <c r="J10" s="65">
        <f>VLOOKUP($A10,'Return Data'!$B$7:$R$2292,13,0)</f>
        <v>71.9833</v>
      </c>
      <c r="K10" s="66">
        <f t="shared" si="3"/>
        <v>5</v>
      </c>
      <c r="L10" s="65">
        <f>VLOOKUP($A10,'Return Data'!$B$7:$R$2292,17,0)</f>
        <v>36.290500000000002</v>
      </c>
      <c r="M10" s="66">
        <f t="shared" si="4"/>
        <v>2</v>
      </c>
      <c r="N10" s="65">
        <f>VLOOKUP($A10,'Return Data'!$B$7:$R$2292,14,0)</f>
        <v>21.733699999999999</v>
      </c>
      <c r="O10" s="66">
        <f t="shared" si="5"/>
        <v>6</v>
      </c>
      <c r="P10" s="65">
        <f>VLOOKUP($A10,'Return Data'!$B$7:$R$2292,15,0)</f>
        <v>15.3903</v>
      </c>
      <c r="Q10" s="66">
        <f>RANK(P10,P$8:P$21,0)</f>
        <v>6</v>
      </c>
      <c r="R10" s="65">
        <f>VLOOKUP($A10,'Return Data'!$B$7:$R$2292,16,0)</f>
        <v>20.770399999999999</v>
      </c>
      <c r="S10" s="67">
        <f t="shared" si="6"/>
        <v>2</v>
      </c>
    </row>
    <row r="11" spans="1:20" x14ac:dyDescent="0.3">
      <c r="A11" s="63" t="s">
        <v>33</v>
      </c>
      <c r="B11" s="64">
        <f>VLOOKUP($A11,'Return Data'!$B$7:$R$2292,3,0)</f>
        <v>44483</v>
      </c>
      <c r="C11" s="65">
        <f>VLOOKUP($A11,'Return Data'!$B$7:$R$2292,4,0)</f>
        <v>16.73</v>
      </c>
      <c r="D11" s="65">
        <f>VLOOKUP($A11,'Return Data'!$B$7:$R$2292,10,0)</f>
        <v>14.6676</v>
      </c>
      <c r="E11" s="66">
        <f t="shared" si="0"/>
        <v>9</v>
      </c>
      <c r="F11" s="65">
        <f>VLOOKUP($A11,'Return Data'!$B$7:$R$2292,11,0)</f>
        <v>30.295999999999999</v>
      </c>
      <c r="G11" s="66">
        <f t="shared" si="1"/>
        <v>9</v>
      </c>
      <c r="H11" s="65">
        <f>VLOOKUP($A11,'Return Data'!$B$7:$R$2292,12,0)</f>
        <v>35.465600000000002</v>
      </c>
      <c r="I11" s="66">
        <f t="shared" si="2"/>
        <v>5</v>
      </c>
      <c r="J11" s="65">
        <f>VLOOKUP($A11,'Return Data'!$B$7:$R$2292,13,0)</f>
        <v>62.585000000000001</v>
      </c>
      <c r="K11" s="66">
        <f t="shared" si="3"/>
        <v>9</v>
      </c>
      <c r="L11" s="65">
        <f>VLOOKUP($A11,'Return Data'!$B$7:$R$2292,17,0)</f>
        <v>29.8186</v>
      </c>
      <c r="M11" s="66">
        <f t="shared" si="4"/>
        <v>9</v>
      </c>
      <c r="N11" s="65">
        <f>VLOOKUP($A11,'Return Data'!$B$7:$R$2292,14,0)</f>
        <v>18.657499999999999</v>
      </c>
      <c r="O11" s="66">
        <f t="shared" si="5"/>
        <v>8</v>
      </c>
      <c r="P11" s="65"/>
      <c r="Q11" s="66"/>
      <c r="R11" s="65">
        <f>VLOOKUP($A11,'Return Data'!$B$7:$R$2292,16,0)</f>
        <v>17.726400000000002</v>
      </c>
      <c r="S11" s="67">
        <f t="shared" si="6"/>
        <v>5</v>
      </c>
    </row>
    <row r="12" spans="1:20" x14ac:dyDescent="0.3">
      <c r="A12" s="63" t="s">
        <v>34</v>
      </c>
      <c r="B12" s="64">
        <f>VLOOKUP($A12,'Return Data'!$B$7:$R$2292,3,0)</f>
        <v>44483</v>
      </c>
      <c r="C12" s="65">
        <f>VLOOKUP($A12,'Return Data'!$B$7:$R$2292,4,0)</f>
        <v>89.41</v>
      </c>
      <c r="D12" s="65">
        <f>VLOOKUP($A12,'Return Data'!$B$7:$R$2292,10,0)</f>
        <v>13.651999999999999</v>
      </c>
      <c r="E12" s="66">
        <f t="shared" si="0"/>
        <v>10</v>
      </c>
      <c r="F12" s="65">
        <f>VLOOKUP($A12,'Return Data'!$B$7:$R$2292,11,0)</f>
        <v>37.384799999999998</v>
      </c>
      <c r="G12" s="66">
        <f t="shared" si="1"/>
        <v>1</v>
      </c>
      <c r="H12" s="65">
        <f>VLOOKUP($A12,'Return Data'!$B$7:$R$2292,12,0)</f>
        <v>53.4146</v>
      </c>
      <c r="I12" s="66">
        <f t="shared" si="2"/>
        <v>1</v>
      </c>
      <c r="J12" s="65">
        <f>VLOOKUP($A12,'Return Data'!$B$7:$R$2292,13,0)</f>
        <v>100.11190000000001</v>
      </c>
      <c r="K12" s="66">
        <f t="shared" si="3"/>
        <v>1</v>
      </c>
      <c r="L12" s="65">
        <f>VLOOKUP($A12,'Return Data'!$B$7:$R$2292,17,0)</f>
        <v>41.599699999999999</v>
      </c>
      <c r="M12" s="66">
        <f t="shared" si="4"/>
        <v>1</v>
      </c>
      <c r="N12" s="65">
        <f>VLOOKUP($A12,'Return Data'!$B$7:$R$2292,14,0)</f>
        <v>23.218800000000002</v>
      </c>
      <c r="O12" s="66">
        <f t="shared" si="5"/>
        <v>2</v>
      </c>
      <c r="P12" s="65">
        <f>VLOOKUP($A12,'Return Data'!$B$7:$R$2292,15,0)</f>
        <v>17.529900000000001</v>
      </c>
      <c r="Q12" s="66">
        <f t="shared" ref="Q12:Q19" si="7">RANK(P12,P$8:P$21,0)</f>
        <v>1</v>
      </c>
      <c r="R12" s="65">
        <f>VLOOKUP($A12,'Return Data'!$B$7:$R$2292,16,0)</f>
        <v>17.458500000000001</v>
      </c>
      <c r="S12" s="67">
        <f t="shared" si="6"/>
        <v>6</v>
      </c>
    </row>
    <row r="13" spans="1:20" x14ac:dyDescent="0.3">
      <c r="A13" s="63" t="s">
        <v>35</v>
      </c>
      <c r="B13" s="64">
        <f>VLOOKUP($A13,'Return Data'!$B$7:$R$2292,3,0)</f>
        <v>44483</v>
      </c>
      <c r="C13" s="65">
        <f>VLOOKUP($A13,'Return Data'!$B$7:$R$2292,4,0)</f>
        <v>17.796399999999998</v>
      </c>
      <c r="D13" s="65">
        <f>VLOOKUP($A13,'Return Data'!$B$7:$R$2292,10,0)</f>
        <v>13.4063</v>
      </c>
      <c r="E13" s="66">
        <f t="shared" si="0"/>
        <v>11</v>
      </c>
      <c r="F13" s="65">
        <f>VLOOKUP($A13,'Return Data'!$B$7:$R$2292,11,0)</f>
        <v>27.668900000000001</v>
      </c>
      <c r="G13" s="66">
        <f t="shared" si="1"/>
        <v>13</v>
      </c>
      <c r="H13" s="65">
        <f>VLOOKUP($A13,'Return Data'!$B$7:$R$2292,12,0)</f>
        <v>26.8933</v>
      </c>
      <c r="I13" s="66">
        <f t="shared" si="2"/>
        <v>13</v>
      </c>
      <c r="J13" s="65">
        <f>VLOOKUP($A13,'Return Data'!$B$7:$R$2292,13,0)</f>
        <v>55.805399999999999</v>
      </c>
      <c r="K13" s="66">
        <f t="shared" si="3"/>
        <v>12</v>
      </c>
      <c r="L13" s="65">
        <f>VLOOKUP($A13,'Return Data'!$B$7:$R$2292,17,0)</f>
        <v>26.7087</v>
      </c>
      <c r="M13" s="66">
        <f t="shared" si="4"/>
        <v>12</v>
      </c>
      <c r="N13" s="65">
        <f>VLOOKUP($A13,'Return Data'!$B$7:$R$2292,14,0)</f>
        <v>14.751799999999999</v>
      </c>
      <c r="O13" s="66">
        <f t="shared" si="5"/>
        <v>13</v>
      </c>
      <c r="P13" s="65">
        <f>VLOOKUP($A13,'Return Data'!$B$7:$R$2292,15,0)</f>
        <v>9.3233999999999995</v>
      </c>
      <c r="Q13" s="66">
        <f t="shared" si="7"/>
        <v>12</v>
      </c>
      <c r="R13" s="65">
        <f>VLOOKUP($A13,'Return Data'!$B$7:$R$2292,16,0)</f>
        <v>9.8986000000000001</v>
      </c>
      <c r="S13" s="67">
        <f t="shared" si="6"/>
        <v>14</v>
      </c>
    </row>
    <row r="14" spans="1:20" x14ac:dyDescent="0.3">
      <c r="A14" s="63" t="s">
        <v>36</v>
      </c>
      <c r="B14" s="64">
        <f>VLOOKUP($A14,'Return Data'!$B$7:$R$2292,3,0)</f>
        <v>44483</v>
      </c>
      <c r="C14" s="65">
        <f>VLOOKUP($A14,'Return Data'!$B$7:$R$2292,4,0)</f>
        <v>435.06091186106801</v>
      </c>
      <c r="D14" s="65">
        <f>VLOOKUP($A14,'Return Data'!$B$7:$R$2292,10,0)</f>
        <v>15.041</v>
      </c>
      <c r="E14" s="66">
        <f t="shared" si="0"/>
        <v>7</v>
      </c>
      <c r="F14" s="65">
        <f>VLOOKUP($A14,'Return Data'!$B$7:$R$2292,11,0)</f>
        <v>30.950600000000001</v>
      </c>
      <c r="G14" s="66">
        <f t="shared" si="1"/>
        <v>8</v>
      </c>
      <c r="H14" s="65">
        <f>VLOOKUP($A14,'Return Data'!$B$7:$R$2292,12,0)</f>
        <v>33.697699999999998</v>
      </c>
      <c r="I14" s="66">
        <f t="shared" si="2"/>
        <v>8</v>
      </c>
      <c r="J14" s="65">
        <f>VLOOKUP($A14,'Return Data'!$B$7:$R$2292,13,0)</f>
        <v>73.426400000000001</v>
      </c>
      <c r="K14" s="66">
        <f t="shared" si="3"/>
        <v>4</v>
      </c>
      <c r="L14" s="65">
        <f>VLOOKUP($A14,'Return Data'!$B$7:$R$2292,17,0)</f>
        <v>29.422899999999998</v>
      </c>
      <c r="M14" s="66">
        <f t="shared" si="4"/>
        <v>11</v>
      </c>
      <c r="N14" s="65">
        <f>VLOOKUP($A14,'Return Data'!$B$7:$R$2292,14,0)</f>
        <v>22.9389</v>
      </c>
      <c r="O14" s="66">
        <f t="shared" si="5"/>
        <v>3</v>
      </c>
      <c r="P14" s="65">
        <f>VLOOKUP($A14,'Return Data'!$B$7:$R$2292,15,0)</f>
        <v>15.7834</v>
      </c>
      <c r="Q14" s="66">
        <f t="shared" si="7"/>
        <v>3</v>
      </c>
      <c r="R14" s="65">
        <f>VLOOKUP($A14,'Return Data'!$B$7:$R$2292,16,0)</f>
        <v>16.734400000000001</v>
      </c>
      <c r="S14" s="67">
        <f t="shared" si="6"/>
        <v>8</v>
      </c>
    </row>
    <row r="15" spans="1:20" x14ac:dyDescent="0.3">
      <c r="A15" s="63" t="s">
        <v>37</v>
      </c>
      <c r="B15" s="64">
        <f>VLOOKUP($A15,'Return Data'!$B$7:$R$2292,3,0)</f>
        <v>44483</v>
      </c>
      <c r="C15" s="65">
        <f>VLOOKUP($A15,'Return Data'!$B$7:$R$2292,4,0)</f>
        <v>60.573</v>
      </c>
      <c r="D15" s="65">
        <f>VLOOKUP($A15,'Return Data'!$B$7:$R$2292,10,0)</f>
        <v>16.171500000000002</v>
      </c>
      <c r="E15" s="66">
        <f t="shared" si="0"/>
        <v>4</v>
      </c>
      <c r="F15" s="65">
        <f>VLOOKUP($A15,'Return Data'!$B$7:$R$2292,11,0)</f>
        <v>32.923000000000002</v>
      </c>
      <c r="G15" s="66">
        <f t="shared" si="1"/>
        <v>4</v>
      </c>
      <c r="H15" s="65">
        <f>VLOOKUP($A15,'Return Data'!$B$7:$R$2292,12,0)</f>
        <v>38.262999999999998</v>
      </c>
      <c r="I15" s="66">
        <f t="shared" si="2"/>
        <v>4</v>
      </c>
      <c r="J15" s="65">
        <f>VLOOKUP($A15,'Return Data'!$B$7:$R$2292,13,0)</f>
        <v>68.281700000000001</v>
      </c>
      <c r="K15" s="66">
        <f t="shared" si="3"/>
        <v>7</v>
      </c>
      <c r="L15" s="65">
        <f>VLOOKUP($A15,'Return Data'!$B$7:$R$2292,17,0)</f>
        <v>34.002200000000002</v>
      </c>
      <c r="M15" s="66">
        <f t="shared" si="4"/>
        <v>5</v>
      </c>
      <c r="N15" s="65">
        <f>VLOOKUP($A15,'Return Data'!$B$7:$R$2292,14,0)</f>
        <v>22.037199999999999</v>
      </c>
      <c r="O15" s="66">
        <f t="shared" si="5"/>
        <v>5</v>
      </c>
      <c r="P15" s="65">
        <f>VLOOKUP($A15,'Return Data'!$B$7:$R$2292,15,0)</f>
        <v>15.643700000000001</v>
      </c>
      <c r="Q15" s="66">
        <f t="shared" si="7"/>
        <v>4</v>
      </c>
      <c r="R15" s="65">
        <f>VLOOKUP($A15,'Return Data'!$B$7:$R$2292,16,0)</f>
        <v>16.533100000000001</v>
      </c>
      <c r="S15" s="67">
        <f t="shared" si="6"/>
        <v>9</v>
      </c>
    </row>
    <row r="16" spans="1:20" x14ac:dyDescent="0.3">
      <c r="A16" s="63" t="s">
        <v>38</v>
      </c>
      <c r="B16" s="64">
        <f>VLOOKUP($A16,'Return Data'!$B$7:$R$2292,3,0)</f>
        <v>44483</v>
      </c>
      <c r="C16" s="65">
        <f>VLOOKUP($A16,'Return Data'!$B$7:$R$2292,4,0)</f>
        <v>129.4408</v>
      </c>
      <c r="D16" s="65">
        <f>VLOOKUP($A16,'Return Data'!$B$7:$R$2292,10,0)</f>
        <v>15.461499999999999</v>
      </c>
      <c r="E16" s="66">
        <f t="shared" si="0"/>
        <v>6</v>
      </c>
      <c r="F16" s="65">
        <f>VLOOKUP($A16,'Return Data'!$B$7:$R$2292,11,0)</f>
        <v>37.196100000000001</v>
      </c>
      <c r="G16" s="66">
        <f t="shared" si="1"/>
        <v>2</v>
      </c>
      <c r="H16" s="65">
        <f>VLOOKUP($A16,'Return Data'!$B$7:$R$2292,12,0)</f>
        <v>40.113500000000002</v>
      </c>
      <c r="I16" s="66">
        <f t="shared" si="2"/>
        <v>3</v>
      </c>
      <c r="J16" s="65">
        <f>VLOOKUP($A16,'Return Data'!$B$7:$R$2292,13,0)</f>
        <v>76.146600000000007</v>
      </c>
      <c r="K16" s="66">
        <f t="shared" si="3"/>
        <v>3</v>
      </c>
      <c r="L16" s="65">
        <f>VLOOKUP($A16,'Return Data'!$B$7:$R$2292,17,0)</f>
        <v>34.860799999999998</v>
      </c>
      <c r="M16" s="66">
        <f t="shared" si="4"/>
        <v>4</v>
      </c>
      <c r="N16" s="65">
        <f>VLOOKUP($A16,'Return Data'!$B$7:$R$2292,14,0)</f>
        <v>25.135400000000001</v>
      </c>
      <c r="O16" s="66">
        <f t="shared" si="5"/>
        <v>1</v>
      </c>
      <c r="P16" s="65">
        <f>VLOOKUP($A16,'Return Data'!$B$7:$R$2292,15,0)</f>
        <v>17.2761</v>
      </c>
      <c r="Q16" s="66">
        <f t="shared" si="7"/>
        <v>2</v>
      </c>
      <c r="R16" s="65">
        <f>VLOOKUP($A16,'Return Data'!$B$7:$R$2292,16,0)</f>
        <v>16.941400000000002</v>
      </c>
      <c r="S16" s="67">
        <f t="shared" si="6"/>
        <v>7</v>
      </c>
    </row>
    <row r="17" spans="1:19" x14ac:dyDescent="0.3">
      <c r="A17" s="63" t="s">
        <v>39</v>
      </c>
      <c r="B17" s="64">
        <f>VLOOKUP($A17,'Return Data'!$B$7:$R$2292,3,0)</f>
        <v>44483</v>
      </c>
      <c r="C17" s="65">
        <f>VLOOKUP($A17,'Return Data'!$B$7:$R$2292,4,0)</f>
        <v>79.86</v>
      </c>
      <c r="D17" s="65">
        <f>VLOOKUP($A17,'Return Data'!$B$7:$R$2292,10,0)</f>
        <v>9.6827000000000005</v>
      </c>
      <c r="E17" s="66">
        <f t="shared" si="0"/>
        <v>14</v>
      </c>
      <c r="F17" s="65">
        <f>VLOOKUP($A17,'Return Data'!$B$7:$R$2292,11,0)</f>
        <v>22.8994</v>
      </c>
      <c r="G17" s="66">
        <f t="shared" si="1"/>
        <v>14</v>
      </c>
      <c r="H17" s="65">
        <f>VLOOKUP($A17,'Return Data'!$B$7:$R$2292,12,0)</f>
        <v>23.069800000000001</v>
      </c>
      <c r="I17" s="66">
        <f t="shared" si="2"/>
        <v>14</v>
      </c>
      <c r="J17" s="65">
        <f>VLOOKUP($A17,'Return Data'!$B$7:$R$2292,13,0)</f>
        <v>55.279000000000003</v>
      </c>
      <c r="K17" s="66">
        <f t="shared" si="3"/>
        <v>13</v>
      </c>
      <c r="L17" s="65">
        <f>VLOOKUP($A17,'Return Data'!$B$7:$R$2292,17,0)</f>
        <v>25.888100000000001</v>
      </c>
      <c r="M17" s="66">
        <f t="shared" si="4"/>
        <v>14</v>
      </c>
      <c r="N17" s="65">
        <f>VLOOKUP($A17,'Return Data'!$B$7:$R$2292,14,0)</f>
        <v>15.513999999999999</v>
      </c>
      <c r="O17" s="66">
        <f t="shared" si="5"/>
        <v>11</v>
      </c>
      <c r="P17" s="65">
        <f>VLOOKUP($A17,'Return Data'!$B$7:$R$2292,15,0)</f>
        <v>11.8086</v>
      </c>
      <c r="Q17" s="66">
        <f t="shared" si="7"/>
        <v>10</v>
      </c>
      <c r="R17" s="65">
        <f>VLOOKUP($A17,'Return Data'!$B$7:$R$2292,16,0)</f>
        <v>14.0441</v>
      </c>
      <c r="S17" s="67">
        <f t="shared" si="6"/>
        <v>13</v>
      </c>
    </row>
    <row r="18" spans="1:19" x14ac:dyDescent="0.3">
      <c r="A18" s="63" t="s">
        <v>40</v>
      </c>
      <c r="B18" s="64">
        <f>VLOOKUP($A18,'Return Data'!$B$7:$R$2292,3,0)</f>
        <v>44483</v>
      </c>
      <c r="C18" s="65">
        <f>VLOOKUP($A18,'Return Data'!$B$7:$R$2292,4,0)</f>
        <v>208.2936</v>
      </c>
      <c r="D18" s="65">
        <f>VLOOKUP($A18,'Return Data'!$B$7:$R$2292,10,0)</f>
        <v>17.301500000000001</v>
      </c>
      <c r="E18" s="66">
        <f t="shared" si="0"/>
        <v>1</v>
      </c>
      <c r="F18" s="65">
        <f>VLOOKUP($A18,'Return Data'!$B$7:$R$2292,11,0)</f>
        <v>29.606300000000001</v>
      </c>
      <c r="G18" s="66">
        <f t="shared" si="1"/>
        <v>10</v>
      </c>
      <c r="H18" s="65">
        <f>VLOOKUP($A18,'Return Data'!$B$7:$R$2292,12,0)</f>
        <v>27.414300000000001</v>
      </c>
      <c r="I18" s="66">
        <f t="shared" si="2"/>
        <v>12</v>
      </c>
      <c r="J18" s="65">
        <f>VLOOKUP($A18,'Return Data'!$B$7:$R$2292,13,0)</f>
        <v>50.390900000000002</v>
      </c>
      <c r="K18" s="66">
        <f t="shared" si="3"/>
        <v>14</v>
      </c>
      <c r="L18" s="65">
        <f>VLOOKUP($A18,'Return Data'!$B$7:$R$2292,17,0)</f>
        <v>26.2639</v>
      </c>
      <c r="M18" s="66">
        <f t="shared" si="4"/>
        <v>13</v>
      </c>
      <c r="N18" s="65">
        <f>VLOOKUP($A18,'Return Data'!$B$7:$R$2292,14,0)</f>
        <v>18.6572</v>
      </c>
      <c r="O18" s="66">
        <f t="shared" si="5"/>
        <v>9</v>
      </c>
      <c r="P18" s="65">
        <f>VLOOKUP($A18,'Return Data'!$B$7:$R$2292,15,0)</f>
        <v>14.635899999999999</v>
      </c>
      <c r="Q18" s="66">
        <f t="shared" si="7"/>
        <v>8</v>
      </c>
      <c r="R18" s="65">
        <f>VLOOKUP($A18,'Return Data'!$B$7:$R$2292,16,0)</f>
        <v>19.180700000000002</v>
      </c>
      <c r="S18" s="67">
        <f t="shared" si="6"/>
        <v>3</v>
      </c>
    </row>
    <row r="19" spans="1:19" x14ac:dyDescent="0.3">
      <c r="A19" s="63" t="s">
        <v>43</v>
      </c>
      <c r="B19" s="64">
        <f>VLOOKUP($A19,'Return Data'!$B$7:$R$2292,3,0)</f>
        <v>44483</v>
      </c>
      <c r="C19" s="65">
        <f>VLOOKUP($A19,'Return Data'!$B$7:$R$2292,4,0)</f>
        <v>417.98759999999999</v>
      </c>
      <c r="D19" s="65">
        <f>VLOOKUP($A19,'Return Data'!$B$7:$R$2292,10,0)</f>
        <v>15.7821</v>
      </c>
      <c r="E19" s="66">
        <f t="shared" si="0"/>
        <v>5</v>
      </c>
      <c r="F19" s="65">
        <f>VLOOKUP($A19,'Return Data'!$B$7:$R$2292,11,0)</f>
        <v>35.2607</v>
      </c>
      <c r="G19" s="66">
        <f t="shared" si="1"/>
        <v>3</v>
      </c>
      <c r="H19" s="65">
        <f>VLOOKUP($A19,'Return Data'!$B$7:$R$2292,12,0)</f>
        <v>41.118899999999996</v>
      </c>
      <c r="I19" s="66">
        <f t="shared" si="2"/>
        <v>2</v>
      </c>
      <c r="J19" s="65">
        <f>VLOOKUP($A19,'Return Data'!$B$7:$R$2292,13,0)</f>
        <v>92.366900000000001</v>
      </c>
      <c r="K19" s="66">
        <f t="shared" si="3"/>
        <v>2</v>
      </c>
      <c r="L19" s="65">
        <f>VLOOKUP($A19,'Return Data'!$B$7:$R$2292,17,0)</f>
        <v>35.974400000000003</v>
      </c>
      <c r="M19" s="66">
        <f t="shared" si="4"/>
        <v>3</v>
      </c>
      <c r="N19" s="65">
        <f>VLOOKUP($A19,'Return Data'!$B$7:$R$2292,14,0)</f>
        <v>21.244900000000001</v>
      </c>
      <c r="O19" s="66">
        <f t="shared" si="5"/>
        <v>7</v>
      </c>
      <c r="P19" s="65">
        <f>VLOOKUP($A19,'Return Data'!$B$7:$R$2292,15,0)</f>
        <v>14.0945</v>
      </c>
      <c r="Q19" s="66">
        <f t="shared" si="7"/>
        <v>9</v>
      </c>
      <c r="R19" s="65">
        <f>VLOOKUP($A19,'Return Data'!$B$7:$R$2292,16,0)</f>
        <v>18.0745</v>
      </c>
      <c r="S19" s="67">
        <f t="shared" si="6"/>
        <v>4</v>
      </c>
    </row>
    <row r="20" spans="1:19" x14ac:dyDescent="0.3">
      <c r="A20" s="63" t="s">
        <v>44</v>
      </c>
      <c r="B20" s="64">
        <f>VLOOKUP($A20,'Return Data'!$B$7:$R$2292,3,0)</f>
        <v>44483</v>
      </c>
      <c r="C20" s="65">
        <f>VLOOKUP($A20,'Return Data'!$B$7:$R$2292,4,0)</f>
        <v>17.600000000000001</v>
      </c>
      <c r="D20" s="65">
        <f>VLOOKUP($A20,'Return Data'!$B$7:$R$2292,10,0)</f>
        <v>16.171600000000002</v>
      </c>
      <c r="E20" s="66">
        <f t="shared" si="0"/>
        <v>3</v>
      </c>
      <c r="F20" s="65">
        <f>VLOOKUP($A20,'Return Data'!$B$7:$R$2292,11,0)</f>
        <v>31.441400000000002</v>
      </c>
      <c r="G20" s="66">
        <f t="shared" si="1"/>
        <v>7</v>
      </c>
      <c r="H20" s="65">
        <f>VLOOKUP($A20,'Return Data'!$B$7:$R$2292,12,0)</f>
        <v>31.147500000000001</v>
      </c>
      <c r="I20" s="66">
        <f t="shared" si="2"/>
        <v>10</v>
      </c>
      <c r="J20" s="65">
        <f>VLOOKUP($A20,'Return Data'!$B$7:$R$2292,13,0)</f>
        <v>62.812199999999997</v>
      </c>
      <c r="K20" s="66">
        <f t="shared" si="3"/>
        <v>8</v>
      </c>
      <c r="L20" s="65">
        <f>VLOOKUP($A20,'Return Data'!$B$7:$R$2292,17,0)</f>
        <v>32.0871</v>
      </c>
      <c r="M20" s="66">
        <f t="shared" si="4"/>
        <v>7</v>
      </c>
      <c r="N20" s="65"/>
      <c r="O20" s="66"/>
      <c r="P20" s="65"/>
      <c r="Q20" s="66"/>
      <c r="R20" s="65">
        <f>VLOOKUP($A20,'Return Data'!$B$7:$R$2292,16,0)</f>
        <v>21.852799999999998</v>
      </c>
      <c r="S20" s="67">
        <f t="shared" si="6"/>
        <v>1</v>
      </c>
    </row>
    <row r="21" spans="1:19" x14ac:dyDescent="0.3">
      <c r="A21" s="63" t="s">
        <v>45</v>
      </c>
      <c r="B21" s="64">
        <f>VLOOKUP($A21,'Return Data'!$B$7:$R$2292,3,0)</f>
        <v>44483</v>
      </c>
      <c r="C21" s="65">
        <f>VLOOKUP($A21,'Return Data'!$B$7:$R$2292,4,0)</f>
        <v>104.0843</v>
      </c>
      <c r="D21" s="65">
        <f>VLOOKUP($A21,'Return Data'!$B$7:$R$2292,10,0)</f>
        <v>11.789099999999999</v>
      </c>
      <c r="E21" s="66">
        <f t="shared" si="0"/>
        <v>12</v>
      </c>
      <c r="F21" s="65">
        <f>VLOOKUP($A21,'Return Data'!$B$7:$R$2292,11,0)</f>
        <v>27.7041</v>
      </c>
      <c r="G21" s="66">
        <f t="shared" si="1"/>
        <v>12</v>
      </c>
      <c r="H21" s="65">
        <f>VLOOKUP($A21,'Return Data'!$B$7:$R$2292,12,0)</f>
        <v>27.703099999999999</v>
      </c>
      <c r="I21" s="66">
        <f t="shared" si="2"/>
        <v>11</v>
      </c>
      <c r="J21" s="65">
        <f>VLOOKUP($A21,'Return Data'!$B$7:$R$2292,13,0)</f>
        <v>61.514699999999998</v>
      </c>
      <c r="K21" s="66">
        <f t="shared" si="3"/>
        <v>11</v>
      </c>
      <c r="L21" s="65">
        <f>VLOOKUP($A21,'Return Data'!$B$7:$R$2292,17,0)</f>
        <v>32.576599999999999</v>
      </c>
      <c r="M21" s="66">
        <f t="shared" si="4"/>
        <v>6</v>
      </c>
      <c r="N21" s="65">
        <f>VLOOKUP($A21,'Return Data'!$B$7:$R$2292,14,0)</f>
        <v>22.490300000000001</v>
      </c>
      <c r="O21" s="66">
        <f>RANK(N21,N$8:N$21,0)</f>
        <v>4</v>
      </c>
      <c r="P21" s="65">
        <f>VLOOKUP($A21,'Return Data'!$B$7:$R$2292,15,0)</f>
        <v>15.602499999999999</v>
      </c>
      <c r="Q21" s="66">
        <f>RANK(P21,P$8:P$21,0)</f>
        <v>5</v>
      </c>
      <c r="R21" s="65">
        <f>VLOOKUP($A21,'Return Data'!$B$7:$R$2292,16,0)</f>
        <v>15.5105</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14.489342857142859</v>
      </c>
      <c r="E23" s="74"/>
      <c r="F23" s="75">
        <f>AVERAGE(F8:F21)</f>
        <v>31.219078571428572</v>
      </c>
      <c r="G23" s="74"/>
      <c r="H23" s="75">
        <f>AVERAGE(H8:H21)</f>
        <v>34.248399999999997</v>
      </c>
      <c r="I23" s="74"/>
      <c r="J23" s="75">
        <f>AVERAGE(J8:J21)</f>
        <v>68.812278571428564</v>
      </c>
      <c r="K23" s="74"/>
      <c r="L23" s="75">
        <f>AVERAGE(L8:L21)</f>
        <v>31.88100714285714</v>
      </c>
      <c r="M23" s="74"/>
      <c r="N23" s="75">
        <f>AVERAGE(N8:N21)</f>
        <v>19.916207692307694</v>
      </c>
      <c r="O23" s="74"/>
      <c r="P23" s="75">
        <f>AVERAGE(P8:P21)</f>
        <v>14.304483333333332</v>
      </c>
      <c r="Q23" s="74"/>
      <c r="R23" s="75">
        <f>AVERAGE(R8:R21)</f>
        <v>16.835607142857143</v>
      </c>
      <c r="S23" s="76"/>
    </row>
    <row r="24" spans="1:19" x14ac:dyDescent="0.3">
      <c r="A24" s="73" t="s">
        <v>28</v>
      </c>
      <c r="B24" s="74"/>
      <c r="C24" s="74"/>
      <c r="D24" s="75">
        <f>MIN(D8:D21)</f>
        <v>9.6827000000000005</v>
      </c>
      <c r="E24" s="74"/>
      <c r="F24" s="75">
        <f>MIN(F8:F21)</f>
        <v>22.8994</v>
      </c>
      <c r="G24" s="74"/>
      <c r="H24" s="75">
        <f>MIN(H8:H21)</f>
        <v>23.069800000000001</v>
      </c>
      <c r="I24" s="74"/>
      <c r="J24" s="75">
        <f>MIN(J8:J21)</f>
        <v>50.390900000000002</v>
      </c>
      <c r="K24" s="74"/>
      <c r="L24" s="75">
        <f>MIN(L8:L21)</f>
        <v>25.888100000000001</v>
      </c>
      <c r="M24" s="74"/>
      <c r="N24" s="75">
        <f>MIN(N8:N21)</f>
        <v>14.751799999999999</v>
      </c>
      <c r="O24" s="74"/>
      <c r="P24" s="75">
        <f>MIN(P8:P21)</f>
        <v>9.3233999999999995</v>
      </c>
      <c r="Q24" s="74"/>
      <c r="R24" s="75">
        <f>MIN(R8:R21)</f>
        <v>9.8986000000000001</v>
      </c>
      <c r="S24" s="76"/>
    </row>
    <row r="25" spans="1:19" ht="15" thickBot="1" x14ac:dyDescent="0.35">
      <c r="A25" s="77" t="s">
        <v>29</v>
      </c>
      <c r="B25" s="78"/>
      <c r="C25" s="78"/>
      <c r="D25" s="79">
        <f>MAX(D8:D21)</f>
        <v>17.301500000000001</v>
      </c>
      <c r="E25" s="78"/>
      <c r="F25" s="79">
        <f>MAX(F8:F21)</f>
        <v>37.384799999999998</v>
      </c>
      <c r="G25" s="78"/>
      <c r="H25" s="79">
        <f>MAX(H8:H21)</f>
        <v>53.4146</v>
      </c>
      <c r="I25" s="78"/>
      <c r="J25" s="79">
        <f>MAX(J8:J21)</f>
        <v>100.11190000000001</v>
      </c>
      <c r="K25" s="78"/>
      <c r="L25" s="79">
        <f>MAX(L8:L21)</f>
        <v>41.599699999999999</v>
      </c>
      <c r="M25" s="78"/>
      <c r="N25" s="79">
        <f>MAX(N8:N21)</f>
        <v>25.135400000000001</v>
      </c>
      <c r="O25" s="78"/>
      <c r="P25" s="79">
        <f>MAX(P8:P21)</f>
        <v>17.529900000000001</v>
      </c>
      <c r="Q25" s="78"/>
      <c r="R25" s="79">
        <f>MAX(R8:R21)</f>
        <v>21.852799999999998</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Data'!$B$7:$R$2292,3,0)</f>
        <v>44483</v>
      </c>
      <c r="C8" s="65">
        <f>VLOOKUP($A8,'Return Data'!$B$7:$R$2292,4,0)</f>
        <v>776.1</v>
      </c>
      <c r="D8" s="65">
        <f>VLOOKUP($A8,'Return Data'!$B$7:$R$2292,10,0)</f>
        <v>17.6355</v>
      </c>
      <c r="E8" s="66">
        <f>RANK(D8,D$8:D$34,0)</f>
        <v>6</v>
      </c>
      <c r="F8" s="65">
        <f>VLOOKUP($A8,'Return Data'!$B$7:$R$2292,11,0)</f>
        <v>34.566699999999997</v>
      </c>
      <c r="G8" s="66">
        <f>RANK(F8,F$8:F$34,0)</f>
        <v>10</v>
      </c>
      <c r="H8" s="65">
        <f>VLOOKUP($A8,'Return Data'!$B$7:$R$2292,12,0)</f>
        <v>38.631399999999999</v>
      </c>
      <c r="I8" s="66">
        <f>RANK(H8,H$8:H$34,0)</f>
        <v>10</v>
      </c>
      <c r="J8" s="65">
        <f>VLOOKUP($A8,'Return Data'!$B$7:$R$2292,13,0)</f>
        <v>71.011200000000002</v>
      </c>
      <c r="K8" s="66">
        <f>RANK(J8,J$8:J$34,0)</f>
        <v>11</v>
      </c>
      <c r="L8" s="65">
        <f>VLOOKUP($A8,'Return Data'!$B$7:$R$2292,17,0)</f>
        <v>36.8322</v>
      </c>
      <c r="M8" s="66">
        <f>RANK(L8,L$8:L$34,0)</f>
        <v>6</v>
      </c>
      <c r="N8" s="65">
        <f>VLOOKUP($A8,'Return Data'!$B$7:$R$2292,14,0)</f>
        <v>25.38</v>
      </c>
      <c r="O8" s="66">
        <f>RANK(N8,N$8:N$34,0)</f>
        <v>8</v>
      </c>
      <c r="P8" s="65">
        <f>VLOOKUP($A8,'Return Data'!$B$7:$R$2292,15,0)</f>
        <v>16.347200000000001</v>
      </c>
      <c r="Q8" s="66">
        <f>RANK(P8,P$8:P$34,0)</f>
        <v>16</v>
      </c>
      <c r="R8" s="65">
        <f>VLOOKUP($A8,'Return Data'!$B$7:$R$2292,16,0)</f>
        <v>19.363600000000002</v>
      </c>
      <c r="S8" s="67">
        <f>RANK(R8,R$8:R$34,0)</f>
        <v>10</v>
      </c>
    </row>
    <row r="9" spans="1:20" x14ac:dyDescent="0.3">
      <c r="A9" s="63" t="s">
        <v>900</v>
      </c>
      <c r="B9" s="64">
        <f>VLOOKUP($A9,'Return Data'!$B$7:$R$2292,3,0)</f>
        <v>44483</v>
      </c>
      <c r="C9" s="65">
        <f>VLOOKUP($A9,'Return Data'!$B$7:$R$2292,4,0)</f>
        <v>22.97</v>
      </c>
      <c r="D9" s="65">
        <f>VLOOKUP($A9,'Return Data'!$B$7:$R$2292,10,0)</f>
        <v>14.735300000000001</v>
      </c>
      <c r="E9" s="66">
        <f t="shared" ref="E9:E34" si="0">RANK(D9,D$8:D$34,0)</f>
        <v>15</v>
      </c>
      <c r="F9" s="65">
        <f>VLOOKUP($A9,'Return Data'!$B$7:$R$2292,11,0)</f>
        <v>38.207000000000001</v>
      </c>
      <c r="G9" s="66">
        <f t="shared" ref="G9:G34" si="1">RANK(F9,F$8:F$34,0)</f>
        <v>4</v>
      </c>
      <c r="H9" s="65">
        <f>VLOOKUP($A9,'Return Data'!$B$7:$R$2292,12,0)</f>
        <v>46.4923</v>
      </c>
      <c r="I9" s="66">
        <f t="shared" ref="I9:I34" si="2">RANK(H9,H$8:H$34,0)</f>
        <v>2</v>
      </c>
      <c r="J9" s="65">
        <f>VLOOKUP($A9,'Return Data'!$B$7:$R$2292,13,0)</f>
        <v>76.5565</v>
      </c>
      <c r="K9" s="66">
        <f t="shared" ref="K9:K34" si="3">RANK(J9,J$8:J$34,0)</f>
        <v>6</v>
      </c>
      <c r="L9" s="65">
        <f>VLOOKUP($A9,'Return Data'!$B$7:$R$2292,17,0)</f>
        <v>41.323599999999999</v>
      </c>
      <c r="M9" s="66">
        <f t="shared" ref="M9:M34" si="4">RANK(L9,L$8:L$34,0)</f>
        <v>2</v>
      </c>
      <c r="N9" s="65"/>
      <c r="O9" s="66"/>
      <c r="P9" s="65"/>
      <c r="Q9" s="66"/>
      <c r="R9" s="65">
        <f>VLOOKUP($A9,'Return Data'!$B$7:$R$2292,16,0)</f>
        <v>32.178699999999999</v>
      </c>
      <c r="S9" s="67">
        <f t="shared" ref="S9:S34" si="5">RANK(R9,R$8:R$34,0)</f>
        <v>4</v>
      </c>
    </row>
    <row r="10" spans="1:20" x14ac:dyDescent="0.3">
      <c r="A10" s="63" t="s">
        <v>902</v>
      </c>
      <c r="B10" s="64">
        <f>VLOOKUP($A10,'Return Data'!$B$7:$R$2292,3,0)</f>
        <v>44483</v>
      </c>
      <c r="C10" s="65">
        <f>VLOOKUP($A10,'Return Data'!$B$7:$R$2292,4,0)</f>
        <v>64.260000000000005</v>
      </c>
      <c r="D10" s="65">
        <f>VLOOKUP($A10,'Return Data'!$B$7:$R$2292,10,0)</f>
        <v>12.127000000000001</v>
      </c>
      <c r="E10" s="66">
        <f t="shared" si="0"/>
        <v>22</v>
      </c>
      <c r="F10" s="65">
        <f>VLOOKUP($A10,'Return Data'!$B$7:$R$2292,11,0)</f>
        <v>34.463299999999997</v>
      </c>
      <c r="G10" s="66">
        <f t="shared" si="1"/>
        <v>11</v>
      </c>
      <c r="H10" s="65">
        <f>VLOOKUP($A10,'Return Data'!$B$7:$R$2292,12,0)</f>
        <v>34.773499999999999</v>
      </c>
      <c r="I10" s="66">
        <f t="shared" si="2"/>
        <v>19</v>
      </c>
      <c r="J10" s="65">
        <f>VLOOKUP($A10,'Return Data'!$B$7:$R$2292,13,0)</f>
        <v>62.848500000000001</v>
      </c>
      <c r="K10" s="66">
        <f t="shared" si="3"/>
        <v>23</v>
      </c>
      <c r="L10" s="65">
        <f>VLOOKUP($A10,'Return Data'!$B$7:$R$2292,17,0)</f>
        <v>33.035299999999999</v>
      </c>
      <c r="M10" s="66">
        <f t="shared" si="4"/>
        <v>13</v>
      </c>
      <c r="N10" s="65">
        <f>VLOOKUP($A10,'Return Data'!$B$7:$R$2292,14,0)</f>
        <v>23.5427</v>
      </c>
      <c r="O10" s="66">
        <f t="shared" ref="O10:O34" si="6">RANK(N10,N$8:N$34,0)</f>
        <v>15</v>
      </c>
      <c r="P10" s="65">
        <f>VLOOKUP($A10,'Return Data'!$B$7:$R$2292,15,0)</f>
        <v>15.4415</v>
      </c>
      <c r="Q10" s="66">
        <f t="shared" ref="Q10:Q34" si="7">RANK(P10,P$8:P$34,0)</f>
        <v>18</v>
      </c>
      <c r="R10" s="65">
        <f>VLOOKUP($A10,'Return Data'!$B$7:$R$2292,16,0)</f>
        <v>15.262499999999999</v>
      </c>
      <c r="S10" s="67">
        <f t="shared" si="5"/>
        <v>24</v>
      </c>
    </row>
    <row r="11" spans="1:20" x14ac:dyDescent="0.3">
      <c r="A11" s="63" t="s">
        <v>904</v>
      </c>
      <c r="B11" s="64">
        <f>VLOOKUP($A11,'Return Data'!$B$7:$R$2292,3,0)</f>
        <v>44483</v>
      </c>
      <c r="C11" s="65">
        <f>VLOOKUP($A11,'Return Data'!$B$7:$R$2292,4,0)</f>
        <v>188.77</v>
      </c>
      <c r="D11" s="65">
        <f>VLOOKUP($A11,'Return Data'!$B$7:$R$2292,10,0)</f>
        <v>16.066199999999998</v>
      </c>
      <c r="E11" s="66">
        <f t="shared" si="0"/>
        <v>12</v>
      </c>
      <c r="F11" s="65">
        <f>VLOOKUP($A11,'Return Data'!$B$7:$R$2292,11,0)</f>
        <v>36.119100000000003</v>
      </c>
      <c r="G11" s="66">
        <f t="shared" si="1"/>
        <v>6</v>
      </c>
      <c r="H11" s="65">
        <f>VLOOKUP($A11,'Return Data'!$B$7:$R$2292,12,0)</f>
        <v>38.121000000000002</v>
      </c>
      <c r="I11" s="66">
        <f t="shared" si="2"/>
        <v>13</v>
      </c>
      <c r="J11" s="65">
        <f>VLOOKUP($A11,'Return Data'!$B$7:$R$2292,13,0)</f>
        <v>70.155000000000001</v>
      </c>
      <c r="K11" s="66">
        <f t="shared" si="3"/>
        <v>14</v>
      </c>
      <c r="L11" s="65">
        <f>VLOOKUP($A11,'Return Data'!$B$7:$R$2292,17,0)</f>
        <v>39.7121</v>
      </c>
      <c r="M11" s="66">
        <f t="shared" si="4"/>
        <v>4</v>
      </c>
      <c r="N11" s="65">
        <f>VLOOKUP($A11,'Return Data'!$B$7:$R$2292,14,0)</f>
        <v>27.9953</v>
      </c>
      <c r="O11" s="66">
        <f t="shared" si="6"/>
        <v>2</v>
      </c>
      <c r="P11" s="65">
        <f>VLOOKUP($A11,'Return Data'!$B$7:$R$2292,15,0)</f>
        <v>20.468800000000002</v>
      </c>
      <c r="Q11" s="66">
        <f t="shared" si="7"/>
        <v>2</v>
      </c>
      <c r="R11" s="65">
        <f>VLOOKUP($A11,'Return Data'!$B$7:$R$2292,16,0)</f>
        <v>24.3871</v>
      </c>
      <c r="S11" s="67">
        <f t="shared" si="5"/>
        <v>7</v>
      </c>
    </row>
    <row r="12" spans="1:20" x14ac:dyDescent="0.3">
      <c r="A12" s="63" t="s">
        <v>906</v>
      </c>
      <c r="B12" s="64">
        <f>VLOOKUP($A12,'Return Data'!$B$7:$R$2292,3,0)</f>
        <v>44483</v>
      </c>
      <c r="C12" s="65">
        <f>VLOOKUP($A12,'Return Data'!$B$7:$R$2292,4,0)</f>
        <v>405.16500000000002</v>
      </c>
      <c r="D12" s="65">
        <f>VLOOKUP($A12,'Return Data'!$B$7:$R$2292,10,0)</f>
        <v>9.8620999999999999</v>
      </c>
      <c r="E12" s="66">
        <f t="shared" si="0"/>
        <v>27</v>
      </c>
      <c r="F12" s="65">
        <f>VLOOKUP($A12,'Return Data'!$B$7:$R$2292,11,0)</f>
        <v>29.6462</v>
      </c>
      <c r="G12" s="66">
        <f t="shared" si="1"/>
        <v>23</v>
      </c>
      <c r="H12" s="65">
        <f>VLOOKUP($A12,'Return Data'!$B$7:$R$2292,12,0)</f>
        <v>33.000599999999999</v>
      </c>
      <c r="I12" s="66">
        <f t="shared" si="2"/>
        <v>23</v>
      </c>
      <c r="J12" s="65">
        <f>VLOOKUP($A12,'Return Data'!$B$7:$R$2292,13,0)</f>
        <v>69.226299999999995</v>
      </c>
      <c r="K12" s="66">
        <f t="shared" si="3"/>
        <v>16</v>
      </c>
      <c r="L12" s="65">
        <f>VLOOKUP($A12,'Return Data'!$B$7:$R$2292,17,0)</f>
        <v>31.8751</v>
      </c>
      <c r="M12" s="66">
        <f t="shared" si="4"/>
        <v>20</v>
      </c>
      <c r="N12" s="65">
        <f>VLOOKUP($A12,'Return Data'!$B$7:$R$2292,14,0)</f>
        <v>24.624099999999999</v>
      </c>
      <c r="O12" s="66">
        <f t="shared" si="6"/>
        <v>10</v>
      </c>
      <c r="P12" s="65">
        <f>VLOOKUP($A12,'Return Data'!$B$7:$R$2292,15,0)</f>
        <v>17.377199999999998</v>
      </c>
      <c r="Q12" s="66">
        <f t="shared" si="7"/>
        <v>11</v>
      </c>
      <c r="R12" s="65">
        <f>VLOOKUP($A12,'Return Data'!$B$7:$R$2292,16,0)</f>
        <v>18.577000000000002</v>
      </c>
      <c r="S12" s="67">
        <f t="shared" si="5"/>
        <v>13</v>
      </c>
    </row>
    <row r="13" spans="1:20" x14ac:dyDescent="0.3">
      <c r="A13" s="63" t="s">
        <v>908</v>
      </c>
      <c r="B13" s="64">
        <f>VLOOKUP($A13,'Return Data'!$B$7:$R$2292,3,0)</f>
        <v>44483</v>
      </c>
      <c r="C13" s="65">
        <f>VLOOKUP($A13,'Return Data'!$B$7:$R$2292,4,0)</f>
        <v>60.735999999999997</v>
      </c>
      <c r="D13" s="65">
        <f>VLOOKUP($A13,'Return Data'!$B$7:$R$2292,10,0)</f>
        <v>12.9594</v>
      </c>
      <c r="E13" s="66">
        <f t="shared" si="0"/>
        <v>20</v>
      </c>
      <c r="F13" s="65">
        <f>VLOOKUP($A13,'Return Data'!$B$7:$R$2292,11,0)</f>
        <v>31.286999999999999</v>
      </c>
      <c r="G13" s="66">
        <f t="shared" si="1"/>
        <v>21</v>
      </c>
      <c r="H13" s="65">
        <f>VLOOKUP($A13,'Return Data'!$B$7:$R$2292,12,0)</f>
        <v>35.871699999999997</v>
      </c>
      <c r="I13" s="66">
        <f t="shared" si="2"/>
        <v>17</v>
      </c>
      <c r="J13" s="65">
        <f>VLOOKUP($A13,'Return Data'!$B$7:$R$2292,13,0)</f>
        <v>67.732699999999994</v>
      </c>
      <c r="K13" s="66">
        <f t="shared" si="3"/>
        <v>19</v>
      </c>
      <c r="L13" s="65">
        <f>VLOOKUP($A13,'Return Data'!$B$7:$R$2292,17,0)</f>
        <v>34.567399999999999</v>
      </c>
      <c r="M13" s="66">
        <f t="shared" si="4"/>
        <v>10</v>
      </c>
      <c r="N13" s="65">
        <f>VLOOKUP($A13,'Return Data'!$B$7:$R$2292,14,0)</f>
        <v>26.330200000000001</v>
      </c>
      <c r="O13" s="66">
        <f t="shared" si="6"/>
        <v>4</v>
      </c>
      <c r="P13" s="65">
        <f>VLOOKUP($A13,'Return Data'!$B$7:$R$2292,15,0)</f>
        <v>19.033899999999999</v>
      </c>
      <c r="Q13" s="66">
        <f t="shared" si="7"/>
        <v>5</v>
      </c>
      <c r="R13" s="65">
        <f>VLOOKUP($A13,'Return Data'!$B$7:$R$2292,16,0)</f>
        <v>17.8962</v>
      </c>
      <c r="S13" s="67">
        <f t="shared" si="5"/>
        <v>16</v>
      </c>
    </row>
    <row r="14" spans="1:20" x14ac:dyDescent="0.3">
      <c r="A14" s="63" t="s">
        <v>911</v>
      </c>
      <c r="B14" s="64">
        <f>VLOOKUP($A14,'Return Data'!$B$7:$R$2292,3,0)</f>
        <v>44483</v>
      </c>
      <c r="C14" s="65">
        <f>VLOOKUP($A14,'Return Data'!$B$7:$R$2292,4,0)</f>
        <v>139.5145</v>
      </c>
      <c r="D14" s="65">
        <f>VLOOKUP($A14,'Return Data'!$B$7:$R$2292,10,0)</f>
        <v>14.4747</v>
      </c>
      <c r="E14" s="66">
        <f t="shared" si="0"/>
        <v>17</v>
      </c>
      <c r="F14" s="65">
        <f>VLOOKUP($A14,'Return Data'!$B$7:$R$2292,11,0)</f>
        <v>35.418399999999998</v>
      </c>
      <c r="G14" s="66">
        <f t="shared" si="1"/>
        <v>8</v>
      </c>
      <c r="H14" s="65">
        <f>VLOOKUP($A14,'Return Data'!$B$7:$R$2292,12,0)</f>
        <v>36.662999999999997</v>
      </c>
      <c r="I14" s="66">
        <f t="shared" si="2"/>
        <v>14</v>
      </c>
      <c r="J14" s="65">
        <f>VLOOKUP($A14,'Return Data'!$B$7:$R$2292,13,0)</f>
        <v>80.399299999999997</v>
      </c>
      <c r="K14" s="66">
        <f t="shared" si="3"/>
        <v>4</v>
      </c>
      <c r="L14" s="65">
        <f>VLOOKUP($A14,'Return Data'!$B$7:$R$2292,17,0)</f>
        <v>32.368000000000002</v>
      </c>
      <c r="M14" s="66">
        <f t="shared" si="4"/>
        <v>16</v>
      </c>
      <c r="N14" s="65">
        <f>VLOOKUP($A14,'Return Data'!$B$7:$R$2292,14,0)</f>
        <v>21.7456</v>
      </c>
      <c r="O14" s="66">
        <f t="shared" si="6"/>
        <v>20</v>
      </c>
      <c r="P14" s="65">
        <f>VLOOKUP($A14,'Return Data'!$B$7:$R$2292,15,0)</f>
        <v>15.1639</v>
      </c>
      <c r="Q14" s="66">
        <f t="shared" si="7"/>
        <v>20</v>
      </c>
      <c r="R14" s="65">
        <f>VLOOKUP($A14,'Return Data'!$B$7:$R$2292,16,0)</f>
        <v>16.7804</v>
      </c>
      <c r="S14" s="67">
        <f t="shared" si="5"/>
        <v>21</v>
      </c>
    </row>
    <row r="15" spans="1:20" x14ac:dyDescent="0.3">
      <c r="A15" s="63" t="s">
        <v>2029</v>
      </c>
      <c r="B15" s="64">
        <f>VLOOKUP($A15,'Return Data'!$B$7:$R$2292,3,0)</f>
        <v>44483</v>
      </c>
      <c r="C15" s="65">
        <f>VLOOKUP($A15,'Return Data'!$B$7:$R$2292,4,0)</f>
        <v>200.99</v>
      </c>
      <c r="D15" s="65">
        <f>VLOOKUP($A15,'Return Data'!$B$7:$R$2292,10,0)</f>
        <v>17.4343</v>
      </c>
      <c r="E15" s="66">
        <f t="shared" si="0"/>
        <v>8</v>
      </c>
      <c r="F15" s="65">
        <f>VLOOKUP($A15,'Return Data'!$B$7:$R$2292,11,0)</f>
        <v>37.486400000000003</v>
      </c>
      <c r="G15" s="66">
        <f t="shared" si="1"/>
        <v>5</v>
      </c>
      <c r="H15" s="65">
        <f>VLOOKUP($A15,'Return Data'!$B$7:$R$2292,12,0)</f>
        <v>42.869300000000003</v>
      </c>
      <c r="I15" s="66">
        <f t="shared" si="2"/>
        <v>3</v>
      </c>
      <c r="J15" s="65">
        <f>VLOOKUP($A15,'Return Data'!$B$7:$R$2292,13,0)</f>
        <v>83.7791</v>
      </c>
      <c r="K15" s="66">
        <f t="shared" si="3"/>
        <v>2</v>
      </c>
      <c r="L15" s="65">
        <f>VLOOKUP($A15,'Return Data'!$B$7:$R$2292,17,0)</f>
        <v>35.732599999999998</v>
      </c>
      <c r="M15" s="66">
        <f t="shared" si="4"/>
        <v>7</v>
      </c>
      <c r="N15" s="65">
        <f>VLOOKUP($A15,'Return Data'!$B$7:$R$2292,14,0)</f>
        <v>24.197900000000001</v>
      </c>
      <c r="O15" s="66">
        <f t="shared" si="6"/>
        <v>12</v>
      </c>
      <c r="P15" s="65">
        <f>VLOOKUP($A15,'Return Data'!$B$7:$R$2292,15,0)</f>
        <v>16.788399999999999</v>
      </c>
      <c r="Q15" s="66">
        <f t="shared" si="7"/>
        <v>14</v>
      </c>
      <c r="R15" s="65">
        <f>VLOOKUP($A15,'Return Data'!$B$7:$R$2292,16,0)</f>
        <v>13.327999999999999</v>
      </c>
      <c r="S15" s="67">
        <f t="shared" si="5"/>
        <v>27</v>
      </c>
    </row>
    <row r="16" spans="1:20" x14ac:dyDescent="0.3">
      <c r="A16" s="63" t="s">
        <v>912</v>
      </c>
      <c r="B16" s="64">
        <f>VLOOKUP($A16,'Return Data'!$B$7:$R$2292,3,0)</f>
        <v>44483</v>
      </c>
      <c r="C16" s="65">
        <f>VLOOKUP($A16,'Return Data'!$B$7:$R$2292,4,0)</f>
        <v>17.5486</v>
      </c>
      <c r="D16" s="65">
        <f>VLOOKUP($A16,'Return Data'!$B$7:$R$2292,10,0)</f>
        <v>15.420199999999999</v>
      </c>
      <c r="E16" s="66">
        <f t="shared" si="0"/>
        <v>13</v>
      </c>
      <c r="F16" s="65">
        <f>VLOOKUP($A16,'Return Data'!$B$7:$R$2292,11,0)</f>
        <v>33.208300000000001</v>
      </c>
      <c r="G16" s="66">
        <f t="shared" si="1"/>
        <v>17</v>
      </c>
      <c r="H16" s="65">
        <f>VLOOKUP($A16,'Return Data'!$B$7:$R$2292,12,0)</f>
        <v>35.580599999999997</v>
      </c>
      <c r="I16" s="66">
        <f t="shared" si="2"/>
        <v>18</v>
      </c>
      <c r="J16" s="65">
        <f>VLOOKUP($A16,'Return Data'!$B$7:$R$2292,13,0)</f>
        <v>68.264099999999999</v>
      </c>
      <c r="K16" s="66">
        <f t="shared" si="3"/>
        <v>18</v>
      </c>
      <c r="L16" s="65">
        <f>VLOOKUP($A16,'Return Data'!$B$7:$R$2292,17,0)</f>
        <v>33.4801</v>
      </c>
      <c r="M16" s="66">
        <f t="shared" si="4"/>
        <v>11</v>
      </c>
      <c r="N16" s="65"/>
      <c r="O16" s="66"/>
      <c r="P16" s="65"/>
      <c r="Q16" s="66"/>
      <c r="R16" s="65">
        <f>VLOOKUP($A16,'Return Data'!$B$7:$R$2292,16,0)</f>
        <v>24.668199999999999</v>
      </c>
      <c r="S16" s="67">
        <f t="shared" si="5"/>
        <v>6</v>
      </c>
    </row>
    <row r="17" spans="1:19" x14ac:dyDescent="0.3">
      <c r="A17" s="63" t="s">
        <v>915</v>
      </c>
      <c r="B17" s="64">
        <f>VLOOKUP($A17,'Return Data'!$B$7:$R$2292,3,0)</f>
        <v>44483</v>
      </c>
      <c r="C17" s="65">
        <f>VLOOKUP($A17,'Return Data'!$B$7:$R$2292,4,0)</f>
        <v>604.15</v>
      </c>
      <c r="D17" s="65">
        <f>VLOOKUP($A17,'Return Data'!$B$7:$R$2292,10,0)</f>
        <v>19.588699999999999</v>
      </c>
      <c r="E17" s="66">
        <f t="shared" si="0"/>
        <v>2</v>
      </c>
      <c r="F17" s="65">
        <f>VLOOKUP($A17,'Return Data'!$B$7:$R$2292,11,0)</f>
        <v>38.239899999999999</v>
      </c>
      <c r="G17" s="66">
        <f t="shared" si="1"/>
        <v>3</v>
      </c>
      <c r="H17" s="65">
        <f>VLOOKUP($A17,'Return Data'!$B$7:$R$2292,12,0)</f>
        <v>42.049300000000002</v>
      </c>
      <c r="I17" s="66">
        <f t="shared" si="2"/>
        <v>5</v>
      </c>
      <c r="J17" s="65">
        <f>VLOOKUP($A17,'Return Data'!$B$7:$R$2292,13,0)</f>
        <v>86.299300000000002</v>
      </c>
      <c r="K17" s="66">
        <f t="shared" si="3"/>
        <v>1</v>
      </c>
      <c r="L17" s="65">
        <f>VLOOKUP($A17,'Return Data'!$B$7:$R$2292,17,0)</f>
        <v>34.860399999999998</v>
      </c>
      <c r="M17" s="66">
        <f t="shared" si="4"/>
        <v>9</v>
      </c>
      <c r="N17" s="65">
        <f>VLOOKUP($A17,'Return Data'!$B$7:$R$2292,14,0)</f>
        <v>23.515000000000001</v>
      </c>
      <c r="O17" s="66">
        <f t="shared" si="6"/>
        <v>16</v>
      </c>
      <c r="P17" s="65">
        <f>VLOOKUP($A17,'Return Data'!$B$7:$R$2292,15,0)</f>
        <v>17.200700000000001</v>
      </c>
      <c r="Q17" s="66">
        <f t="shared" si="7"/>
        <v>12</v>
      </c>
      <c r="R17" s="65">
        <f>VLOOKUP($A17,'Return Data'!$B$7:$R$2292,16,0)</f>
        <v>16.800599999999999</v>
      </c>
      <c r="S17" s="67">
        <f t="shared" si="5"/>
        <v>20</v>
      </c>
    </row>
    <row r="18" spans="1:19" x14ac:dyDescent="0.3">
      <c r="A18" s="63" t="s">
        <v>916</v>
      </c>
      <c r="B18" s="64">
        <f>VLOOKUP($A18,'Return Data'!$B$7:$R$2292,3,0)</f>
        <v>44483</v>
      </c>
      <c r="C18" s="65">
        <f>VLOOKUP($A18,'Return Data'!$B$7:$R$2292,4,0)</f>
        <v>81</v>
      </c>
      <c r="D18" s="65">
        <f>VLOOKUP($A18,'Return Data'!$B$7:$R$2292,10,0)</f>
        <v>12.970700000000001</v>
      </c>
      <c r="E18" s="66">
        <f t="shared" si="0"/>
        <v>19</v>
      </c>
      <c r="F18" s="65">
        <f>VLOOKUP($A18,'Return Data'!$B$7:$R$2292,11,0)</f>
        <v>30.434799999999999</v>
      </c>
      <c r="G18" s="66">
        <f t="shared" si="1"/>
        <v>22</v>
      </c>
      <c r="H18" s="65">
        <f>VLOOKUP($A18,'Return Data'!$B$7:$R$2292,12,0)</f>
        <v>33.377200000000002</v>
      </c>
      <c r="I18" s="66">
        <f t="shared" si="2"/>
        <v>22</v>
      </c>
      <c r="J18" s="65">
        <f>VLOOKUP($A18,'Return Data'!$B$7:$R$2292,13,0)</f>
        <v>65.915599999999998</v>
      </c>
      <c r="K18" s="66">
        <f t="shared" si="3"/>
        <v>20</v>
      </c>
      <c r="L18" s="65">
        <f>VLOOKUP($A18,'Return Data'!$B$7:$R$2292,17,0)</f>
        <v>31.9465</v>
      </c>
      <c r="M18" s="66">
        <f t="shared" si="4"/>
        <v>19</v>
      </c>
      <c r="N18" s="65">
        <f>VLOOKUP($A18,'Return Data'!$B$7:$R$2292,14,0)</f>
        <v>21.578900000000001</v>
      </c>
      <c r="O18" s="66">
        <f t="shared" si="6"/>
        <v>21</v>
      </c>
      <c r="P18" s="65">
        <f>VLOOKUP($A18,'Return Data'!$B$7:$R$2292,15,0)</f>
        <v>16.524799999999999</v>
      </c>
      <c r="Q18" s="66">
        <f t="shared" si="7"/>
        <v>15</v>
      </c>
      <c r="R18" s="65">
        <f>VLOOKUP($A18,'Return Data'!$B$7:$R$2292,16,0)</f>
        <v>15.513299999999999</v>
      </c>
      <c r="S18" s="67">
        <f t="shared" si="5"/>
        <v>23</v>
      </c>
    </row>
    <row r="19" spans="1:19" x14ac:dyDescent="0.3">
      <c r="A19" s="63" t="s">
        <v>919</v>
      </c>
      <c r="B19" s="64">
        <f>VLOOKUP($A19,'Return Data'!$B$7:$R$2292,3,0)</f>
        <v>44483</v>
      </c>
      <c r="C19" s="65">
        <f>VLOOKUP($A19,'Return Data'!$B$7:$R$2292,4,0)</f>
        <v>62.15</v>
      </c>
      <c r="D19" s="65">
        <f>VLOOKUP($A19,'Return Data'!$B$7:$R$2292,10,0)</f>
        <v>11.901300000000001</v>
      </c>
      <c r="E19" s="66">
        <f t="shared" si="0"/>
        <v>23</v>
      </c>
      <c r="F19" s="65">
        <f>VLOOKUP($A19,'Return Data'!$B$7:$R$2292,11,0)</f>
        <v>29.3444</v>
      </c>
      <c r="G19" s="66">
        <f t="shared" si="1"/>
        <v>24</v>
      </c>
      <c r="H19" s="65">
        <f>VLOOKUP($A19,'Return Data'!$B$7:$R$2292,12,0)</f>
        <v>28.356100000000001</v>
      </c>
      <c r="I19" s="66">
        <f t="shared" si="2"/>
        <v>26</v>
      </c>
      <c r="J19" s="65">
        <f>VLOOKUP($A19,'Return Data'!$B$7:$R$2292,13,0)</f>
        <v>54.294899999999998</v>
      </c>
      <c r="K19" s="66">
        <f t="shared" si="3"/>
        <v>26</v>
      </c>
      <c r="L19" s="65">
        <f>VLOOKUP($A19,'Return Data'!$B$7:$R$2292,17,0)</f>
        <v>28.215900000000001</v>
      </c>
      <c r="M19" s="66">
        <f t="shared" si="4"/>
        <v>24</v>
      </c>
      <c r="N19" s="65">
        <f>VLOOKUP($A19,'Return Data'!$B$7:$R$2292,14,0)</f>
        <v>22.071899999999999</v>
      </c>
      <c r="O19" s="66">
        <f t="shared" si="6"/>
        <v>19</v>
      </c>
      <c r="P19" s="65">
        <f>VLOOKUP($A19,'Return Data'!$B$7:$R$2292,15,0)</f>
        <v>18.612300000000001</v>
      </c>
      <c r="Q19" s="66">
        <f t="shared" si="7"/>
        <v>6</v>
      </c>
      <c r="R19" s="65">
        <f>VLOOKUP($A19,'Return Data'!$B$7:$R$2292,16,0)</f>
        <v>18.714700000000001</v>
      </c>
      <c r="S19" s="67">
        <f t="shared" si="5"/>
        <v>12</v>
      </c>
    </row>
    <row r="20" spans="1:19" x14ac:dyDescent="0.3">
      <c r="A20" s="63" t="s">
        <v>921</v>
      </c>
      <c r="B20" s="64">
        <f>VLOOKUP($A20,'Return Data'!$B$7:$R$2292,3,0)</f>
        <v>44483</v>
      </c>
      <c r="C20" s="65">
        <f>VLOOKUP($A20,'Return Data'!$B$7:$R$2292,4,0)</f>
        <v>220.78299999999999</v>
      </c>
      <c r="D20" s="65">
        <f>VLOOKUP($A20,'Return Data'!$B$7:$R$2292,10,0)</f>
        <v>10.781499999999999</v>
      </c>
      <c r="E20" s="66">
        <f t="shared" si="0"/>
        <v>25</v>
      </c>
      <c r="F20" s="65">
        <f>VLOOKUP($A20,'Return Data'!$B$7:$R$2292,11,0)</f>
        <v>24.7559</v>
      </c>
      <c r="G20" s="66">
        <f t="shared" si="1"/>
        <v>26</v>
      </c>
      <c r="H20" s="65">
        <f>VLOOKUP($A20,'Return Data'!$B$7:$R$2292,12,0)</f>
        <v>29.370100000000001</v>
      </c>
      <c r="I20" s="66">
        <f t="shared" si="2"/>
        <v>24</v>
      </c>
      <c r="J20" s="65">
        <f>VLOOKUP($A20,'Return Data'!$B$7:$R$2292,13,0)</f>
        <v>58.008000000000003</v>
      </c>
      <c r="K20" s="66">
        <f t="shared" si="3"/>
        <v>24</v>
      </c>
      <c r="L20" s="65">
        <f>VLOOKUP($A20,'Return Data'!$B$7:$R$2292,17,0)</f>
        <v>32.619999999999997</v>
      </c>
      <c r="M20" s="66">
        <f t="shared" si="4"/>
        <v>14</v>
      </c>
      <c r="N20" s="65">
        <f>VLOOKUP($A20,'Return Data'!$B$7:$R$2292,14,0)</f>
        <v>25.067699999999999</v>
      </c>
      <c r="O20" s="66">
        <f t="shared" si="6"/>
        <v>9</v>
      </c>
      <c r="P20" s="65">
        <f>VLOOKUP($A20,'Return Data'!$B$7:$R$2292,15,0)</f>
        <v>17.515899999999998</v>
      </c>
      <c r="Q20" s="66">
        <f t="shared" si="7"/>
        <v>9</v>
      </c>
      <c r="R20" s="65">
        <f>VLOOKUP($A20,'Return Data'!$B$7:$R$2292,16,0)</f>
        <v>18.2072</v>
      </c>
      <c r="S20" s="67">
        <f t="shared" si="5"/>
        <v>15</v>
      </c>
    </row>
    <row r="21" spans="1:19" x14ac:dyDescent="0.3">
      <c r="A21" s="63" t="s">
        <v>922</v>
      </c>
      <c r="B21" s="64">
        <f>VLOOKUP($A21,'Return Data'!$B$7:$R$2292,3,0)</f>
        <v>44483</v>
      </c>
      <c r="C21" s="65">
        <f>VLOOKUP($A21,'Return Data'!$B$7:$R$2292,4,0)</f>
        <v>78.524000000000001</v>
      </c>
      <c r="D21" s="65">
        <f>VLOOKUP($A21,'Return Data'!$B$7:$R$2292,10,0)</f>
        <v>14.566700000000001</v>
      </c>
      <c r="E21" s="66">
        <f t="shared" si="0"/>
        <v>16</v>
      </c>
      <c r="F21" s="65">
        <f>VLOOKUP($A21,'Return Data'!$B$7:$R$2292,11,0)</f>
        <v>28.0123</v>
      </c>
      <c r="G21" s="66">
        <f t="shared" si="1"/>
        <v>25</v>
      </c>
      <c r="H21" s="65">
        <f>VLOOKUP($A21,'Return Data'!$B$7:$R$2292,12,0)</f>
        <v>26.995699999999999</v>
      </c>
      <c r="I21" s="66">
        <f t="shared" si="2"/>
        <v>27</v>
      </c>
      <c r="J21" s="65">
        <f>VLOOKUP($A21,'Return Data'!$B$7:$R$2292,13,0)</f>
        <v>49.917900000000003</v>
      </c>
      <c r="K21" s="66">
        <f t="shared" si="3"/>
        <v>27</v>
      </c>
      <c r="L21" s="65">
        <f>VLOOKUP($A21,'Return Data'!$B$7:$R$2292,17,0)</f>
        <v>28.453199999999999</v>
      </c>
      <c r="M21" s="66">
        <f t="shared" si="4"/>
        <v>23</v>
      </c>
      <c r="N21" s="65">
        <f>VLOOKUP($A21,'Return Data'!$B$7:$R$2292,14,0)</f>
        <v>19.537700000000001</v>
      </c>
      <c r="O21" s="66">
        <f t="shared" si="6"/>
        <v>22</v>
      </c>
      <c r="P21" s="65">
        <f>VLOOKUP($A21,'Return Data'!$B$7:$R$2292,15,0)</f>
        <v>14.7852</v>
      </c>
      <c r="Q21" s="66">
        <f t="shared" si="7"/>
        <v>21</v>
      </c>
      <c r="R21" s="65">
        <f>VLOOKUP($A21,'Return Data'!$B$7:$R$2292,16,0)</f>
        <v>15.8583</v>
      </c>
      <c r="S21" s="67">
        <f t="shared" si="5"/>
        <v>22</v>
      </c>
    </row>
    <row r="22" spans="1:19" x14ac:dyDescent="0.3">
      <c r="A22" s="63" t="s">
        <v>924</v>
      </c>
      <c r="B22" s="64">
        <f>VLOOKUP($A22,'Return Data'!$B$7:$R$2292,3,0)</f>
        <v>44483</v>
      </c>
      <c r="C22" s="65">
        <f>VLOOKUP($A22,'Return Data'!$B$7:$R$2292,4,0)</f>
        <v>28.037400000000002</v>
      </c>
      <c r="D22" s="65">
        <f>VLOOKUP($A22,'Return Data'!$B$7:$R$2292,10,0)</f>
        <v>18.153700000000001</v>
      </c>
      <c r="E22" s="66">
        <f t="shared" si="0"/>
        <v>4</v>
      </c>
      <c r="F22" s="65">
        <f>VLOOKUP($A22,'Return Data'!$B$7:$R$2292,11,0)</f>
        <v>34.410699999999999</v>
      </c>
      <c r="G22" s="66">
        <f t="shared" si="1"/>
        <v>13</v>
      </c>
      <c r="H22" s="65">
        <f>VLOOKUP($A22,'Return Data'!$B$7:$R$2292,12,0)</f>
        <v>36.134900000000002</v>
      </c>
      <c r="I22" s="66">
        <f t="shared" si="2"/>
        <v>16</v>
      </c>
      <c r="J22" s="65">
        <f>VLOOKUP($A22,'Return Data'!$B$7:$R$2292,13,0)</f>
        <v>64.956900000000005</v>
      </c>
      <c r="K22" s="66">
        <f t="shared" si="3"/>
        <v>21</v>
      </c>
      <c r="L22" s="65">
        <f>VLOOKUP($A22,'Return Data'!$B$7:$R$2292,17,0)</f>
        <v>32.443800000000003</v>
      </c>
      <c r="M22" s="66">
        <f t="shared" si="4"/>
        <v>15</v>
      </c>
      <c r="N22" s="65">
        <f>VLOOKUP($A22,'Return Data'!$B$7:$R$2292,14,0)</f>
        <v>25.451699999999999</v>
      </c>
      <c r="O22" s="66">
        <f t="shared" si="6"/>
        <v>7</v>
      </c>
      <c r="P22" s="65">
        <f>VLOOKUP($A22,'Return Data'!$B$7:$R$2292,15,0)</f>
        <v>18.4148</v>
      </c>
      <c r="Q22" s="66">
        <f t="shared" si="7"/>
        <v>7</v>
      </c>
      <c r="R22" s="65">
        <f>VLOOKUP($A22,'Return Data'!$B$7:$R$2292,16,0)</f>
        <v>16.801100000000002</v>
      </c>
      <c r="S22" s="67">
        <f t="shared" si="5"/>
        <v>19</v>
      </c>
    </row>
    <row r="23" spans="1:19" x14ac:dyDescent="0.3">
      <c r="A23" s="63" t="s">
        <v>926</v>
      </c>
      <c r="B23" s="64">
        <f>VLOOKUP($A23,'Return Data'!$B$7:$R$2292,3,0)</f>
        <v>44483</v>
      </c>
      <c r="C23" s="65">
        <f>VLOOKUP($A23,'Return Data'!$B$7:$R$2292,4,0)</f>
        <v>18.427399999999999</v>
      </c>
      <c r="D23" s="65">
        <f>VLOOKUP($A23,'Return Data'!$B$7:$R$2292,10,0)</f>
        <v>19.3461</v>
      </c>
      <c r="E23" s="66">
        <f t="shared" si="0"/>
        <v>3</v>
      </c>
      <c r="F23" s="65">
        <f>VLOOKUP($A23,'Return Data'!$B$7:$R$2292,11,0)</f>
        <v>39.119900000000001</v>
      </c>
      <c r="G23" s="66">
        <f t="shared" si="1"/>
        <v>1</v>
      </c>
      <c r="H23" s="65">
        <f>VLOOKUP($A23,'Return Data'!$B$7:$R$2292,12,0)</f>
        <v>46.724299999999999</v>
      </c>
      <c r="I23" s="66">
        <f t="shared" si="2"/>
        <v>1</v>
      </c>
      <c r="J23" s="65">
        <f>VLOOKUP($A23,'Return Data'!$B$7:$R$2292,13,0)</f>
        <v>80.316100000000006</v>
      </c>
      <c r="K23" s="66">
        <f t="shared" si="3"/>
        <v>5</v>
      </c>
      <c r="L23" s="65"/>
      <c r="M23" s="66"/>
      <c r="N23" s="65"/>
      <c r="O23" s="66"/>
      <c r="P23" s="65"/>
      <c r="Q23" s="66"/>
      <c r="R23" s="65">
        <f>VLOOKUP($A23,'Return Data'!$B$7:$R$2292,16,0)</f>
        <v>40.6554</v>
      </c>
      <c r="S23" s="67">
        <f t="shared" si="5"/>
        <v>1</v>
      </c>
    </row>
    <row r="24" spans="1:19" x14ac:dyDescent="0.3">
      <c r="A24" s="63" t="s">
        <v>928</v>
      </c>
      <c r="B24" s="64">
        <f>VLOOKUP($A24,'Return Data'!$B$7:$R$2292,3,0)</f>
        <v>44483</v>
      </c>
      <c r="C24" s="65">
        <f>VLOOKUP($A24,'Return Data'!$B$7:$R$2292,4,0)</f>
        <v>111.527</v>
      </c>
      <c r="D24" s="65">
        <f>VLOOKUP($A24,'Return Data'!$B$7:$R$2292,10,0)</f>
        <v>15.07</v>
      </c>
      <c r="E24" s="66">
        <f t="shared" si="0"/>
        <v>14</v>
      </c>
      <c r="F24" s="65">
        <f>VLOOKUP($A24,'Return Data'!$B$7:$R$2292,11,0)</f>
        <v>33.203099999999999</v>
      </c>
      <c r="G24" s="66">
        <f t="shared" si="1"/>
        <v>18</v>
      </c>
      <c r="H24" s="65">
        <f>VLOOKUP($A24,'Return Data'!$B$7:$R$2292,12,0)</f>
        <v>38.2149</v>
      </c>
      <c r="I24" s="66">
        <f t="shared" si="2"/>
        <v>12</v>
      </c>
      <c r="J24" s="65">
        <f>VLOOKUP($A24,'Return Data'!$B$7:$R$2292,13,0)</f>
        <v>73.826400000000007</v>
      </c>
      <c r="K24" s="66">
        <f t="shared" si="3"/>
        <v>10</v>
      </c>
      <c r="L24" s="65">
        <f>VLOOKUP($A24,'Return Data'!$B$7:$R$2292,17,0)</f>
        <v>41.636800000000001</v>
      </c>
      <c r="M24" s="66">
        <f t="shared" si="4"/>
        <v>1</v>
      </c>
      <c r="N24" s="65">
        <f>VLOOKUP($A24,'Return Data'!$B$7:$R$2292,14,0)</f>
        <v>30.84</v>
      </c>
      <c r="O24" s="66">
        <f t="shared" si="6"/>
        <v>1</v>
      </c>
      <c r="P24" s="65">
        <f>VLOOKUP($A24,'Return Data'!$B$7:$R$2292,15,0)</f>
        <v>22.595400000000001</v>
      </c>
      <c r="Q24" s="66">
        <f t="shared" si="7"/>
        <v>1</v>
      </c>
      <c r="R24" s="65">
        <f>VLOOKUP($A24,'Return Data'!$B$7:$R$2292,16,0)</f>
        <v>26.6112</v>
      </c>
      <c r="S24" s="67">
        <f t="shared" si="5"/>
        <v>5</v>
      </c>
    </row>
    <row r="25" spans="1:19" x14ac:dyDescent="0.3">
      <c r="A25" s="63" t="s">
        <v>930</v>
      </c>
      <c r="B25" s="64">
        <f>VLOOKUP($A25,'Return Data'!$B$7:$R$2292,3,0)</f>
        <v>44483</v>
      </c>
      <c r="C25" s="65">
        <f>VLOOKUP($A25,'Return Data'!$B$7:$R$2292,4,0)</f>
        <v>17.663900000000002</v>
      </c>
      <c r="D25" s="65">
        <f>VLOOKUP($A25,'Return Data'!$B$7:$R$2292,10,0)</f>
        <v>13.2149</v>
      </c>
      <c r="E25" s="66">
        <f t="shared" si="0"/>
        <v>18</v>
      </c>
      <c r="F25" s="65">
        <f>VLOOKUP($A25,'Return Data'!$B$7:$R$2292,11,0)</f>
        <v>32.681600000000003</v>
      </c>
      <c r="G25" s="66">
        <f t="shared" si="1"/>
        <v>19</v>
      </c>
      <c r="H25" s="65">
        <f>VLOOKUP($A25,'Return Data'!$B$7:$R$2292,12,0)</f>
        <v>38.556699999999999</v>
      </c>
      <c r="I25" s="66">
        <f t="shared" si="2"/>
        <v>11</v>
      </c>
      <c r="J25" s="65">
        <f>VLOOKUP($A25,'Return Data'!$B$7:$R$2292,13,0)</f>
        <v>74.006299999999996</v>
      </c>
      <c r="K25" s="66">
        <f t="shared" si="3"/>
        <v>9</v>
      </c>
      <c r="L25" s="65"/>
      <c r="M25" s="66"/>
      <c r="N25" s="65"/>
      <c r="O25" s="66"/>
      <c r="P25" s="65"/>
      <c r="Q25" s="66"/>
      <c r="R25" s="65">
        <f>VLOOKUP($A25,'Return Data'!$B$7:$R$2292,16,0)</f>
        <v>33.009500000000003</v>
      </c>
      <c r="S25" s="67">
        <f t="shared" si="5"/>
        <v>3</v>
      </c>
    </row>
    <row r="26" spans="1:19" x14ac:dyDescent="0.3">
      <c r="A26" s="63" t="s">
        <v>2017</v>
      </c>
      <c r="B26" s="64">
        <f>VLOOKUP($A26,'Return Data'!$B$7:$R$2292,3,0)</f>
        <v>44483</v>
      </c>
      <c r="C26" s="65">
        <f>VLOOKUP($A26,'Return Data'!$B$7:$R$2292,4,0)</f>
        <v>28.0596</v>
      </c>
      <c r="D26" s="65">
        <f>VLOOKUP($A26,'Return Data'!$B$7:$R$2292,10,0)</f>
        <v>18.0627</v>
      </c>
      <c r="E26" s="66">
        <f t="shared" si="0"/>
        <v>5</v>
      </c>
      <c r="F26" s="65">
        <f>VLOOKUP($A26,'Return Data'!$B$7:$R$2292,11,0)</f>
        <v>34.637799999999999</v>
      </c>
      <c r="G26" s="66">
        <f t="shared" si="1"/>
        <v>9</v>
      </c>
      <c r="H26" s="65">
        <f>VLOOKUP($A26,'Return Data'!$B$7:$R$2292,12,0)</f>
        <v>42.620600000000003</v>
      </c>
      <c r="I26" s="66">
        <f t="shared" si="2"/>
        <v>4</v>
      </c>
      <c r="J26" s="65">
        <f>VLOOKUP($A26,'Return Data'!$B$7:$R$2292,13,0)</f>
        <v>70.723500000000001</v>
      </c>
      <c r="K26" s="66">
        <f t="shared" si="3"/>
        <v>13</v>
      </c>
      <c r="L26" s="65">
        <f>VLOOKUP($A26,'Return Data'!$B$7:$R$2292,17,0)</f>
        <v>32.072400000000002</v>
      </c>
      <c r="M26" s="66">
        <f t="shared" si="4"/>
        <v>18</v>
      </c>
      <c r="N26" s="65">
        <f>VLOOKUP($A26,'Return Data'!$B$7:$R$2292,14,0)</f>
        <v>25.7911</v>
      </c>
      <c r="O26" s="66">
        <f t="shared" si="6"/>
        <v>6</v>
      </c>
      <c r="P26" s="65">
        <f>VLOOKUP($A26,'Return Data'!$B$7:$R$2292,15,0)</f>
        <v>17.639399999999998</v>
      </c>
      <c r="Q26" s="66">
        <f t="shared" si="7"/>
        <v>8</v>
      </c>
      <c r="R26" s="65">
        <f>VLOOKUP($A26,'Return Data'!$B$7:$R$2292,16,0)</f>
        <v>19.2605</v>
      </c>
      <c r="S26" s="67">
        <f t="shared" si="5"/>
        <v>11</v>
      </c>
    </row>
    <row r="27" spans="1:19" x14ac:dyDescent="0.3">
      <c r="A27" s="63" t="s">
        <v>933</v>
      </c>
      <c r="B27" s="64">
        <f>VLOOKUP($A27,'Return Data'!$B$7:$R$2292,3,0)</f>
        <v>44483</v>
      </c>
      <c r="C27" s="65">
        <f>VLOOKUP($A27,'Return Data'!$B$7:$R$2292,4,0)</f>
        <v>921.17600000000004</v>
      </c>
      <c r="D27" s="65">
        <f>VLOOKUP($A27,'Return Data'!$B$7:$R$2292,10,0)</f>
        <v>16.808299999999999</v>
      </c>
      <c r="E27" s="66">
        <f t="shared" si="0"/>
        <v>10</v>
      </c>
      <c r="F27" s="65">
        <f>VLOOKUP($A27,'Return Data'!$B$7:$R$2292,11,0)</f>
        <v>33.428899999999999</v>
      </c>
      <c r="G27" s="66">
        <f t="shared" si="1"/>
        <v>15</v>
      </c>
      <c r="H27" s="65">
        <f>VLOOKUP($A27,'Return Data'!$B$7:$R$2292,12,0)</f>
        <v>34.461199999999998</v>
      </c>
      <c r="I27" s="66">
        <f t="shared" si="2"/>
        <v>21</v>
      </c>
      <c r="J27" s="65">
        <f>VLOOKUP($A27,'Return Data'!$B$7:$R$2292,13,0)</f>
        <v>69.458600000000004</v>
      </c>
      <c r="K27" s="66">
        <f t="shared" si="3"/>
        <v>15</v>
      </c>
      <c r="L27" s="65">
        <f>VLOOKUP($A27,'Return Data'!$B$7:$R$2292,17,0)</f>
        <v>32.302199999999999</v>
      </c>
      <c r="M27" s="66">
        <f t="shared" si="4"/>
        <v>17</v>
      </c>
      <c r="N27" s="65">
        <f>VLOOKUP($A27,'Return Data'!$B$7:$R$2292,14,0)</f>
        <v>22.331099999999999</v>
      </c>
      <c r="O27" s="66">
        <f t="shared" si="6"/>
        <v>17</v>
      </c>
      <c r="P27" s="65">
        <f>VLOOKUP($A27,'Return Data'!$B$7:$R$2292,15,0)</f>
        <v>14.2158</v>
      </c>
      <c r="Q27" s="66">
        <f t="shared" si="7"/>
        <v>22</v>
      </c>
      <c r="R27" s="65">
        <f>VLOOKUP($A27,'Return Data'!$B$7:$R$2292,16,0)</f>
        <v>14.888</v>
      </c>
      <c r="S27" s="67">
        <f t="shared" si="5"/>
        <v>26</v>
      </c>
    </row>
    <row r="28" spans="1:19" x14ac:dyDescent="0.3">
      <c r="A28" s="63" t="s">
        <v>935</v>
      </c>
      <c r="B28" s="64">
        <f>VLOOKUP($A28,'Return Data'!$B$7:$R$2292,3,0)</f>
        <v>44483</v>
      </c>
      <c r="C28" s="65">
        <f>VLOOKUP($A28,'Return Data'!$B$7:$R$2292,4,0)</f>
        <v>208.51</v>
      </c>
      <c r="D28" s="65">
        <f>VLOOKUP($A28,'Return Data'!$B$7:$R$2292,10,0)</f>
        <v>16.832000000000001</v>
      </c>
      <c r="E28" s="66">
        <f t="shared" si="0"/>
        <v>9</v>
      </c>
      <c r="F28" s="65">
        <f>VLOOKUP($A28,'Return Data'!$B$7:$R$2292,11,0)</f>
        <v>35.845999999999997</v>
      </c>
      <c r="G28" s="66">
        <f t="shared" si="1"/>
        <v>7</v>
      </c>
      <c r="H28" s="65">
        <f>VLOOKUP($A28,'Return Data'!$B$7:$R$2292,12,0)</f>
        <v>40.752000000000002</v>
      </c>
      <c r="I28" s="66">
        <f t="shared" si="2"/>
        <v>6</v>
      </c>
      <c r="J28" s="65">
        <f>VLOOKUP($A28,'Return Data'!$B$7:$R$2292,13,0)</f>
        <v>74.631500000000003</v>
      </c>
      <c r="K28" s="66">
        <f t="shared" si="3"/>
        <v>8</v>
      </c>
      <c r="L28" s="65">
        <f>VLOOKUP($A28,'Return Data'!$B$7:$R$2292,17,0)</f>
        <v>39.427799999999998</v>
      </c>
      <c r="M28" s="66">
        <f t="shared" si="4"/>
        <v>5</v>
      </c>
      <c r="N28" s="65">
        <f>VLOOKUP($A28,'Return Data'!$B$7:$R$2292,14,0)</f>
        <v>26.934699999999999</v>
      </c>
      <c r="O28" s="66">
        <f t="shared" si="6"/>
        <v>3</v>
      </c>
      <c r="P28" s="65">
        <f>VLOOKUP($A28,'Return Data'!$B$7:$R$2292,15,0)</f>
        <v>19.292000000000002</v>
      </c>
      <c r="Q28" s="66">
        <f t="shared" si="7"/>
        <v>3</v>
      </c>
      <c r="R28" s="65">
        <f>VLOOKUP($A28,'Return Data'!$B$7:$R$2292,16,0)</f>
        <v>22.828299999999999</v>
      </c>
      <c r="S28" s="67">
        <f t="shared" si="5"/>
        <v>8</v>
      </c>
    </row>
    <row r="29" spans="1:19" x14ac:dyDescent="0.3">
      <c r="A29" s="63" t="s">
        <v>937</v>
      </c>
      <c r="B29" s="64">
        <f>VLOOKUP($A29,'Return Data'!$B$7:$R$2292,3,0)</f>
        <v>44483</v>
      </c>
      <c r="C29" s="65">
        <f>VLOOKUP($A29,'Return Data'!$B$7:$R$2292,4,0)</f>
        <v>71.316800000000001</v>
      </c>
      <c r="D29" s="65">
        <f>VLOOKUP($A29,'Return Data'!$B$7:$R$2292,10,0)</f>
        <v>16.5275</v>
      </c>
      <c r="E29" s="66">
        <f t="shared" si="0"/>
        <v>11</v>
      </c>
      <c r="F29" s="65">
        <f>VLOOKUP($A29,'Return Data'!$B$7:$R$2292,11,0)</f>
        <v>33.305700000000002</v>
      </c>
      <c r="G29" s="66">
        <f t="shared" si="1"/>
        <v>16</v>
      </c>
      <c r="H29" s="65">
        <f>VLOOKUP($A29,'Return Data'!$B$7:$R$2292,12,0)</f>
        <v>36.435099999999998</v>
      </c>
      <c r="I29" s="66">
        <f t="shared" si="2"/>
        <v>15</v>
      </c>
      <c r="J29" s="65">
        <f>VLOOKUP($A29,'Return Data'!$B$7:$R$2292,13,0)</f>
        <v>75.606499999999997</v>
      </c>
      <c r="K29" s="66">
        <f t="shared" si="3"/>
        <v>7</v>
      </c>
      <c r="L29" s="65">
        <f>VLOOKUP($A29,'Return Data'!$B$7:$R$2292,17,0)</f>
        <v>40.469000000000001</v>
      </c>
      <c r="M29" s="66">
        <f t="shared" si="4"/>
        <v>3</v>
      </c>
      <c r="N29" s="65">
        <f>VLOOKUP($A29,'Return Data'!$B$7:$R$2292,14,0)</f>
        <v>26.185700000000001</v>
      </c>
      <c r="O29" s="66">
        <f t="shared" si="6"/>
        <v>5</v>
      </c>
      <c r="P29" s="65">
        <f>VLOOKUP($A29,'Return Data'!$B$7:$R$2292,15,0)</f>
        <v>17.432400000000001</v>
      </c>
      <c r="Q29" s="66">
        <f t="shared" si="7"/>
        <v>10</v>
      </c>
      <c r="R29" s="65">
        <f>VLOOKUP($A29,'Return Data'!$B$7:$R$2292,16,0)</f>
        <v>19.881799999999998</v>
      </c>
      <c r="S29" s="67">
        <f t="shared" si="5"/>
        <v>9</v>
      </c>
    </row>
    <row r="30" spans="1:19" x14ac:dyDescent="0.3">
      <c r="A30" s="63" t="s">
        <v>1904</v>
      </c>
      <c r="B30" s="64">
        <f>VLOOKUP($A30,'Return Data'!$B$7:$R$2292,3,0)</f>
        <v>44483</v>
      </c>
      <c r="C30" s="65">
        <f>VLOOKUP($A30,'Return Data'!$B$7:$R$2292,4,0)</f>
        <v>393.22219999999999</v>
      </c>
      <c r="D30" s="65">
        <f>VLOOKUP($A30,'Return Data'!$B$7:$R$2292,10,0)</f>
        <v>10.0425</v>
      </c>
      <c r="E30" s="66">
        <f t="shared" si="0"/>
        <v>26</v>
      </c>
      <c r="F30" s="65">
        <f>VLOOKUP($A30,'Return Data'!$B$7:$R$2292,11,0)</f>
        <v>32.5745</v>
      </c>
      <c r="G30" s="66">
        <f t="shared" si="1"/>
        <v>20</v>
      </c>
      <c r="H30" s="65">
        <f>VLOOKUP($A30,'Return Data'!$B$7:$R$2292,12,0)</f>
        <v>34.544699999999999</v>
      </c>
      <c r="I30" s="66">
        <f t="shared" si="2"/>
        <v>20</v>
      </c>
      <c r="J30" s="65">
        <f>VLOOKUP($A30,'Return Data'!$B$7:$R$2292,13,0)</f>
        <v>70.991699999999994</v>
      </c>
      <c r="K30" s="66">
        <f t="shared" si="3"/>
        <v>12</v>
      </c>
      <c r="L30" s="65">
        <f>VLOOKUP($A30,'Return Data'!$B$7:$R$2292,17,0)</f>
        <v>33.236800000000002</v>
      </c>
      <c r="M30" s="66">
        <f t="shared" si="4"/>
        <v>12</v>
      </c>
      <c r="N30" s="65">
        <f>VLOOKUP($A30,'Return Data'!$B$7:$R$2292,14,0)</f>
        <v>23.7136</v>
      </c>
      <c r="O30" s="66">
        <f t="shared" si="6"/>
        <v>14</v>
      </c>
      <c r="P30" s="65">
        <f>VLOOKUP($A30,'Return Data'!$B$7:$R$2292,15,0)</f>
        <v>16.826000000000001</v>
      </c>
      <c r="Q30" s="66">
        <f t="shared" si="7"/>
        <v>13</v>
      </c>
      <c r="R30" s="65">
        <f>VLOOKUP($A30,'Return Data'!$B$7:$R$2292,16,0)</f>
        <v>18.474900000000002</v>
      </c>
      <c r="S30" s="67">
        <f t="shared" si="5"/>
        <v>14</v>
      </c>
    </row>
    <row r="31" spans="1:19" x14ac:dyDescent="0.3">
      <c r="A31" s="63" t="s">
        <v>939</v>
      </c>
      <c r="B31" s="64">
        <f>VLOOKUP($A31,'Return Data'!$B$7:$R$2292,3,0)</f>
        <v>44483</v>
      </c>
      <c r="C31" s="65">
        <f>VLOOKUP($A31,'Return Data'!$B$7:$R$2292,4,0)</f>
        <v>61.790599999999998</v>
      </c>
      <c r="D31" s="65">
        <f>VLOOKUP($A31,'Return Data'!$B$7:$R$2292,10,0)</f>
        <v>17.436699999999998</v>
      </c>
      <c r="E31" s="66">
        <f t="shared" si="0"/>
        <v>7</v>
      </c>
      <c r="F31" s="65">
        <f>VLOOKUP($A31,'Return Data'!$B$7:$R$2292,11,0)</f>
        <v>34.463299999999997</v>
      </c>
      <c r="G31" s="66">
        <f t="shared" si="1"/>
        <v>11</v>
      </c>
      <c r="H31" s="65">
        <f>VLOOKUP($A31,'Return Data'!$B$7:$R$2292,12,0)</f>
        <v>39.154899999999998</v>
      </c>
      <c r="I31" s="66">
        <f t="shared" si="2"/>
        <v>8</v>
      </c>
      <c r="J31" s="65">
        <f>VLOOKUP($A31,'Return Data'!$B$7:$R$2292,13,0)</f>
        <v>68.918599999999998</v>
      </c>
      <c r="K31" s="66">
        <f t="shared" si="3"/>
        <v>17</v>
      </c>
      <c r="L31" s="65">
        <f>VLOOKUP($A31,'Return Data'!$B$7:$R$2292,17,0)</f>
        <v>29.988700000000001</v>
      </c>
      <c r="M31" s="66">
        <f t="shared" si="4"/>
        <v>21</v>
      </c>
      <c r="N31" s="65">
        <f>VLOOKUP($A31,'Return Data'!$B$7:$R$2292,14,0)</f>
        <v>24.028199999999998</v>
      </c>
      <c r="O31" s="66">
        <f t="shared" si="6"/>
        <v>13</v>
      </c>
      <c r="P31" s="65">
        <f>VLOOKUP($A31,'Return Data'!$B$7:$R$2292,15,0)</f>
        <v>19.154199999999999</v>
      </c>
      <c r="Q31" s="66">
        <f t="shared" si="7"/>
        <v>4</v>
      </c>
      <c r="R31" s="65">
        <f>VLOOKUP($A31,'Return Data'!$B$7:$R$2292,16,0)</f>
        <v>17.194400000000002</v>
      </c>
      <c r="S31" s="67">
        <f t="shared" si="5"/>
        <v>18</v>
      </c>
    </row>
    <row r="32" spans="1:19" x14ac:dyDescent="0.3">
      <c r="A32" s="63" t="s">
        <v>941</v>
      </c>
      <c r="B32" s="64">
        <f>VLOOKUP($A32,'Return Data'!$B$7:$R$2292,3,0)</f>
        <v>44483</v>
      </c>
      <c r="C32" s="65">
        <f>VLOOKUP($A32,'Return Data'!$B$7:$R$2292,4,0)</f>
        <v>368.89069999999998</v>
      </c>
      <c r="D32" s="65">
        <f>VLOOKUP($A32,'Return Data'!$B$7:$R$2292,10,0)</f>
        <v>11.2476</v>
      </c>
      <c r="E32" s="66">
        <f t="shared" si="0"/>
        <v>24</v>
      </c>
      <c r="F32" s="65">
        <f>VLOOKUP($A32,'Return Data'!$B$7:$R$2292,11,0)</f>
        <v>24.047499999999999</v>
      </c>
      <c r="G32" s="66">
        <f t="shared" si="1"/>
        <v>27</v>
      </c>
      <c r="H32" s="65">
        <f>VLOOKUP($A32,'Return Data'!$B$7:$R$2292,12,0)</f>
        <v>29.237500000000001</v>
      </c>
      <c r="I32" s="66">
        <f t="shared" si="2"/>
        <v>25</v>
      </c>
      <c r="J32" s="65">
        <f>VLOOKUP($A32,'Return Data'!$B$7:$R$2292,13,0)</f>
        <v>57.423499999999997</v>
      </c>
      <c r="K32" s="66">
        <f t="shared" si="3"/>
        <v>25</v>
      </c>
      <c r="L32" s="65">
        <f>VLOOKUP($A32,'Return Data'!$B$7:$R$2292,17,0)</f>
        <v>28.729700000000001</v>
      </c>
      <c r="M32" s="66">
        <f t="shared" si="4"/>
        <v>22</v>
      </c>
      <c r="N32" s="65">
        <f>VLOOKUP($A32,'Return Data'!$B$7:$R$2292,14,0)</f>
        <v>24.491800000000001</v>
      </c>
      <c r="O32" s="66">
        <f t="shared" si="6"/>
        <v>11</v>
      </c>
      <c r="P32" s="65">
        <f>VLOOKUP($A32,'Return Data'!$B$7:$R$2292,15,0)</f>
        <v>16.234200000000001</v>
      </c>
      <c r="Q32" s="66">
        <f t="shared" si="7"/>
        <v>17</v>
      </c>
      <c r="R32" s="65">
        <f>VLOOKUP($A32,'Return Data'!$B$7:$R$2292,16,0)</f>
        <v>17.593499999999999</v>
      </c>
      <c r="S32" s="67">
        <f t="shared" si="5"/>
        <v>17</v>
      </c>
    </row>
    <row r="33" spans="1:19" x14ac:dyDescent="0.3">
      <c r="A33" s="63" t="s">
        <v>942</v>
      </c>
      <c r="B33" s="64">
        <f>VLOOKUP($A33,'Return Data'!$B$7:$R$2292,3,0)</f>
        <v>44483</v>
      </c>
      <c r="C33" s="65">
        <f>VLOOKUP($A33,'Return Data'!$B$7:$R$2292,4,0)</f>
        <v>18.05</v>
      </c>
      <c r="D33" s="65">
        <f>VLOOKUP($A33,'Return Data'!$B$7:$R$2292,10,0)</f>
        <v>19.933599999999998</v>
      </c>
      <c r="E33" s="66">
        <f t="shared" si="0"/>
        <v>1</v>
      </c>
      <c r="F33" s="65">
        <f>VLOOKUP($A33,'Return Data'!$B$7:$R$2292,11,0)</f>
        <v>38.526499999999999</v>
      </c>
      <c r="G33" s="66">
        <f t="shared" si="1"/>
        <v>2</v>
      </c>
      <c r="H33" s="65">
        <f>VLOOKUP($A33,'Return Data'!$B$7:$R$2292,12,0)</f>
        <v>38.632899999999999</v>
      </c>
      <c r="I33" s="66">
        <f t="shared" si="2"/>
        <v>9</v>
      </c>
      <c r="J33" s="65">
        <f>VLOOKUP($A33,'Return Data'!$B$7:$R$2292,13,0)</f>
        <v>64.090900000000005</v>
      </c>
      <c r="K33" s="66">
        <f t="shared" si="3"/>
        <v>22</v>
      </c>
      <c r="L33" s="65"/>
      <c r="M33" s="66"/>
      <c r="N33" s="65"/>
      <c r="O33" s="66"/>
      <c r="P33" s="65"/>
      <c r="Q33" s="66"/>
      <c r="R33" s="65">
        <f>VLOOKUP($A33,'Return Data'!$B$7:$R$2292,16,0)</f>
        <v>37.427599999999998</v>
      </c>
      <c r="S33" s="67">
        <f t="shared" si="5"/>
        <v>2</v>
      </c>
    </row>
    <row r="34" spans="1:19" x14ac:dyDescent="0.3">
      <c r="A34" s="63" t="s">
        <v>944</v>
      </c>
      <c r="B34" s="64">
        <f>VLOOKUP($A34,'Return Data'!$B$7:$R$2292,3,0)</f>
        <v>44483</v>
      </c>
      <c r="C34" s="65">
        <f>VLOOKUP($A34,'Return Data'!$B$7:$R$2292,4,0)</f>
        <v>108.3907</v>
      </c>
      <c r="D34" s="65">
        <f>VLOOKUP($A34,'Return Data'!$B$7:$R$2292,10,0)</f>
        <v>12.8878</v>
      </c>
      <c r="E34" s="66">
        <f t="shared" si="0"/>
        <v>21</v>
      </c>
      <c r="F34" s="65">
        <f>VLOOKUP($A34,'Return Data'!$B$7:$R$2292,11,0)</f>
        <v>34.218200000000003</v>
      </c>
      <c r="G34" s="66">
        <f t="shared" si="1"/>
        <v>14</v>
      </c>
      <c r="H34" s="65">
        <f>VLOOKUP($A34,'Return Data'!$B$7:$R$2292,12,0)</f>
        <v>40.073999999999998</v>
      </c>
      <c r="I34" s="66">
        <f t="shared" si="2"/>
        <v>7</v>
      </c>
      <c r="J34" s="65">
        <f>VLOOKUP($A34,'Return Data'!$B$7:$R$2292,13,0)</f>
        <v>80.514600000000002</v>
      </c>
      <c r="K34" s="66">
        <f t="shared" si="3"/>
        <v>3</v>
      </c>
      <c r="L34" s="65">
        <f>VLOOKUP($A34,'Return Data'!$B$7:$R$2292,17,0)</f>
        <v>35.284300000000002</v>
      </c>
      <c r="M34" s="66">
        <f t="shared" si="4"/>
        <v>8</v>
      </c>
      <c r="N34" s="65">
        <f>VLOOKUP($A34,'Return Data'!$B$7:$R$2292,14,0)</f>
        <v>22.1707</v>
      </c>
      <c r="O34" s="66">
        <f t="shared" si="6"/>
        <v>18</v>
      </c>
      <c r="P34" s="65">
        <f>VLOOKUP($A34,'Return Data'!$B$7:$R$2292,15,0)</f>
        <v>15.177899999999999</v>
      </c>
      <c r="Q34" s="66">
        <f t="shared" si="7"/>
        <v>19</v>
      </c>
      <c r="R34" s="65">
        <f>VLOOKUP($A34,'Return Data'!$B$7:$R$2292,16,0)</f>
        <v>15.1174</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15.040259259259255</v>
      </c>
      <c r="E36" s="74"/>
      <c r="F36" s="75">
        <f>AVERAGE(F8:F34)</f>
        <v>33.394570370370367</v>
      </c>
      <c r="G36" s="74"/>
      <c r="H36" s="75">
        <f>AVERAGE(H8:H34)</f>
        <v>36.951685185185177</v>
      </c>
      <c r="I36" s="74"/>
      <c r="J36" s="75">
        <f>AVERAGE(J8:J34)</f>
        <v>69.995314814814819</v>
      </c>
      <c r="K36" s="74"/>
      <c r="L36" s="75">
        <f>AVERAGE(L8:L34)</f>
        <v>34.192245833333338</v>
      </c>
      <c r="M36" s="74"/>
      <c r="N36" s="75">
        <f>AVERAGE(N8:N34)</f>
        <v>24.432981818181819</v>
      </c>
      <c r="O36" s="74"/>
      <c r="P36" s="75">
        <f>AVERAGE(P8:P34)</f>
        <v>17.374631818181822</v>
      </c>
      <c r="Q36" s="74"/>
      <c r="R36" s="75">
        <f>AVERAGE(R8:R34)</f>
        <v>21.01034814814814</v>
      </c>
      <c r="S36" s="76"/>
    </row>
    <row r="37" spans="1:19" x14ac:dyDescent="0.3">
      <c r="A37" s="73" t="s">
        <v>28</v>
      </c>
      <c r="B37" s="74"/>
      <c r="C37" s="74"/>
      <c r="D37" s="75">
        <f>MIN(D8:D34)</f>
        <v>9.8620999999999999</v>
      </c>
      <c r="E37" s="74"/>
      <c r="F37" s="75">
        <f>MIN(F8:F34)</f>
        <v>24.047499999999999</v>
      </c>
      <c r="G37" s="74"/>
      <c r="H37" s="75">
        <f>MIN(H8:H34)</f>
        <v>26.995699999999999</v>
      </c>
      <c r="I37" s="74"/>
      <c r="J37" s="75">
        <f>MIN(J8:J34)</f>
        <v>49.917900000000003</v>
      </c>
      <c r="K37" s="74"/>
      <c r="L37" s="75">
        <f>MIN(L8:L34)</f>
        <v>28.215900000000001</v>
      </c>
      <c r="M37" s="74"/>
      <c r="N37" s="75">
        <f>MIN(N8:N34)</f>
        <v>19.537700000000001</v>
      </c>
      <c r="O37" s="74"/>
      <c r="P37" s="75">
        <f>MIN(P8:P34)</f>
        <v>14.2158</v>
      </c>
      <c r="Q37" s="74"/>
      <c r="R37" s="75">
        <f>MIN(R8:R34)</f>
        <v>13.327999999999999</v>
      </c>
      <c r="S37" s="76"/>
    </row>
    <row r="38" spans="1:19" ht="15" thickBot="1" x14ac:dyDescent="0.35">
      <c r="A38" s="77" t="s">
        <v>29</v>
      </c>
      <c r="B38" s="78"/>
      <c r="C38" s="78"/>
      <c r="D38" s="79">
        <f>MAX(D8:D34)</f>
        <v>19.933599999999998</v>
      </c>
      <c r="E38" s="78"/>
      <c r="F38" s="79">
        <f>MAX(F8:F34)</f>
        <v>39.119900000000001</v>
      </c>
      <c r="G38" s="78"/>
      <c r="H38" s="79">
        <f>MAX(H8:H34)</f>
        <v>46.724299999999999</v>
      </c>
      <c r="I38" s="78"/>
      <c r="J38" s="79">
        <f>MAX(J8:J34)</f>
        <v>86.299300000000002</v>
      </c>
      <c r="K38" s="78"/>
      <c r="L38" s="79">
        <f>MAX(L8:L34)</f>
        <v>41.636800000000001</v>
      </c>
      <c r="M38" s="78"/>
      <c r="N38" s="79">
        <f>MAX(N8:N34)</f>
        <v>30.84</v>
      </c>
      <c r="O38" s="78"/>
      <c r="P38" s="79">
        <f>MAX(P8:P34)</f>
        <v>22.595400000000001</v>
      </c>
      <c r="Q38" s="78"/>
      <c r="R38" s="79">
        <f>MAX(R8:R34)</f>
        <v>40.6554</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Data'!$B$7:$R$2292,3,0)</f>
        <v>44483</v>
      </c>
      <c r="C8" s="65">
        <f>VLOOKUP($A8,'Return Data'!$B$7:$R$2292,4,0)</f>
        <v>868.28374664362798</v>
      </c>
      <c r="D8" s="65">
        <f>VLOOKUP($A8,'Return Data'!$B$7:$R$2292,10,0)</f>
        <v>17.376300000000001</v>
      </c>
      <c r="E8" s="66">
        <f t="shared" ref="E8:E34" si="0">RANK(D8,D$8:D$34,0)</f>
        <v>6</v>
      </c>
      <c r="F8" s="65">
        <f>VLOOKUP($A8,'Return Data'!$B$7:$R$2292,11,0)</f>
        <v>33.987900000000003</v>
      </c>
      <c r="G8" s="66">
        <f t="shared" ref="G8:G34" si="1">RANK(F8,F$8:F$34,0)</f>
        <v>9</v>
      </c>
      <c r="H8" s="65">
        <f>VLOOKUP($A8,'Return Data'!$B$7:$R$2292,12,0)</f>
        <v>37.757399999999997</v>
      </c>
      <c r="I8" s="66">
        <f>RANK(H8,H$8:H$34,0)</f>
        <v>9</v>
      </c>
      <c r="J8" s="65">
        <f>VLOOKUP($A8,'Return Data'!$B$7:$R$2292,13,0)</f>
        <v>69.530600000000007</v>
      </c>
      <c r="K8" s="66">
        <f>RANK(J8,J$8:J$34,0)</f>
        <v>12</v>
      </c>
      <c r="L8" s="65">
        <f>VLOOKUP($A8,'Return Data'!$B$7:$R$2292,17,0)</f>
        <v>35.6023</v>
      </c>
      <c r="M8" s="66">
        <f>RANK(L8,L$8:L$34,0)</f>
        <v>6</v>
      </c>
      <c r="N8" s="65">
        <f>VLOOKUP($A8,'Return Data'!$B$7:$R$2292,14,0)</f>
        <v>24.261900000000001</v>
      </c>
      <c r="O8" s="66">
        <f>RANK(N8,N$8:N$34,0)</f>
        <v>6</v>
      </c>
      <c r="P8" s="65">
        <f>VLOOKUP($A8,'Return Data'!$B$7:$R$2292,15,0)</f>
        <v>15.155200000000001</v>
      </c>
      <c r="Q8" s="66">
        <f>RANK(P8,P$8:P$34,0)</f>
        <v>15</v>
      </c>
      <c r="R8" s="65">
        <f>VLOOKUP($A8,'Return Data'!$B$7:$R$2292,16,0)</f>
        <v>18.506</v>
      </c>
      <c r="S8" s="67">
        <f>RANK(R8,R$8:R$34,0)</f>
        <v>12</v>
      </c>
    </row>
    <row r="9" spans="1:20" x14ac:dyDescent="0.3">
      <c r="A9" s="63" t="s">
        <v>901</v>
      </c>
      <c r="B9" s="64">
        <f>VLOOKUP($A9,'Return Data'!$B$7:$R$2292,3,0)</f>
        <v>44483</v>
      </c>
      <c r="C9" s="65">
        <f>VLOOKUP($A9,'Return Data'!$B$7:$R$2292,4,0)</f>
        <v>21.83</v>
      </c>
      <c r="D9" s="65">
        <f>VLOOKUP($A9,'Return Data'!$B$7:$R$2292,10,0)</f>
        <v>14.293200000000001</v>
      </c>
      <c r="E9" s="66">
        <f t="shared" si="0"/>
        <v>16</v>
      </c>
      <c r="F9" s="65">
        <f>VLOOKUP($A9,'Return Data'!$B$7:$R$2292,11,0)</f>
        <v>37.123100000000001</v>
      </c>
      <c r="G9" s="66">
        <f t="shared" si="1"/>
        <v>5</v>
      </c>
      <c r="H9" s="65">
        <f>VLOOKUP($A9,'Return Data'!$B$7:$R$2292,12,0)</f>
        <v>44.761299999999999</v>
      </c>
      <c r="I9" s="66">
        <f t="shared" ref="I9:I34" si="2">RANK(H9,H$8:H$34,0)</f>
        <v>1</v>
      </c>
      <c r="J9" s="65">
        <f>VLOOKUP($A9,'Return Data'!$B$7:$R$2292,13,0)</f>
        <v>73.944199999999995</v>
      </c>
      <c r="K9" s="66">
        <f t="shared" ref="K9:K34" si="3">RANK(J9,J$8:J$34,0)</f>
        <v>6</v>
      </c>
      <c r="L9" s="65">
        <f>VLOOKUP($A9,'Return Data'!$B$7:$R$2292,17,0)</f>
        <v>39.051699999999997</v>
      </c>
      <c r="M9" s="66">
        <f t="shared" ref="M9:M34" si="4">RANK(L9,L$8:L$34,0)</f>
        <v>3</v>
      </c>
      <c r="N9" s="65"/>
      <c r="O9" s="66"/>
      <c r="P9" s="65"/>
      <c r="Q9" s="66"/>
      <c r="R9" s="65">
        <f>VLOOKUP($A9,'Return Data'!$B$7:$R$2292,16,0)</f>
        <v>29.9407</v>
      </c>
      <c r="S9" s="67">
        <f t="shared" ref="S9:S34" si="5">RANK(R9,R$8:R$34,0)</f>
        <v>4</v>
      </c>
    </row>
    <row r="10" spans="1:20" x14ac:dyDescent="0.3">
      <c r="A10" s="63" t="s">
        <v>903</v>
      </c>
      <c r="B10" s="64">
        <f>VLOOKUP($A10,'Return Data'!$B$7:$R$2292,3,0)</f>
        <v>44483</v>
      </c>
      <c r="C10" s="65">
        <f>VLOOKUP($A10,'Return Data'!$B$7:$R$2292,4,0)</f>
        <v>58.23</v>
      </c>
      <c r="D10" s="65">
        <f>VLOOKUP($A10,'Return Data'!$B$7:$R$2292,10,0)</f>
        <v>11.8947</v>
      </c>
      <c r="E10" s="66">
        <f t="shared" si="0"/>
        <v>22</v>
      </c>
      <c r="F10" s="65">
        <f>VLOOKUP($A10,'Return Data'!$B$7:$R$2292,11,0)</f>
        <v>33.862099999999998</v>
      </c>
      <c r="G10" s="66">
        <f t="shared" si="1"/>
        <v>10</v>
      </c>
      <c r="H10" s="65">
        <f>VLOOKUP($A10,'Return Data'!$B$7:$R$2292,12,0)</f>
        <v>33.800600000000003</v>
      </c>
      <c r="I10" s="66">
        <f t="shared" si="2"/>
        <v>20</v>
      </c>
      <c r="J10" s="65">
        <f>VLOOKUP($A10,'Return Data'!$B$7:$R$2292,13,0)</f>
        <v>61.212600000000002</v>
      </c>
      <c r="K10" s="66">
        <f t="shared" si="3"/>
        <v>23</v>
      </c>
      <c r="L10" s="65">
        <f>VLOOKUP($A10,'Return Data'!$B$7:$R$2292,17,0)</f>
        <v>31.575800000000001</v>
      </c>
      <c r="M10" s="66">
        <f t="shared" si="4"/>
        <v>13</v>
      </c>
      <c r="N10" s="65">
        <f>VLOOKUP($A10,'Return Data'!$B$7:$R$2292,14,0)</f>
        <v>22.133700000000001</v>
      </c>
      <c r="O10" s="66">
        <f t="shared" ref="O10:O34" si="6">RANK(N10,N$8:N$34,0)</f>
        <v>16</v>
      </c>
      <c r="P10" s="65">
        <f>VLOOKUP($A10,'Return Data'!$B$7:$R$2292,15,0)</f>
        <v>14.1149</v>
      </c>
      <c r="Q10" s="66">
        <f t="shared" ref="Q10:Q34" si="7">RANK(P10,P$8:P$34,0)</f>
        <v>20</v>
      </c>
      <c r="R10" s="65">
        <f>VLOOKUP($A10,'Return Data'!$B$7:$R$2292,16,0)</f>
        <v>14.5268</v>
      </c>
      <c r="S10" s="67">
        <f t="shared" si="5"/>
        <v>18</v>
      </c>
    </row>
    <row r="11" spans="1:20" x14ac:dyDescent="0.3">
      <c r="A11" s="63" t="s">
        <v>905</v>
      </c>
      <c r="B11" s="64">
        <f>VLOOKUP($A11,'Return Data'!$B$7:$R$2292,3,0)</f>
        <v>44483</v>
      </c>
      <c r="C11" s="65">
        <f>VLOOKUP($A11,'Return Data'!$B$7:$R$2292,4,0)</f>
        <v>171.8</v>
      </c>
      <c r="D11" s="65">
        <f>VLOOKUP($A11,'Return Data'!$B$7:$R$2292,10,0)</f>
        <v>15.7058</v>
      </c>
      <c r="E11" s="66">
        <f t="shared" si="0"/>
        <v>12</v>
      </c>
      <c r="F11" s="65">
        <f>VLOOKUP($A11,'Return Data'!$B$7:$R$2292,11,0)</f>
        <v>35.286200000000001</v>
      </c>
      <c r="G11" s="66">
        <f t="shared" si="1"/>
        <v>6</v>
      </c>
      <c r="H11" s="65">
        <f>VLOOKUP($A11,'Return Data'!$B$7:$R$2292,12,0)</f>
        <v>36.892400000000002</v>
      </c>
      <c r="I11" s="66">
        <f t="shared" si="2"/>
        <v>12</v>
      </c>
      <c r="J11" s="65">
        <f>VLOOKUP($A11,'Return Data'!$B$7:$R$2292,13,0)</f>
        <v>68.134699999999995</v>
      </c>
      <c r="K11" s="66">
        <f t="shared" si="3"/>
        <v>14</v>
      </c>
      <c r="L11" s="65">
        <f>VLOOKUP($A11,'Return Data'!$B$7:$R$2292,17,0)</f>
        <v>38.063200000000002</v>
      </c>
      <c r="M11" s="66">
        <f t="shared" si="4"/>
        <v>4</v>
      </c>
      <c r="N11" s="65">
        <f>VLOOKUP($A11,'Return Data'!$B$7:$R$2292,14,0)</f>
        <v>26.5078</v>
      </c>
      <c r="O11" s="66">
        <f t="shared" si="6"/>
        <v>2</v>
      </c>
      <c r="P11" s="65">
        <f>VLOOKUP($A11,'Return Data'!$B$7:$R$2292,15,0)</f>
        <v>19.015999999999998</v>
      </c>
      <c r="Q11" s="66">
        <f t="shared" si="7"/>
        <v>2</v>
      </c>
      <c r="R11" s="65">
        <f>VLOOKUP($A11,'Return Data'!$B$7:$R$2292,16,0)</f>
        <v>18.679200000000002</v>
      </c>
      <c r="S11" s="67">
        <f t="shared" si="5"/>
        <v>11</v>
      </c>
    </row>
    <row r="12" spans="1:20" x14ac:dyDescent="0.3">
      <c r="A12" s="63" t="s">
        <v>907</v>
      </c>
      <c r="B12" s="64">
        <f>VLOOKUP($A12,'Return Data'!$B$7:$R$2292,3,0)</f>
        <v>44483</v>
      </c>
      <c r="C12" s="65">
        <f>VLOOKUP($A12,'Return Data'!$B$7:$R$2292,4,0)</f>
        <v>376.31</v>
      </c>
      <c r="D12" s="65">
        <f>VLOOKUP($A12,'Return Data'!$B$7:$R$2292,10,0)</f>
        <v>9.6094000000000008</v>
      </c>
      <c r="E12" s="66">
        <f t="shared" si="0"/>
        <v>27</v>
      </c>
      <c r="F12" s="65">
        <f>VLOOKUP($A12,'Return Data'!$B$7:$R$2292,11,0)</f>
        <v>29.039899999999999</v>
      </c>
      <c r="G12" s="66">
        <f t="shared" si="1"/>
        <v>23</v>
      </c>
      <c r="H12" s="65">
        <f>VLOOKUP($A12,'Return Data'!$B$7:$R$2292,12,0)</f>
        <v>32.0687</v>
      </c>
      <c r="I12" s="66">
        <f t="shared" si="2"/>
        <v>23</v>
      </c>
      <c r="J12" s="65">
        <f>VLOOKUP($A12,'Return Data'!$B$7:$R$2292,13,0)</f>
        <v>67.639300000000006</v>
      </c>
      <c r="K12" s="66">
        <f t="shared" si="3"/>
        <v>15</v>
      </c>
      <c r="L12" s="65">
        <f>VLOOKUP($A12,'Return Data'!$B$7:$R$2292,17,0)</f>
        <v>30.6432</v>
      </c>
      <c r="M12" s="66">
        <f t="shared" si="4"/>
        <v>17</v>
      </c>
      <c r="N12" s="65">
        <f>VLOOKUP($A12,'Return Data'!$B$7:$R$2292,14,0)</f>
        <v>23.440200000000001</v>
      </c>
      <c r="O12" s="66">
        <f t="shared" si="6"/>
        <v>11</v>
      </c>
      <c r="P12" s="65">
        <f>VLOOKUP($A12,'Return Data'!$B$7:$R$2292,15,0)</f>
        <v>16.193300000000001</v>
      </c>
      <c r="Q12" s="66">
        <f t="shared" si="7"/>
        <v>10</v>
      </c>
      <c r="R12" s="65">
        <f>VLOOKUP($A12,'Return Data'!$B$7:$R$2292,16,0)</f>
        <v>18.448499999999999</v>
      </c>
      <c r="S12" s="67">
        <f t="shared" si="5"/>
        <v>13</v>
      </c>
    </row>
    <row r="13" spans="1:20" x14ac:dyDescent="0.3">
      <c r="A13" s="63" t="s">
        <v>909</v>
      </c>
      <c r="B13" s="64">
        <f>VLOOKUP($A13,'Return Data'!$B$7:$R$2292,3,0)</f>
        <v>44483</v>
      </c>
      <c r="C13" s="65">
        <f>VLOOKUP($A13,'Return Data'!$B$7:$R$2292,4,0)</f>
        <v>54.703000000000003</v>
      </c>
      <c r="D13" s="65">
        <f>VLOOKUP($A13,'Return Data'!$B$7:$R$2292,10,0)</f>
        <v>12.5136</v>
      </c>
      <c r="E13" s="66">
        <f t="shared" si="0"/>
        <v>21</v>
      </c>
      <c r="F13" s="65">
        <f>VLOOKUP($A13,'Return Data'!$B$7:$R$2292,11,0)</f>
        <v>30.2483</v>
      </c>
      <c r="G13" s="66">
        <f t="shared" si="1"/>
        <v>21</v>
      </c>
      <c r="H13" s="65">
        <f>VLOOKUP($A13,'Return Data'!$B$7:$R$2292,12,0)</f>
        <v>34.299799999999998</v>
      </c>
      <c r="I13" s="66">
        <f t="shared" si="2"/>
        <v>17</v>
      </c>
      <c r="J13" s="65">
        <f>VLOOKUP($A13,'Return Data'!$B$7:$R$2292,13,0)</f>
        <v>65.180999999999997</v>
      </c>
      <c r="K13" s="66">
        <f t="shared" si="3"/>
        <v>19</v>
      </c>
      <c r="L13" s="65">
        <f>VLOOKUP($A13,'Return Data'!$B$7:$R$2292,17,0)</f>
        <v>32.493000000000002</v>
      </c>
      <c r="M13" s="66">
        <f t="shared" si="4"/>
        <v>10</v>
      </c>
      <c r="N13" s="65">
        <f>VLOOKUP($A13,'Return Data'!$B$7:$R$2292,14,0)</f>
        <v>24.394500000000001</v>
      </c>
      <c r="O13" s="66">
        <f t="shared" si="6"/>
        <v>5</v>
      </c>
      <c r="P13" s="65">
        <f>VLOOKUP($A13,'Return Data'!$B$7:$R$2292,15,0)</f>
        <v>17.5535</v>
      </c>
      <c r="Q13" s="66">
        <f t="shared" si="7"/>
        <v>5</v>
      </c>
      <c r="R13" s="65">
        <f>VLOOKUP($A13,'Return Data'!$B$7:$R$2292,16,0)</f>
        <v>12.5762</v>
      </c>
      <c r="S13" s="67">
        <f t="shared" si="5"/>
        <v>27</v>
      </c>
    </row>
    <row r="14" spans="1:20" x14ac:dyDescent="0.3">
      <c r="A14" s="63" t="s">
        <v>910</v>
      </c>
      <c r="B14" s="64">
        <f>VLOOKUP($A14,'Return Data'!$B$7:$R$2292,3,0)</f>
        <v>44483</v>
      </c>
      <c r="C14" s="65">
        <f>VLOOKUP($A14,'Return Data'!$B$7:$R$2292,4,0)</f>
        <v>130.56649999999999</v>
      </c>
      <c r="D14" s="65">
        <f>VLOOKUP($A14,'Return Data'!$B$7:$R$2292,10,0)</f>
        <v>14.2697</v>
      </c>
      <c r="E14" s="66">
        <f t="shared" si="0"/>
        <v>17</v>
      </c>
      <c r="F14" s="65">
        <f>VLOOKUP($A14,'Return Data'!$B$7:$R$2292,11,0)</f>
        <v>34.9345</v>
      </c>
      <c r="G14" s="66">
        <f t="shared" si="1"/>
        <v>8</v>
      </c>
      <c r="H14" s="65">
        <f>VLOOKUP($A14,'Return Data'!$B$7:$R$2292,12,0)</f>
        <v>35.922800000000002</v>
      </c>
      <c r="I14" s="66">
        <f t="shared" si="2"/>
        <v>14</v>
      </c>
      <c r="J14" s="65">
        <f>VLOOKUP($A14,'Return Data'!$B$7:$R$2292,13,0)</f>
        <v>79.045400000000001</v>
      </c>
      <c r="K14" s="66">
        <f t="shared" si="3"/>
        <v>4</v>
      </c>
      <c r="L14" s="65">
        <f>VLOOKUP($A14,'Return Data'!$B$7:$R$2292,17,0)</f>
        <v>31.234400000000001</v>
      </c>
      <c r="M14" s="66">
        <f t="shared" si="4"/>
        <v>15</v>
      </c>
      <c r="N14" s="65">
        <f>VLOOKUP($A14,'Return Data'!$B$7:$R$2292,14,0)</f>
        <v>20.769600000000001</v>
      </c>
      <c r="O14" s="66">
        <f t="shared" si="6"/>
        <v>19</v>
      </c>
      <c r="P14" s="65">
        <f>VLOOKUP($A14,'Return Data'!$B$7:$R$2292,15,0)</f>
        <v>14.245100000000001</v>
      </c>
      <c r="Q14" s="66">
        <f t="shared" si="7"/>
        <v>19</v>
      </c>
      <c r="R14" s="65">
        <f>VLOOKUP($A14,'Return Data'!$B$7:$R$2292,16,0)</f>
        <v>16.707000000000001</v>
      </c>
      <c r="S14" s="67">
        <f t="shared" si="5"/>
        <v>15</v>
      </c>
    </row>
    <row r="15" spans="1:20" x14ac:dyDescent="0.3">
      <c r="A15" s="63" t="s">
        <v>2030</v>
      </c>
      <c r="B15" s="64">
        <f>VLOOKUP($A15,'Return Data'!$B$7:$R$2292,3,0)</f>
        <v>44483</v>
      </c>
      <c r="C15" s="65">
        <f>VLOOKUP($A15,'Return Data'!$B$7:$R$2292,4,0)</f>
        <v>265.66907834095798</v>
      </c>
      <c r="D15" s="65">
        <f>VLOOKUP($A15,'Return Data'!$B$7:$R$2292,10,0)</f>
        <v>17.304200000000002</v>
      </c>
      <c r="E15" s="66">
        <f t="shared" si="0"/>
        <v>7</v>
      </c>
      <c r="F15" s="65">
        <f>VLOOKUP($A15,'Return Data'!$B$7:$R$2292,11,0)</f>
        <v>37.131300000000003</v>
      </c>
      <c r="G15" s="66">
        <f t="shared" si="1"/>
        <v>4</v>
      </c>
      <c r="H15" s="65">
        <f>VLOOKUP($A15,'Return Data'!$B$7:$R$2292,12,0)</f>
        <v>42.261800000000001</v>
      </c>
      <c r="I15" s="66">
        <f t="shared" si="2"/>
        <v>3</v>
      </c>
      <c r="J15" s="65">
        <f>VLOOKUP($A15,'Return Data'!$B$7:$R$2292,13,0)</f>
        <v>82.804400000000001</v>
      </c>
      <c r="K15" s="66">
        <f t="shared" si="3"/>
        <v>2</v>
      </c>
      <c r="L15" s="65">
        <f>VLOOKUP($A15,'Return Data'!$B$7:$R$2292,17,0)</f>
        <v>35.180100000000003</v>
      </c>
      <c r="M15" s="66">
        <f t="shared" si="4"/>
        <v>7</v>
      </c>
      <c r="N15" s="65">
        <f>VLOOKUP($A15,'Return Data'!$B$7:$R$2292,14,0)</f>
        <v>23.8002</v>
      </c>
      <c r="O15" s="66">
        <f t="shared" si="6"/>
        <v>7</v>
      </c>
      <c r="P15" s="65">
        <f>VLOOKUP($A15,'Return Data'!$B$7:$R$2292,15,0)</f>
        <v>16.512799999999999</v>
      </c>
      <c r="Q15" s="66">
        <f t="shared" si="7"/>
        <v>9</v>
      </c>
      <c r="R15" s="65">
        <f>VLOOKUP($A15,'Return Data'!$B$7:$R$2292,16,0)</f>
        <v>12.5832</v>
      </c>
      <c r="S15" s="67">
        <f t="shared" si="5"/>
        <v>26</v>
      </c>
    </row>
    <row r="16" spans="1:20" x14ac:dyDescent="0.3">
      <c r="A16" s="63" t="s">
        <v>913</v>
      </c>
      <c r="B16" s="64">
        <f>VLOOKUP($A16,'Return Data'!$B$7:$R$2292,3,0)</f>
        <v>44483</v>
      </c>
      <c r="C16" s="65">
        <f>VLOOKUP($A16,'Return Data'!$B$7:$R$2292,4,0)</f>
        <v>16.825500000000002</v>
      </c>
      <c r="D16" s="65">
        <f>VLOOKUP($A16,'Return Data'!$B$7:$R$2292,10,0)</f>
        <v>14.9314</v>
      </c>
      <c r="E16" s="66">
        <f t="shared" si="0"/>
        <v>13</v>
      </c>
      <c r="F16" s="65">
        <f>VLOOKUP($A16,'Return Data'!$B$7:$R$2292,11,0)</f>
        <v>32.079700000000003</v>
      </c>
      <c r="G16" s="66">
        <f t="shared" si="1"/>
        <v>17</v>
      </c>
      <c r="H16" s="65">
        <f>VLOOKUP($A16,'Return Data'!$B$7:$R$2292,12,0)</f>
        <v>33.871499999999997</v>
      </c>
      <c r="I16" s="66">
        <f t="shared" si="2"/>
        <v>19</v>
      </c>
      <c r="J16" s="65">
        <f>VLOOKUP($A16,'Return Data'!$B$7:$R$2292,13,0)</f>
        <v>65.440899999999999</v>
      </c>
      <c r="K16" s="66">
        <f t="shared" si="3"/>
        <v>18</v>
      </c>
      <c r="L16" s="65">
        <f>VLOOKUP($A16,'Return Data'!$B$7:$R$2292,17,0)</f>
        <v>31.274899999999999</v>
      </c>
      <c r="M16" s="66">
        <f t="shared" si="4"/>
        <v>14</v>
      </c>
      <c r="N16" s="65"/>
      <c r="O16" s="66"/>
      <c r="P16" s="65"/>
      <c r="Q16" s="66"/>
      <c r="R16" s="65">
        <f>VLOOKUP($A16,'Return Data'!$B$7:$R$2292,16,0)</f>
        <v>22.628399999999999</v>
      </c>
      <c r="S16" s="67">
        <f t="shared" si="5"/>
        <v>7</v>
      </c>
    </row>
    <row r="17" spans="1:19" x14ac:dyDescent="0.3">
      <c r="A17" s="63" t="s">
        <v>914</v>
      </c>
      <c r="B17" s="64">
        <f>VLOOKUP($A17,'Return Data'!$B$7:$R$2292,3,0)</f>
        <v>44483</v>
      </c>
      <c r="C17" s="65">
        <f>VLOOKUP($A17,'Return Data'!$B$7:$R$2292,4,0)</f>
        <v>558.59</v>
      </c>
      <c r="D17" s="65">
        <f>VLOOKUP($A17,'Return Data'!$B$7:$R$2292,10,0)</f>
        <v>19.351700000000001</v>
      </c>
      <c r="E17" s="66">
        <f t="shared" si="0"/>
        <v>2</v>
      </c>
      <c r="F17" s="65">
        <f>VLOOKUP($A17,'Return Data'!$B$7:$R$2292,11,0)</f>
        <v>37.709200000000003</v>
      </c>
      <c r="G17" s="66">
        <f t="shared" si="1"/>
        <v>3</v>
      </c>
      <c r="H17" s="65">
        <f>VLOOKUP($A17,'Return Data'!$B$7:$R$2292,12,0)</f>
        <v>41.272100000000002</v>
      </c>
      <c r="I17" s="66">
        <f t="shared" si="2"/>
        <v>4</v>
      </c>
      <c r="J17" s="65">
        <f>VLOOKUP($A17,'Return Data'!$B$7:$R$2292,13,0)</f>
        <v>84.890100000000004</v>
      </c>
      <c r="K17" s="66">
        <f t="shared" si="3"/>
        <v>1</v>
      </c>
      <c r="L17" s="65">
        <f>VLOOKUP($A17,'Return Data'!$B$7:$R$2292,17,0)</f>
        <v>33.8386</v>
      </c>
      <c r="M17" s="66">
        <f t="shared" si="4"/>
        <v>9</v>
      </c>
      <c r="N17" s="65">
        <f>VLOOKUP($A17,'Return Data'!$B$7:$R$2292,14,0)</f>
        <v>22.528400000000001</v>
      </c>
      <c r="O17" s="66">
        <f t="shared" si="6"/>
        <v>15</v>
      </c>
      <c r="P17" s="65">
        <f>VLOOKUP($A17,'Return Data'!$B$7:$R$2292,15,0)</f>
        <v>16.0641</v>
      </c>
      <c r="Q17" s="66">
        <f t="shared" si="7"/>
        <v>12</v>
      </c>
      <c r="R17" s="65">
        <f>VLOOKUP($A17,'Return Data'!$B$7:$R$2292,16,0)</f>
        <v>18.8611</v>
      </c>
      <c r="S17" s="67">
        <f t="shared" si="5"/>
        <v>9</v>
      </c>
    </row>
    <row r="18" spans="1:19" x14ac:dyDescent="0.3">
      <c r="A18" s="63" t="s">
        <v>917</v>
      </c>
      <c r="B18" s="64">
        <f>VLOOKUP($A18,'Return Data'!$B$7:$R$2292,3,0)</f>
        <v>44483</v>
      </c>
      <c r="C18" s="65">
        <f>VLOOKUP($A18,'Return Data'!$B$7:$R$2292,4,0)</f>
        <v>72.64</v>
      </c>
      <c r="D18" s="65">
        <f>VLOOKUP($A18,'Return Data'!$B$7:$R$2292,10,0)</f>
        <v>12.637600000000001</v>
      </c>
      <c r="E18" s="66">
        <f t="shared" si="0"/>
        <v>20</v>
      </c>
      <c r="F18" s="65">
        <f>VLOOKUP($A18,'Return Data'!$B$7:$R$2292,11,0)</f>
        <v>29.667999999999999</v>
      </c>
      <c r="G18" s="66">
        <f t="shared" si="1"/>
        <v>22</v>
      </c>
      <c r="H18" s="65">
        <f>VLOOKUP($A18,'Return Data'!$B$7:$R$2292,12,0)</f>
        <v>32.192900000000002</v>
      </c>
      <c r="I18" s="66">
        <f t="shared" si="2"/>
        <v>22</v>
      </c>
      <c r="J18" s="65">
        <f>VLOOKUP($A18,'Return Data'!$B$7:$R$2292,13,0)</f>
        <v>63.972900000000003</v>
      </c>
      <c r="K18" s="66">
        <f t="shared" si="3"/>
        <v>20</v>
      </c>
      <c r="L18" s="65">
        <f>VLOOKUP($A18,'Return Data'!$B$7:$R$2292,17,0)</f>
        <v>30.381599999999999</v>
      </c>
      <c r="M18" s="66">
        <f t="shared" si="4"/>
        <v>18</v>
      </c>
      <c r="N18" s="65">
        <f>VLOOKUP($A18,'Return Data'!$B$7:$R$2292,14,0)</f>
        <v>20.118200000000002</v>
      </c>
      <c r="O18" s="66">
        <f t="shared" si="6"/>
        <v>21</v>
      </c>
      <c r="P18" s="65">
        <f>VLOOKUP($A18,'Return Data'!$B$7:$R$2292,15,0)</f>
        <v>14.9651</v>
      </c>
      <c r="Q18" s="66">
        <f t="shared" si="7"/>
        <v>17</v>
      </c>
      <c r="R18" s="65">
        <f>VLOOKUP($A18,'Return Data'!$B$7:$R$2292,16,0)</f>
        <v>13.028</v>
      </c>
      <c r="S18" s="67">
        <f t="shared" si="5"/>
        <v>23</v>
      </c>
    </row>
    <row r="19" spans="1:19" x14ac:dyDescent="0.3">
      <c r="A19" s="63" t="s">
        <v>918</v>
      </c>
      <c r="B19" s="64">
        <f>VLOOKUP($A19,'Return Data'!$B$7:$R$2292,3,0)</f>
        <v>44483</v>
      </c>
      <c r="C19" s="65">
        <f>VLOOKUP($A19,'Return Data'!$B$7:$R$2292,4,0)</f>
        <v>54.96</v>
      </c>
      <c r="D19" s="65">
        <f>VLOOKUP($A19,'Return Data'!$B$7:$R$2292,10,0)</f>
        <v>11.5486</v>
      </c>
      <c r="E19" s="66">
        <f t="shared" si="0"/>
        <v>23</v>
      </c>
      <c r="F19" s="65">
        <f>VLOOKUP($A19,'Return Data'!$B$7:$R$2292,11,0)</f>
        <v>28.501300000000001</v>
      </c>
      <c r="G19" s="66">
        <f t="shared" si="1"/>
        <v>24</v>
      </c>
      <c r="H19" s="65">
        <f>VLOOKUP($A19,'Return Data'!$B$7:$R$2292,12,0)</f>
        <v>27.075099999999999</v>
      </c>
      <c r="I19" s="66">
        <f t="shared" si="2"/>
        <v>26</v>
      </c>
      <c r="J19" s="65">
        <f>VLOOKUP($A19,'Return Data'!$B$7:$R$2292,13,0)</f>
        <v>52.201599999999999</v>
      </c>
      <c r="K19" s="66">
        <f t="shared" si="3"/>
        <v>26</v>
      </c>
      <c r="L19" s="65">
        <f>VLOOKUP($A19,'Return Data'!$B$7:$R$2292,17,0)</f>
        <v>26.634699999999999</v>
      </c>
      <c r="M19" s="66">
        <f t="shared" si="4"/>
        <v>24</v>
      </c>
      <c r="N19" s="65">
        <f>VLOOKUP($A19,'Return Data'!$B$7:$R$2292,14,0)</f>
        <v>20.593599999999999</v>
      </c>
      <c r="O19" s="66">
        <f t="shared" si="6"/>
        <v>20</v>
      </c>
      <c r="P19" s="65">
        <f>VLOOKUP($A19,'Return Data'!$B$7:$R$2292,15,0)</f>
        <v>16.9786</v>
      </c>
      <c r="Q19" s="66">
        <f t="shared" si="7"/>
        <v>6</v>
      </c>
      <c r="R19" s="65">
        <f>VLOOKUP($A19,'Return Data'!$B$7:$R$2292,16,0)</f>
        <v>12.7577</v>
      </c>
      <c r="S19" s="67">
        <f t="shared" si="5"/>
        <v>24</v>
      </c>
    </row>
    <row r="20" spans="1:19" x14ac:dyDescent="0.3">
      <c r="A20" s="63" t="s">
        <v>920</v>
      </c>
      <c r="B20" s="64">
        <f>VLOOKUP($A20,'Return Data'!$B$7:$R$2292,3,0)</f>
        <v>44483</v>
      </c>
      <c r="C20" s="65">
        <f>VLOOKUP($A20,'Return Data'!$B$7:$R$2292,4,0)</f>
        <v>200.82499999999999</v>
      </c>
      <c r="D20" s="65">
        <f>VLOOKUP($A20,'Return Data'!$B$7:$R$2292,10,0)</f>
        <v>10.439299999999999</v>
      </c>
      <c r="E20" s="66">
        <f t="shared" si="0"/>
        <v>25</v>
      </c>
      <c r="F20" s="65">
        <f>VLOOKUP($A20,'Return Data'!$B$7:$R$2292,11,0)</f>
        <v>23.998200000000001</v>
      </c>
      <c r="G20" s="66">
        <f t="shared" si="1"/>
        <v>26</v>
      </c>
      <c r="H20" s="65">
        <f>VLOOKUP($A20,'Return Data'!$B$7:$R$2292,12,0)</f>
        <v>28.190799999999999</v>
      </c>
      <c r="I20" s="66">
        <f t="shared" si="2"/>
        <v>25</v>
      </c>
      <c r="J20" s="65">
        <f>VLOOKUP($A20,'Return Data'!$B$7:$R$2292,13,0)</f>
        <v>56.113999999999997</v>
      </c>
      <c r="K20" s="66">
        <f t="shared" si="3"/>
        <v>24</v>
      </c>
      <c r="L20" s="65">
        <f>VLOOKUP($A20,'Return Data'!$B$7:$R$2292,17,0)</f>
        <v>31.0871</v>
      </c>
      <c r="M20" s="66">
        <f t="shared" si="4"/>
        <v>16</v>
      </c>
      <c r="N20" s="65">
        <f>VLOOKUP($A20,'Return Data'!$B$7:$R$2292,14,0)</f>
        <v>23.6709</v>
      </c>
      <c r="O20" s="66">
        <f t="shared" si="6"/>
        <v>8</v>
      </c>
      <c r="P20" s="65">
        <f>VLOOKUP($A20,'Return Data'!$B$7:$R$2292,15,0)</f>
        <v>16.1174</v>
      </c>
      <c r="Q20" s="66">
        <f t="shared" si="7"/>
        <v>11</v>
      </c>
      <c r="R20" s="65">
        <f>VLOOKUP($A20,'Return Data'!$B$7:$R$2292,16,0)</f>
        <v>19.1675</v>
      </c>
      <c r="S20" s="67">
        <f t="shared" si="5"/>
        <v>8</v>
      </c>
    </row>
    <row r="21" spans="1:19" x14ac:dyDescent="0.3">
      <c r="A21" s="63" t="s">
        <v>923</v>
      </c>
      <c r="B21" s="64">
        <f>VLOOKUP($A21,'Return Data'!$B$7:$R$2292,3,0)</f>
        <v>44483</v>
      </c>
      <c r="C21" s="65">
        <f>VLOOKUP($A21,'Return Data'!$B$7:$R$2292,4,0)</f>
        <v>73.385000000000005</v>
      </c>
      <c r="D21" s="65">
        <f>VLOOKUP($A21,'Return Data'!$B$7:$R$2292,10,0)</f>
        <v>14.298</v>
      </c>
      <c r="E21" s="66">
        <f t="shared" si="0"/>
        <v>15</v>
      </c>
      <c r="F21" s="65">
        <f>VLOOKUP($A21,'Return Data'!$B$7:$R$2292,11,0)</f>
        <v>27.42</v>
      </c>
      <c r="G21" s="66">
        <f t="shared" si="1"/>
        <v>25</v>
      </c>
      <c r="H21" s="65">
        <f>VLOOKUP($A21,'Return Data'!$B$7:$R$2292,12,0)</f>
        <v>26.147400000000001</v>
      </c>
      <c r="I21" s="66">
        <f t="shared" si="2"/>
        <v>27</v>
      </c>
      <c r="J21" s="65">
        <f>VLOOKUP($A21,'Return Data'!$B$7:$R$2292,13,0)</f>
        <v>48.594700000000003</v>
      </c>
      <c r="K21" s="66">
        <f t="shared" si="3"/>
        <v>27</v>
      </c>
      <c r="L21" s="65">
        <f>VLOOKUP($A21,'Return Data'!$B$7:$R$2292,17,0)</f>
        <v>27.352900000000002</v>
      </c>
      <c r="M21" s="66">
        <f t="shared" si="4"/>
        <v>23</v>
      </c>
      <c r="N21" s="65">
        <f>VLOOKUP($A21,'Return Data'!$B$7:$R$2292,14,0)</f>
        <v>18.511500000000002</v>
      </c>
      <c r="O21" s="66">
        <f t="shared" si="6"/>
        <v>22</v>
      </c>
      <c r="P21" s="65">
        <f>VLOOKUP($A21,'Return Data'!$B$7:$R$2292,15,0)</f>
        <v>13.8322</v>
      </c>
      <c r="Q21" s="66">
        <f t="shared" si="7"/>
        <v>21</v>
      </c>
      <c r="R21" s="65">
        <f>VLOOKUP($A21,'Return Data'!$B$7:$R$2292,16,0)</f>
        <v>13.8094</v>
      </c>
      <c r="S21" s="67">
        <f t="shared" si="5"/>
        <v>20</v>
      </c>
    </row>
    <row r="22" spans="1:19" x14ac:dyDescent="0.3">
      <c r="A22" s="63" t="s">
        <v>925</v>
      </c>
      <c r="B22" s="64">
        <f>VLOOKUP($A22,'Return Data'!$B$7:$R$2292,3,0)</f>
        <v>44483</v>
      </c>
      <c r="C22" s="65">
        <f>VLOOKUP($A22,'Return Data'!$B$7:$R$2292,4,0)</f>
        <v>25.646799999999999</v>
      </c>
      <c r="D22" s="65">
        <f>VLOOKUP($A22,'Return Data'!$B$7:$R$2292,10,0)</f>
        <v>17.680399999999999</v>
      </c>
      <c r="E22" s="66">
        <f t="shared" si="0"/>
        <v>4</v>
      </c>
      <c r="F22" s="65">
        <f>VLOOKUP($A22,'Return Data'!$B$7:$R$2292,11,0)</f>
        <v>33.3125</v>
      </c>
      <c r="G22" s="66">
        <f t="shared" si="1"/>
        <v>13</v>
      </c>
      <c r="H22" s="65">
        <f>VLOOKUP($A22,'Return Data'!$B$7:$R$2292,12,0)</f>
        <v>34.487000000000002</v>
      </c>
      <c r="I22" s="66">
        <f t="shared" si="2"/>
        <v>16</v>
      </c>
      <c r="J22" s="65">
        <f>VLOOKUP($A22,'Return Data'!$B$7:$R$2292,13,0)</f>
        <v>62.341000000000001</v>
      </c>
      <c r="K22" s="66">
        <f t="shared" si="3"/>
        <v>22</v>
      </c>
      <c r="L22" s="65">
        <f>VLOOKUP($A22,'Return Data'!$B$7:$R$2292,17,0)</f>
        <v>30.3309</v>
      </c>
      <c r="M22" s="66">
        <f t="shared" si="4"/>
        <v>19</v>
      </c>
      <c r="N22" s="65">
        <f>VLOOKUP($A22,'Return Data'!$B$7:$R$2292,14,0)</f>
        <v>23.645800000000001</v>
      </c>
      <c r="O22" s="66">
        <f t="shared" si="6"/>
        <v>9</v>
      </c>
      <c r="P22" s="65">
        <f>VLOOKUP($A22,'Return Data'!$B$7:$R$2292,15,0)</f>
        <v>16.618099999999998</v>
      </c>
      <c r="Q22" s="66">
        <f t="shared" si="7"/>
        <v>8</v>
      </c>
      <c r="R22" s="65">
        <f>VLOOKUP($A22,'Return Data'!$B$7:$R$2292,16,0)</f>
        <v>15.243600000000001</v>
      </c>
      <c r="S22" s="67">
        <f t="shared" si="5"/>
        <v>16</v>
      </c>
    </row>
    <row r="23" spans="1:19" x14ac:dyDescent="0.3">
      <c r="A23" s="63" t="s">
        <v>927</v>
      </c>
      <c r="B23" s="64">
        <f>VLOOKUP($A23,'Return Data'!$B$7:$R$2292,3,0)</f>
        <v>44483</v>
      </c>
      <c r="C23" s="65">
        <f>VLOOKUP($A23,'Return Data'!$B$7:$R$2292,4,0)</f>
        <v>17.830300000000001</v>
      </c>
      <c r="D23" s="65">
        <f>VLOOKUP($A23,'Return Data'!$B$7:$R$2292,10,0)</f>
        <v>18.764199999999999</v>
      </c>
      <c r="E23" s="66">
        <f t="shared" si="0"/>
        <v>3</v>
      </c>
      <c r="F23" s="65">
        <f>VLOOKUP($A23,'Return Data'!$B$7:$R$2292,11,0)</f>
        <v>37.774000000000001</v>
      </c>
      <c r="G23" s="66">
        <f t="shared" si="1"/>
        <v>2</v>
      </c>
      <c r="H23" s="65">
        <f>VLOOKUP($A23,'Return Data'!$B$7:$R$2292,12,0)</f>
        <v>44.650100000000002</v>
      </c>
      <c r="I23" s="66">
        <f t="shared" si="2"/>
        <v>2</v>
      </c>
      <c r="J23" s="65">
        <f>VLOOKUP($A23,'Return Data'!$B$7:$R$2292,13,0)</f>
        <v>76.956400000000002</v>
      </c>
      <c r="K23" s="66">
        <f t="shared" si="3"/>
        <v>5</v>
      </c>
      <c r="L23" s="65"/>
      <c r="M23" s="66"/>
      <c r="N23" s="65"/>
      <c r="O23" s="66"/>
      <c r="P23" s="65"/>
      <c r="Q23" s="66"/>
      <c r="R23" s="65">
        <f>VLOOKUP($A23,'Return Data'!$B$7:$R$2292,16,0)</f>
        <v>38.093299999999999</v>
      </c>
      <c r="S23" s="67">
        <f t="shared" si="5"/>
        <v>1</v>
      </c>
    </row>
    <row r="24" spans="1:19" x14ac:dyDescent="0.3">
      <c r="A24" s="63" t="s">
        <v>929</v>
      </c>
      <c r="B24" s="64">
        <f>VLOOKUP($A24,'Return Data'!$B$7:$R$2292,3,0)</f>
        <v>44483</v>
      </c>
      <c r="C24" s="65">
        <f>VLOOKUP($A24,'Return Data'!$B$7:$R$2292,4,0)</f>
        <v>102.739</v>
      </c>
      <c r="D24" s="65">
        <f>VLOOKUP($A24,'Return Data'!$B$7:$R$2292,10,0)</f>
        <v>14.7781</v>
      </c>
      <c r="E24" s="66">
        <f t="shared" si="0"/>
        <v>14</v>
      </c>
      <c r="F24" s="65">
        <f>VLOOKUP($A24,'Return Data'!$B$7:$R$2292,11,0)</f>
        <v>32.527099999999997</v>
      </c>
      <c r="G24" s="66">
        <f t="shared" si="1"/>
        <v>16</v>
      </c>
      <c r="H24" s="65">
        <f>VLOOKUP($A24,'Return Data'!$B$7:$R$2292,12,0)</f>
        <v>37.159100000000002</v>
      </c>
      <c r="I24" s="66">
        <f t="shared" si="2"/>
        <v>11</v>
      </c>
      <c r="J24" s="65">
        <f>VLOOKUP($A24,'Return Data'!$B$7:$R$2292,13,0)</f>
        <v>72.022999999999996</v>
      </c>
      <c r="K24" s="66">
        <f t="shared" si="3"/>
        <v>9</v>
      </c>
      <c r="L24" s="65">
        <f>VLOOKUP($A24,'Return Data'!$B$7:$R$2292,17,0)</f>
        <v>40.200099999999999</v>
      </c>
      <c r="M24" s="66">
        <f t="shared" si="4"/>
        <v>1</v>
      </c>
      <c r="N24" s="65">
        <f>VLOOKUP($A24,'Return Data'!$B$7:$R$2292,14,0)</f>
        <v>29.486000000000001</v>
      </c>
      <c r="O24" s="66">
        <f t="shared" si="6"/>
        <v>1</v>
      </c>
      <c r="P24" s="65">
        <f>VLOOKUP($A24,'Return Data'!$B$7:$R$2292,15,0)</f>
        <v>21.496400000000001</v>
      </c>
      <c r="Q24" s="66">
        <f t="shared" si="7"/>
        <v>1</v>
      </c>
      <c r="R24" s="65">
        <f>VLOOKUP($A24,'Return Data'!$B$7:$R$2292,16,0)</f>
        <v>22.953499999999998</v>
      </c>
      <c r="S24" s="67">
        <f t="shared" si="5"/>
        <v>6</v>
      </c>
    </row>
    <row r="25" spans="1:19" x14ac:dyDescent="0.3">
      <c r="A25" s="63" t="s">
        <v>931</v>
      </c>
      <c r="B25" s="64">
        <f>VLOOKUP($A25,'Return Data'!$B$7:$R$2292,3,0)</f>
        <v>44483</v>
      </c>
      <c r="C25" s="65">
        <f>VLOOKUP($A25,'Return Data'!$B$7:$R$2292,4,0)</f>
        <v>17.057500000000001</v>
      </c>
      <c r="D25" s="65">
        <f>VLOOKUP($A25,'Return Data'!$B$7:$R$2292,10,0)</f>
        <v>12.7225</v>
      </c>
      <c r="E25" s="66">
        <f t="shared" si="0"/>
        <v>19</v>
      </c>
      <c r="F25" s="65">
        <f>VLOOKUP($A25,'Return Data'!$B$7:$R$2292,11,0)</f>
        <v>31.506900000000002</v>
      </c>
      <c r="G25" s="66">
        <f t="shared" si="1"/>
        <v>20</v>
      </c>
      <c r="H25" s="65">
        <f>VLOOKUP($A25,'Return Data'!$B$7:$R$2292,12,0)</f>
        <v>36.762</v>
      </c>
      <c r="I25" s="66">
        <f t="shared" si="2"/>
        <v>13</v>
      </c>
      <c r="J25" s="65">
        <f>VLOOKUP($A25,'Return Data'!$B$7:$R$2292,13,0)</f>
        <v>71.017899999999997</v>
      </c>
      <c r="K25" s="66">
        <f t="shared" si="3"/>
        <v>10</v>
      </c>
      <c r="L25" s="65"/>
      <c r="M25" s="66"/>
      <c r="N25" s="65"/>
      <c r="O25" s="66"/>
      <c r="P25" s="65"/>
      <c r="Q25" s="66"/>
      <c r="R25" s="65">
        <f>VLOOKUP($A25,'Return Data'!$B$7:$R$2292,16,0)</f>
        <v>30.700199999999999</v>
      </c>
      <c r="S25" s="67">
        <f t="shared" si="5"/>
        <v>3</v>
      </c>
    </row>
    <row r="26" spans="1:19" x14ac:dyDescent="0.3">
      <c r="A26" s="63" t="s">
        <v>2018</v>
      </c>
      <c r="B26" s="64">
        <f>VLOOKUP($A26,'Return Data'!$B$7:$R$2292,3,0)</f>
        <v>44483</v>
      </c>
      <c r="C26" s="65">
        <f>VLOOKUP($A26,'Return Data'!$B$7:$R$2292,4,0)</f>
        <v>25.226700000000001</v>
      </c>
      <c r="D26" s="65">
        <f>VLOOKUP($A26,'Return Data'!$B$7:$R$2292,10,0)</f>
        <v>17.486999999999998</v>
      </c>
      <c r="E26" s="66">
        <f t="shared" si="0"/>
        <v>5</v>
      </c>
      <c r="F26" s="65">
        <f>VLOOKUP($A26,'Return Data'!$B$7:$R$2292,11,0)</f>
        <v>33.294800000000002</v>
      </c>
      <c r="G26" s="66">
        <f t="shared" si="1"/>
        <v>14</v>
      </c>
      <c r="H26" s="65">
        <f>VLOOKUP($A26,'Return Data'!$B$7:$R$2292,12,0)</f>
        <v>40.4542</v>
      </c>
      <c r="I26" s="66">
        <f t="shared" si="2"/>
        <v>5</v>
      </c>
      <c r="J26" s="65">
        <f>VLOOKUP($A26,'Return Data'!$B$7:$R$2292,13,0)</f>
        <v>67.303600000000003</v>
      </c>
      <c r="K26" s="66">
        <f t="shared" si="3"/>
        <v>16</v>
      </c>
      <c r="L26" s="65">
        <f>VLOOKUP($A26,'Return Data'!$B$7:$R$2292,17,0)</f>
        <v>29.526199999999999</v>
      </c>
      <c r="M26" s="66">
        <f t="shared" si="4"/>
        <v>20</v>
      </c>
      <c r="N26" s="65">
        <f>VLOOKUP($A26,'Return Data'!$B$7:$R$2292,14,0)</f>
        <v>23.355799999999999</v>
      </c>
      <c r="O26" s="66">
        <f t="shared" si="6"/>
        <v>12</v>
      </c>
      <c r="P26" s="65">
        <f>VLOOKUP($A26,'Return Data'!$B$7:$R$2292,15,0)</f>
        <v>15.5265</v>
      </c>
      <c r="Q26" s="66">
        <f t="shared" si="7"/>
        <v>14</v>
      </c>
      <c r="R26" s="65">
        <f>VLOOKUP($A26,'Return Data'!$B$7:$R$2292,16,0)</f>
        <v>17.113199999999999</v>
      </c>
      <c r="S26" s="67">
        <f t="shared" si="5"/>
        <v>14</v>
      </c>
    </row>
    <row r="27" spans="1:19" x14ac:dyDescent="0.3">
      <c r="A27" s="63" t="s">
        <v>932</v>
      </c>
      <c r="B27" s="64">
        <f>VLOOKUP($A27,'Return Data'!$B$7:$R$2292,3,0)</f>
        <v>44483</v>
      </c>
      <c r="C27" s="65">
        <f>VLOOKUP($A27,'Return Data'!$B$7:$R$2292,4,0)</f>
        <v>873.51649999999995</v>
      </c>
      <c r="D27" s="65">
        <f>VLOOKUP($A27,'Return Data'!$B$7:$R$2292,10,0)</f>
        <v>16.668600000000001</v>
      </c>
      <c r="E27" s="66">
        <f t="shared" si="0"/>
        <v>9</v>
      </c>
      <c r="F27" s="65">
        <f>VLOOKUP($A27,'Return Data'!$B$7:$R$2292,11,0)</f>
        <v>33.105800000000002</v>
      </c>
      <c r="G27" s="66">
        <f t="shared" si="1"/>
        <v>15</v>
      </c>
      <c r="H27" s="65">
        <f>VLOOKUP($A27,'Return Data'!$B$7:$R$2292,12,0)</f>
        <v>33.965899999999998</v>
      </c>
      <c r="I27" s="66">
        <f t="shared" si="2"/>
        <v>18</v>
      </c>
      <c r="J27" s="65">
        <f>VLOOKUP($A27,'Return Data'!$B$7:$R$2292,13,0)</f>
        <v>68.599400000000003</v>
      </c>
      <c r="K27" s="66">
        <f t="shared" si="3"/>
        <v>13</v>
      </c>
      <c r="L27" s="65">
        <f>VLOOKUP($A27,'Return Data'!$B$7:$R$2292,17,0)</f>
        <v>31.625699999999998</v>
      </c>
      <c r="M27" s="66">
        <f t="shared" si="4"/>
        <v>12</v>
      </c>
      <c r="N27" s="65">
        <f>VLOOKUP($A27,'Return Data'!$B$7:$R$2292,14,0)</f>
        <v>21.689499999999999</v>
      </c>
      <c r="O27" s="66">
        <f t="shared" si="6"/>
        <v>17</v>
      </c>
      <c r="P27" s="65">
        <f>VLOOKUP($A27,'Return Data'!$B$7:$R$2292,15,0)</f>
        <v>13.5465</v>
      </c>
      <c r="Q27" s="66">
        <f t="shared" si="7"/>
        <v>22</v>
      </c>
      <c r="R27" s="65">
        <f>VLOOKUP($A27,'Return Data'!$B$7:$R$2292,16,0)</f>
        <v>18.730499999999999</v>
      </c>
      <c r="S27" s="67">
        <f t="shared" si="5"/>
        <v>10</v>
      </c>
    </row>
    <row r="28" spans="1:19" x14ac:dyDescent="0.3">
      <c r="A28" s="63" t="s">
        <v>934</v>
      </c>
      <c r="B28" s="64">
        <f>VLOOKUP($A28,'Return Data'!$B$7:$R$2292,3,0)</f>
        <v>44483</v>
      </c>
      <c r="C28" s="65">
        <f>VLOOKUP($A28,'Return Data'!$B$7:$R$2292,4,0)</f>
        <v>191.39</v>
      </c>
      <c r="D28" s="65">
        <f>VLOOKUP($A28,'Return Data'!$B$7:$R$2292,10,0)</f>
        <v>16.509399999999999</v>
      </c>
      <c r="E28" s="66">
        <f t="shared" si="0"/>
        <v>10</v>
      </c>
      <c r="F28" s="65">
        <f>VLOOKUP($A28,'Return Data'!$B$7:$R$2292,11,0)</f>
        <v>35.086100000000002</v>
      </c>
      <c r="G28" s="66">
        <f t="shared" si="1"/>
        <v>7</v>
      </c>
      <c r="H28" s="65">
        <f>VLOOKUP($A28,'Return Data'!$B$7:$R$2292,12,0)</f>
        <v>39.598799999999997</v>
      </c>
      <c r="I28" s="66">
        <f t="shared" si="2"/>
        <v>6</v>
      </c>
      <c r="J28" s="65">
        <f>VLOOKUP($A28,'Return Data'!$B$7:$R$2292,13,0)</f>
        <v>72.703500000000005</v>
      </c>
      <c r="K28" s="66">
        <f t="shared" si="3"/>
        <v>8</v>
      </c>
      <c r="L28" s="65">
        <f>VLOOKUP($A28,'Return Data'!$B$7:$R$2292,17,0)</f>
        <v>37.890500000000003</v>
      </c>
      <c r="M28" s="66">
        <f t="shared" si="4"/>
        <v>5</v>
      </c>
      <c r="N28" s="65">
        <f>VLOOKUP($A28,'Return Data'!$B$7:$R$2292,14,0)</f>
        <v>25.5063</v>
      </c>
      <c r="O28" s="66">
        <f t="shared" si="6"/>
        <v>3</v>
      </c>
      <c r="P28" s="65">
        <f>VLOOKUP($A28,'Return Data'!$B$7:$R$2292,15,0)</f>
        <v>17.9663</v>
      </c>
      <c r="Q28" s="66">
        <f t="shared" si="7"/>
        <v>3</v>
      </c>
      <c r="R28" s="65">
        <f>VLOOKUP($A28,'Return Data'!$B$7:$R$2292,16,0)</f>
        <v>25.647099999999998</v>
      </c>
      <c r="S28" s="67">
        <f t="shared" si="5"/>
        <v>5</v>
      </c>
    </row>
    <row r="29" spans="1:19" x14ac:dyDescent="0.3">
      <c r="A29" s="63" t="s">
        <v>936</v>
      </c>
      <c r="B29" s="64">
        <f>VLOOKUP($A29,'Return Data'!$B$7:$R$2292,3,0)</f>
        <v>44483</v>
      </c>
      <c r="C29" s="65">
        <f>VLOOKUP($A29,'Return Data'!$B$7:$R$2292,4,0)</f>
        <v>68.947800000000001</v>
      </c>
      <c r="D29" s="65">
        <f>VLOOKUP($A29,'Return Data'!$B$7:$R$2292,10,0)</f>
        <v>15.9406</v>
      </c>
      <c r="E29" s="66">
        <f t="shared" si="0"/>
        <v>11</v>
      </c>
      <c r="F29" s="65">
        <f>VLOOKUP($A29,'Return Data'!$B$7:$R$2292,11,0)</f>
        <v>32.048000000000002</v>
      </c>
      <c r="G29" s="66">
        <f t="shared" si="1"/>
        <v>19</v>
      </c>
      <c r="H29" s="65">
        <f>VLOOKUP($A29,'Return Data'!$B$7:$R$2292,12,0)</f>
        <v>34.530200000000001</v>
      </c>
      <c r="I29" s="66">
        <f t="shared" si="2"/>
        <v>15</v>
      </c>
      <c r="J29" s="65">
        <f>VLOOKUP($A29,'Return Data'!$B$7:$R$2292,13,0)</f>
        <v>73.072599999999994</v>
      </c>
      <c r="K29" s="66">
        <f t="shared" si="3"/>
        <v>7</v>
      </c>
      <c r="L29" s="65">
        <f>VLOOKUP($A29,'Return Data'!$B$7:$R$2292,17,0)</f>
        <v>39.379100000000001</v>
      </c>
      <c r="M29" s="66">
        <f t="shared" si="4"/>
        <v>2</v>
      </c>
      <c r="N29" s="65">
        <f>VLOOKUP($A29,'Return Data'!$B$7:$R$2292,14,0)</f>
        <v>25.347300000000001</v>
      </c>
      <c r="O29" s="66">
        <f t="shared" si="6"/>
        <v>4</v>
      </c>
      <c r="P29" s="65">
        <f>VLOOKUP($A29,'Return Data'!$B$7:$R$2292,15,0)</f>
        <v>16.896100000000001</v>
      </c>
      <c r="Q29" s="66">
        <f t="shared" si="7"/>
        <v>7</v>
      </c>
      <c r="R29" s="65">
        <f>VLOOKUP($A29,'Return Data'!$B$7:$R$2292,16,0)</f>
        <v>13.8828</v>
      </c>
      <c r="S29" s="67">
        <f t="shared" si="5"/>
        <v>19</v>
      </c>
    </row>
    <row r="30" spans="1:19" x14ac:dyDescent="0.3">
      <c r="A30" s="63" t="s">
        <v>1905</v>
      </c>
      <c r="B30" s="64">
        <f>VLOOKUP($A30,'Return Data'!$B$7:$R$2292,3,0)</f>
        <v>44483</v>
      </c>
      <c r="C30" s="65">
        <f>VLOOKUP($A30,'Return Data'!$B$7:$R$2292,4,0)</f>
        <v>551.37391182631995</v>
      </c>
      <c r="D30" s="65">
        <f>VLOOKUP($A30,'Return Data'!$B$7:$R$2292,10,0)</f>
        <v>9.8282000000000007</v>
      </c>
      <c r="E30" s="66">
        <f t="shared" si="0"/>
        <v>26</v>
      </c>
      <c r="F30" s="65">
        <f>VLOOKUP($A30,'Return Data'!$B$7:$R$2292,11,0)</f>
        <v>32.071899999999999</v>
      </c>
      <c r="G30" s="66">
        <f t="shared" si="1"/>
        <v>18</v>
      </c>
      <c r="H30" s="65">
        <f>VLOOKUP($A30,'Return Data'!$B$7:$R$2292,12,0)</f>
        <v>33.794800000000002</v>
      </c>
      <c r="I30" s="66">
        <f t="shared" si="2"/>
        <v>21</v>
      </c>
      <c r="J30" s="65">
        <f>VLOOKUP($A30,'Return Data'!$B$7:$R$2292,13,0)</f>
        <v>69.730199999999996</v>
      </c>
      <c r="K30" s="66">
        <f t="shared" si="3"/>
        <v>11</v>
      </c>
      <c r="L30" s="65">
        <f>VLOOKUP($A30,'Return Data'!$B$7:$R$2292,17,0)</f>
        <v>32.2836</v>
      </c>
      <c r="M30" s="66">
        <f t="shared" si="4"/>
        <v>11</v>
      </c>
      <c r="N30" s="65">
        <f>VLOOKUP($A30,'Return Data'!$B$7:$R$2292,14,0)</f>
        <v>22.886199999999999</v>
      </c>
      <c r="O30" s="66">
        <f t="shared" si="6"/>
        <v>13</v>
      </c>
      <c r="P30" s="65">
        <f>VLOOKUP($A30,'Return Data'!$B$7:$R$2292,15,0)</f>
        <v>16.0242</v>
      </c>
      <c r="Q30" s="66">
        <f t="shared" si="7"/>
        <v>13</v>
      </c>
      <c r="R30" s="65">
        <f>VLOOKUP($A30,'Return Data'!$B$7:$R$2292,16,0)</f>
        <v>15.0261</v>
      </c>
      <c r="S30" s="67">
        <f t="shared" si="5"/>
        <v>17</v>
      </c>
    </row>
    <row r="31" spans="1:19" x14ac:dyDescent="0.3">
      <c r="A31" s="63" t="s">
        <v>938</v>
      </c>
      <c r="B31" s="64">
        <f>VLOOKUP($A31,'Return Data'!$B$7:$R$2292,3,0)</f>
        <v>44483</v>
      </c>
      <c r="C31" s="65">
        <f>VLOOKUP($A31,'Return Data'!$B$7:$R$2292,4,0)</f>
        <v>57.292099999999998</v>
      </c>
      <c r="D31" s="65">
        <f>VLOOKUP($A31,'Return Data'!$B$7:$R$2292,10,0)</f>
        <v>17.060700000000001</v>
      </c>
      <c r="E31" s="66">
        <f t="shared" si="0"/>
        <v>8</v>
      </c>
      <c r="F31" s="65">
        <f>VLOOKUP($A31,'Return Data'!$B$7:$R$2292,11,0)</f>
        <v>33.6006</v>
      </c>
      <c r="G31" s="66">
        <f t="shared" si="1"/>
        <v>12</v>
      </c>
      <c r="H31" s="65">
        <f>VLOOKUP($A31,'Return Data'!$B$7:$R$2292,12,0)</f>
        <v>37.874499999999998</v>
      </c>
      <c r="I31" s="66">
        <f t="shared" si="2"/>
        <v>8</v>
      </c>
      <c r="J31" s="65">
        <f>VLOOKUP($A31,'Return Data'!$B$7:$R$2292,13,0)</f>
        <v>66.804299999999998</v>
      </c>
      <c r="K31" s="66">
        <f t="shared" si="3"/>
        <v>17</v>
      </c>
      <c r="L31" s="65">
        <f>VLOOKUP($A31,'Return Data'!$B$7:$R$2292,17,0)</f>
        <v>28.329499999999999</v>
      </c>
      <c r="M31" s="66">
        <f t="shared" si="4"/>
        <v>21</v>
      </c>
      <c r="N31" s="65">
        <f>VLOOKUP($A31,'Return Data'!$B$7:$R$2292,14,0)</f>
        <v>22.6007</v>
      </c>
      <c r="O31" s="66">
        <f t="shared" si="6"/>
        <v>14</v>
      </c>
      <c r="P31" s="65">
        <f>VLOOKUP($A31,'Return Data'!$B$7:$R$2292,15,0)</f>
        <v>17.8626</v>
      </c>
      <c r="Q31" s="66">
        <f t="shared" si="7"/>
        <v>4</v>
      </c>
      <c r="R31" s="65">
        <f>VLOOKUP($A31,'Return Data'!$B$7:$R$2292,16,0)</f>
        <v>12.6648</v>
      </c>
      <c r="S31" s="67">
        <f t="shared" si="5"/>
        <v>25</v>
      </c>
    </row>
    <row r="32" spans="1:19" x14ac:dyDescent="0.3">
      <c r="A32" s="63" t="s">
        <v>940</v>
      </c>
      <c r="B32" s="64">
        <f>VLOOKUP($A32,'Return Data'!$B$7:$R$2292,3,0)</f>
        <v>44483</v>
      </c>
      <c r="C32" s="65">
        <f>VLOOKUP($A32,'Return Data'!$B$7:$R$2292,4,0)</f>
        <v>337.21429999999998</v>
      </c>
      <c r="D32" s="65">
        <f>VLOOKUP($A32,'Return Data'!$B$7:$R$2292,10,0)</f>
        <v>10.942500000000001</v>
      </c>
      <c r="E32" s="66">
        <f t="shared" si="0"/>
        <v>24</v>
      </c>
      <c r="F32" s="65">
        <f>VLOOKUP($A32,'Return Data'!$B$7:$R$2292,11,0)</f>
        <v>23.377300000000002</v>
      </c>
      <c r="G32" s="66">
        <f t="shared" si="1"/>
        <v>27</v>
      </c>
      <c r="H32" s="65">
        <f>VLOOKUP($A32,'Return Data'!$B$7:$R$2292,12,0)</f>
        <v>28.206399999999999</v>
      </c>
      <c r="I32" s="66">
        <f t="shared" si="2"/>
        <v>24</v>
      </c>
      <c r="J32" s="65">
        <f>VLOOKUP($A32,'Return Data'!$B$7:$R$2292,13,0)</f>
        <v>55.7408</v>
      </c>
      <c r="K32" s="66">
        <f t="shared" si="3"/>
        <v>25</v>
      </c>
      <c r="L32" s="65">
        <f>VLOOKUP($A32,'Return Data'!$B$7:$R$2292,17,0)</f>
        <v>28.2637</v>
      </c>
      <c r="M32" s="66">
        <f t="shared" si="4"/>
        <v>22</v>
      </c>
      <c r="N32" s="65">
        <f>VLOOKUP($A32,'Return Data'!$B$7:$R$2292,14,0)</f>
        <v>23.592500000000001</v>
      </c>
      <c r="O32" s="66">
        <f t="shared" si="6"/>
        <v>10</v>
      </c>
      <c r="P32" s="65">
        <f>VLOOKUP($A32,'Return Data'!$B$7:$R$2292,15,0)</f>
        <v>15.0556</v>
      </c>
      <c r="Q32" s="66">
        <f t="shared" si="7"/>
        <v>16</v>
      </c>
      <c r="R32" s="65">
        <f>VLOOKUP($A32,'Return Data'!$B$7:$R$2292,16,0)</f>
        <v>13.064500000000001</v>
      </c>
      <c r="S32" s="67">
        <f t="shared" si="5"/>
        <v>22</v>
      </c>
    </row>
    <row r="33" spans="1:19" x14ac:dyDescent="0.3">
      <c r="A33" s="63" t="s">
        <v>943</v>
      </c>
      <c r="B33" s="64">
        <f>VLOOKUP($A33,'Return Data'!$B$7:$R$2292,3,0)</f>
        <v>44483</v>
      </c>
      <c r="C33" s="65">
        <f>VLOOKUP($A33,'Return Data'!$B$7:$R$2292,4,0)</f>
        <v>17.72</v>
      </c>
      <c r="D33" s="65">
        <f>VLOOKUP($A33,'Return Data'!$B$7:$R$2292,10,0)</f>
        <v>19.648900000000001</v>
      </c>
      <c r="E33" s="66">
        <f t="shared" si="0"/>
        <v>1</v>
      </c>
      <c r="F33" s="65">
        <f>VLOOKUP($A33,'Return Data'!$B$7:$R$2292,11,0)</f>
        <v>37.898800000000001</v>
      </c>
      <c r="G33" s="66">
        <f t="shared" si="1"/>
        <v>1</v>
      </c>
      <c r="H33" s="65">
        <f>VLOOKUP($A33,'Return Data'!$B$7:$R$2292,12,0)</f>
        <v>37.577599999999997</v>
      </c>
      <c r="I33" s="66">
        <f t="shared" si="2"/>
        <v>10</v>
      </c>
      <c r="J33" s="65">
        <f>VLOOKUP($A33,'Return Data'!$B$7:$R$2292,13,0)</f>
        <v>62.568800000000003</v>
      </c>
      <c r="K33" s="66">
        <f t="shared" si="3"/>
        <v>21</v>
      </c>
      <c r="L33" s="65"/>
      <c r="M33" s="66"/>
      <c r="N33" s="65"/>
      <c r="O33" s="66"/>
      <c r="P33" s="65"/>
      <c r="Q33" s="66"/>
      <c r="R33" s="65">
        <f>VLOOKUP($A33,'Return Data'!$B$7:$R$2292,16,0)</f>
        <v>36.069200000000002</v>
      </c>
      <c r="S33" s="67">
        <f t="shared" si="5"/>
        <v>2</v>
      </c>
    </row>
    <row r="34" spans="1:19" x14ac:dyDescent="0.3">
      <c r="A34" s="63" t="s">
        <v>945</v>
      </c>
      <c r="B34" s="64">
        <f>VLOOKUP($A34,'Return Data'!$B$7:$R$2292,3,0)</f>
        <v>44483</v>
      </c>
      <c r="C34" s="65">
        <f>VLOOKUP($A34,'Return Data'!$B$7:$R$2292,4,0)</f>
        <v>208.24160000000001</v>
      </c>
      <c r="D34" s="65">
        <f>VLOOKUP($A34,'Return Data'!$B$7:$R$2292,10,0)</f>
        <v>12.738</v>
      </c>
      <c r="E34" s="66">
        <f t="shared" si="0"/>
        <v>18</v>
      </c>
      <c r="F34" s="65">
        <f>VLOOKUP($A34,'Return Data'!$B$7:$R$2292,11,0)</f>
        <v>33.861600000000003</v>
      </c>
      <c r="G34" s="66">
        <f t="shared" si="1"/>
        <v>11</v>
      </c>
      <c r="H34" s="65">
        <f>VLOOKUP($A34,'Return Data'!$B$7:$R$2292,12,0)</f>
        <v>39.5261</v>
      </c>
      <c r="I34" s="66">
        <f t="shared" si="2"/>
        <v>7</v>
      </c>
      <c r="J34" s="65">
        <f>VLOOKUP($A34,'Return Data'!$B$7:$R$2292,13,0)</f>
        <v>79.5929</v>
      </c>
      <c r="K34" s="66">
        <f t="shared" si="3"/>
        <v>3</v>
      </c>
      <c r="L34" s="65">
        <f>VLOOKUP($A34,'Return Data'!$B$7:$R$2292,17,0)</f>
        <v>34.631900000000002</v>
      </c>
      <c r="M34" s="66">
        <f t="shared" si="4"/>
        <v>8</v>
      </c>
      <c r="N34" s="65">
        <f>VLOOKUP($A34,'Return Data'!$B$7:$R$2292,14,0)</f>
        <v>21.568899999999999</v>
      </c>
      <c r="O34" s="66">
        <f t="shared" si="6"/>
        <v>18</v>
      </c>
      <c r="P34" s="65">
        <f>VLOOKUP($A34,'Return Data'!$B$7:$R$2292,15,0)</f>
        <v>14.579000000000001</v>
      </c>
      <c r="Q34" s="66">
        <f t="shared" si="7"/>
        <v>18</v>
      </c>
      <c r="R34" s="65">
        <f>VLOOKUP($A34,'Return Data'!$B$7:$R$2292,16,0)</f>
        <v>13.511200000000001</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14.70157777777778</v>
      </c>
      <c r="E36" s="74"/>
      <c r="F36" s="75">
        <f>AVERAGE(F8:F34)</f>
        <v>32.609448148148147</v>
      </c>
      <c r="G36" s="74"/>
      <c r="H36" s="75">
        <f>AVERAGE(H8:H34)</f>
        <v>35.744492592592593</v>
      </c>
      <c r="I36" s="74"/>
      <c r="J36" s="75">
        <f>AVERAGE(J8:J34)</f>
        <v>68.042992592592597</v>
      </c>
      <c r="K36" s="74"/>
      <c r="L36" s="75">
        <f>AVERAGE(L8:L34)</f>
        <v>32.786445833333332</v>
      </c>
      <c r="M36" s="74"/>
      <c r="N36" s="75">
        <f>AVERAGE(N8:N34)</f>
        <v>23.200431818181816</v>
      </c>
      <c r="O36" s="74"/>
      <c r="P36" s="75">
        <f>AVERAGE(P8:P34)</f>
        <v>16.19634090909091</v>
      </c>
      <c r="Q36" s="74"/>
      <c r="R36" s="75">
        <f>AVERAGE(R8:R34)</f>
        <v>19.071100000000001</v>
      </c>
      <c r="S36" s="76"/>
    </row>
    <row r="37" spans="1:19" x14ac:dyDescent="0.3">
      <c r="A37" s="73" t="s">
        <v>28</v>
      </c>
      <c r="B37" s="74"/>
      <c r="C37" s="74"/>
      <c r="D37" s="75">
        <f>MIN(D8:D34)</f>
        <v>9.6094000000000008</v>
      </c>
      <c r="E37" s="74"/>
      <c r="F37" s="75">
        <f>MIN(F8:F34)</f>
        <v>23.377300000000002</v>
      </c>
      <c r="G37" s="74"/>
      <c r="H37" s="75">
        <f>MIN(H8:H34)</f>
        <v>26.147400000000001</v>
      </c>
      <c r="I37" s="74"/>
      <c r="J37" s="75">
        <f>MIN(J8:J34)</f>
        <v>48.594700000000003</v>
      </c>
      <c r="K37" s="74"/>
      <c r="L37" s="75">
        <f>MIN(L8:L34)</f>
        <v>26.634699999999999</v>
      </c>
      <c r="M37" s="74"/>
      <c r="N37" s="75">
        <f>MIN(N8:N34)</f>
        <v>18.511500000000002</v>
      </c>
      <c r="O37" s="74"/>
      <c r="P37" s="75">
        <f>MIN(P8:P34)</f>
        <v>13.5465</v>
      </c>
      <c r="Q37" s="74"/>
      <c r="R37" s="75">
        <f>MIN(R8:R34)</f>
        <v>12.5762</v>
      </c>
      <c r="S37" s="76"/>
    </row>
    <row r="38" spans="1:19" ht="15" thickBot="1" x14ac:dyDescent="0.35">
      <c r="A38" s="77" t="s">
        <v>29</v>
      </c>
      <c r="B38" s="78"/>
      <c r="C38" s="78"/>
      <c r="D38" s="79">
        <f>MAX(D8:D34)</f>
        <v>19.648900000000001</v>
      </c>
      <c r="E38" s="78"/>
      <c r="F38" s="79">
        <f>MAX(F8:F34)</f>
        <v>37.898800000000001</v>
      </c>
      <c r="G38" s="78"/>
      <c r="H38" s="79">
        <f>MAX(H8:H34)</f>
        <v>44.761299999999999</v>
      </c>
      <c r="I38" s="78"/>
      <c r="J38" s="79">
        <f>MAX(J8:J34)</f>
        <v>84.890100000000004</v>
      </c>
      <c r="K38" s="78"/>
      <c r="L38" s="79">
        <f>MAX(L8:L34)</f>
        <v>40.200099999999999</v>
      </c>
      <c r="M38" s="78"/>
      <c r="N38" s="79">
        <f>MAX(N8:N34)</f>
        <v>29.486000000000001</v>
      </c>
      <c r="O38" s="78"/>
      <c r="P38" s="79">
        <f>MAX(P8:P34)</f>
        <v>21.496400000000001</v>
      </c>
      <c r="Q38" s="78"/>
      <c r="R38" s="79">
        <f>MAX(R8:R34)</f>
        <v>38.093299999999999</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44483</v>
      </c>
      <c r="C8" s="65">
        <f>VLOOKUP($A8,'Return Data'!$B$7:$R$2292,4,0)</f>
        <v>57.52</v>
      </c>
      <c r="D8" s="65">
        <f>VLOOKUP($A8,'Return Data'!$B$7:$R$2292,10,0)</f>
        <v>7.1933999999999996</v>
      </c>
      <c r="E8" s="66">
        <f t="shared" ref="E8:E39" si="0">RANK(D8,D$8:D$71,0)</f>
        <v>59</v>
      </c>
      <c r="F8" s="65">
        <f>VLOOKUP($A8,'Return Data'!$B$7:$R$2292,11,0)</f>
        <v>15.1782</v>
      </c>
      <c r="G8" s="66">
        <f t="shared" ref="G8:G39" si="1">RANK(F8,F$8:F$71,0)</f>
        <v>59</v>
      </c>
      <c r="H8" s="65">
        <f>VLOOKUP($A8,'Return Data'!$B$7:$R$2292,12,0)</f>
        <v>13.8108</v>
      </c>
      <c r="I8" s="66">
        <f t="shared" ref="I8:I39" si="2">RANK(H8,H$8:H$71,0)</f>
        <v>59</v>
      </c>
      <c r="J8" s="65">
        <f>VLOOKUP($A8,'Return Data'!$B$7:$R$2292,13,0)</f>
        <v>35.0869</v>
      </c>
      <c r="K8" s="66">
        <f t="shared" ref="K8:K39" si="3">RANK(J8,J$8:J$71,0)</f>
        <v>59</v>
      </c>
      <c r="L8" s="65">
        <f>VLOOKUP($A8,'Return Data'!$B$7:$R$2292,17,0)</f>
        <v>20.3535</v>
      </c>
      <c r="M8" s="66">
        <f t="shared" ref="M8:M28" si="4">RANK(L8,L$8:L$71,0)</f>
        <v>56</v>
      </c>
      <c r="N8" s="65">
        <f>VLOOKUP($A8,'Return Data'!$B$7:$R$2292,14,0)</f>
        <v>13.6915</v>
      </c>
      <c r="O8" s="66">
        <f>RANK(N8,N$8:N$71,0)</f>
        <v>48</v>
      </c>
      <c r="P8" s="65">
        <f>VLOOKUP($A8,'Return Data'!$B$7:$R$2292,15,0)</f>
        <v>12.7121</v>
      </c>
      <c r="Q8" s="66">
        <f>RANK(P8,P$8:P$71,0)</f>
        <v>35</v>
      </c>
      <c r="R8" s="65">
        <f>VLOOKUP($A8,'Return Data'!$B$7:$R$2292,16,0)</f>
        <v>16.107099999999999</v>
      </c>
      <c r="S8" s="67">
        <f t="shared" ref="S8:S39" si="5">RANK(R8,R$8:R$71,0)</f>
        <v>43</v>
      </c>
    </row>
    <row r="9" spans="1:20" x14ac:dyDescent="0.3">
      <c r="A9" s="63" t="s">
        <v>164</v>
      </c>
      <c r="B9" s="64">
        <f>VLOOKUP($A9,'Return Data'!$B$7:$R$2292,3,0)</f>
        <v>44483</v>
      </c>
      <c r="C9" s="65">
        <f>VLOOKUP($A9,'Return Data'!$B$7:$R$2292,4,0)</f>
        <v>47.28</v>
      </c>
      <c r="D9" s="65">
        <f>VLOOKUP($A9,'Return Data'!$B$7:$R$2292,10,0)</f>
        <v>7.5522999999999998</v>
      </c>
      <c r="E9" s="66">
        <f t="shared" si="0"/>
        <v>58</v>
      </c>
      <c r="F9" s="65">
        <f>VLOOKUP($A9,'Return Data'!$B$7:$R$2292,11,0)</f>
        <v>15.853999999999999</v>
      </c>
      <c r="G9" s="66">
        <f t="shared" si="1"/>
        <v>58</v>
      </c>
      <c r="H9" s="65">
        <f>VLOOKUP($A9,'Return Data'!$B$7:$R$2292,12,0)</f>
        <v>14.590400000000001</v>
      </c>
      <c r="I9" s="66">
        <f t="shared" si="2"/>
        <v>58</v>
      </c>
      <c r="J9" s="65">
        <f>VLOOKUP($A9,'Return Data'!$B$7:$R$2292,13,0)</f>
        <v>36.057600000000001</v>
      </c>
      <c r="K9" s="66">
        <f t="shared" si="3"/>
        <v>58</v>
      </c>
      <c r="L9" s="65">
        <f>VLOOKUP($A9,'Return Data'!$B$7:$R$2292,17,0)</f>
        <v>21.539000000000001</v>
      </c>
      <c r="M9" s="66">
        <f t="shared" si="4"/>
        <v>55</v>
      </c>
      <c r="N9" s="65">
        <f>VLOOKUP($A9,'Return Data'!$B$7:$R$2292,14,0)</f>
        <v>14.818</v>
      </c>
      <c r="O9" s="66">
        <f>RANK(N9,N$8:N$71,0)</f>
        <v>47</v>
      </c>
      <c r="P9" s="65">
        <f>VLOOKUP($A9,'Return Data'!$B$7:$R$2292,15,0)</f>
        <v>13.565899999999999</v>
      </c>
      <c r="Q9" s="66">
        <f>RANK(P9,P$8:P$71,0)</f>
        <v>31</v>
      </c>
      <c r="R9" s="65">
        <f>VLOOKUP($A9,'Return Data'!$B$7:$R$2292,16,0)</f>
        <v>16.917100000000001</v>
      </c>
      <c r="S9" s="67">
        <f t="shared" si="5"/>
        <v>32</v>
      </c>
    </row>
    <row r="10" spans="1:20" x14ac:dyDescent="0.3">
      <c r="A10" s="63" t="s">
        <v>165</v>
      </c>
      <c r="B10" s="64">
        <f>VLOOKUP($A10,'Return Data'!$B$7:$R$2292,3,0)</f>
        <v>44483</v>
      </c>
      <c r="C10" s="65">
        <f>VLOOKUP($A10,'Return Data'!$B$7:$R$2292,4,0)</f>
        <v>87.465900000000005</v>
      </c>
      <c r="D10" s="65">
        <f>VLOOKUP($A10,'Return Data'!$B$7:$R$2292,10,0)</f>
        <v>17.850000000000001</v>
      </c>
      <c r="E10" s="66">
        <f t="shared" si="0"/>
        <v>2</v>
      </c>
      <c r="F10" s="65">
        <f>VLOOKUP($A10,'Return Data'!$B$7:$R$2292,11,0)</f>
        <v>33.342700000000001</v>
      </c>
      <c r="G10" s="66">
        <f t="shared" si="1"/>
        <v>18</v>
      </c>
      <c r="H10" s="65">
        <f>VLOOKUP($A10,'Return Data'!$B$7:$R$2292,12,0)</f>
        <v>32.372700000000002</v>
      </c>
      <c r="I10" s="66">
        <f t="shared" si="2"/>
        <v>31</v>
      </c>
      <c r="J10" s="65">
        <f>VLOOKUP($A10,'Return Data'!$B$7:$R$2292,13,0)</f>
        <v>67.664900000000003</v>
      </c>
      <c r="K10" s="66">
        <f t="shared" si="3"/>
        <v>26</v>
      </c>
      <c r="L10" s="65">
        <f>VLOOKUP($A10,'Return Data'!$B$7:$R$2292,17,0)</f>
        <v>31.743500000000001</v>
      </c>
      <c r="M10" s="66">
        <f t="shared" si="4"/>
        <v>30</v>
      </c>
      <c r="N10" s="65">
        <f>VLOOKUP($A10,'Return Data'!$B$7:$R$2292,14,0)</f>
        <v>26.447900000000001</v>
      </c>
      <c r="O10" s="66">
        <f>RANK(N10,N$8:N$71,0)</f>
        <v>12</v>
      </c>
      <c r="P10" s="65">
        <f>VLOOKUP($A10,'Return Data'!$B$7:$R$2292,15,0)</f>
        <v>20.250599999999999</v>
      </c>
      <c r="Q10" s="66">
        <f>RANK(P10,P$8:P$71,0)</f>
        <v>5</v>
      </c>
      <c r="R10" s="65">
        <f>VLOOKUP($A10,'Return Data'!$B$7:$R$2292,16,0)</f>
        <v>22.2944</v>
      </c>
      <c r="S10" s="67">
        <f t="shared" si="5"/>
        <v>8</v>
      </c>
    </row>
    <row r="11" spans="1:20" x14ac:dyDescent="0.3">
      <c r="A11" s="63" t="s">
        <v>166</v>
      </c>
      <c r="B11" s="64">
        <f>VLOOKUP($A11,'Return Data'!$B$7:$R$2292,3,0)</f>
        <v>44483</v>
      </c>
      <c r="C11" s="65">
        <f>VLOOKUP($A11,'Return Data'!$B$7:$R$2292,4,0)</f>
        <v>84.18</v>
      </c>
      <c r="D11" s="65">
        <f>VLOOKUP($A11,'Return Data'!$B$7:$R$2292,10,0)</f>
        <v>20.411999999999999</v>
      </c>
      <c r="E11" s="66">
        <f t="shared" si="0"/>
        <v>1</v>
      </c>
      <c r="F11" s="65">
        <f>VLOOKUP($A11,'Return Data'!$B$7:$R$2292,11,0)</f>
        <v>38.203899999999997</v>
      </c>
      <c r="G11" s="66">
        <f t="shared" si="1"/>
        <v>12</v>
      </c>
      <c r="H11" s="65">
        <f>VLOOKUP($A11,'Return Data'!$B$7:$R$2292,12,0)</f>
        <v>39.094499999999996</v>
      </c>
      <c r="I11" s="66">
        <f t="shared" si="2"/>
        <v>14</v>
      </c>
      <c r="J11" s="65">
        <f>VLOOKUP($A11,'Return Data'!$B$7:$R$2292,13,0)</f>
        <v>71.445999999999998</v>
      </c>
      <c r="K11" s="66">
        <f t="shared" si="3"/>
        <v>18</v>
      </c>
      <c r="L11" s="65">
        <f>VLOOKUP($A11,'Return Data'!$B$7:$R$2292,17,0)</f>
        <v>35.309699999999999</v>
      </c>
      <c r="M11" s="66">
        <f t="shared" si="4"/>
        <v>19</v>
      </c>
      <c r="N11" s="65">
        <f>VLOOKUP($A11,'Return Data'!$B$7:$R$2292,14,0)</f>
        <v>24.0593</v>
      </c>
      <c r="O11" s="66">
        <f>RANK(N11,N$8:N$71,0)</f>
        <v>21</v>
      </c>
      <c r="P11" s="65">
        <f>VLOOKUP($A11,'Return Data'!$B$7:$R$2292,15,0)</f>
        <v>15.141400000000001</v>
      </c>
      <c r="Q11" s="66">
        <f>RANK(P11,P$8:P$71,0)</f>
        <v>25</v>
      </c>
      <c r="R11" s="65">
        <f>VLOOKUP($A11,'Return Data'!$B$7:$R$2292,16,0)</f>
        <v>11.8384</v>
      </c>
      <c r="S11" s="67">
        <f t="shared" si="5"/>
        <v>58</v>
      </c>
    </row>
    <row r="12" spans="1:20" x14ac:dyDescent="0.3">
      <c r="A12" s="63" t="s">
        <v>167</v>
      </c>
      <c r="B12" s="64">
        <f>VLOOKUP($A12,'Return Data'!$B$7:$R$2292,3,0)</f>
        <v>44483</v>
      </c>
      <c r="C12" s="65">
        <f>VLOOKUP($A12,'Return Data'!$B$7:$R$2292,4,0)</f>
        <v>67.983000000000004</v>
      </c>
      <c r="D12" s="65">
        <f>VLOOKUP($A12,'Return Data'!$B$7:$R$2292,10,0)</f>
        <v>13.2842</v>
      </c>
      <c r="E12" s="66">
        <f t="shared" si="0"/>
        <v>38</v>
      </c>
      <c r="F12" s="65">
        <f>VLOOKUP($A12,'Return Data'!$B$7:$R$2292,11,0)</f>
        <v>27.104299999999999</v>
      </c>
      <c r="G12" s="66">
        <f t="shared" si="1"/>
        <v>51</v>
      </c>
      <c r="H12" s="65">
        <f>VLOOKUP($A12,'Return Data'!$B$7:$R$2292,12,0)</f>
        <v>25.427600000000002</v>
      </c>
      <c r="I12" s="66">
        <f t="shared" si="2"/>
        <v>53</v>
      </c>
      <c r="J12" s="65">
        <f>VLOOKUP($A12,'Return Data'!$B$7:$R$2292,13,0)</f>
        <v>52.162100000000002</v>
      </c>
      <c r="K12" s="66">
        <f t="shared" si="3"/>
        <v>54</v>
      </c>
      <c r="L12" s="65">
        <f>VLOOKUP($A12,'Return Data'!$B$7:$R$2292,17,0)</f>
        <v>28.786300000000001</v>
      </c>
      <c r="M12" s="66">
        <f t="shared" si="4"/>
        <v>41</v>
      </c>
      <c r="N12" s="65">
        <f>VLOOKUP($A12,'Return Data'!$B$7:$R$2292,14,0)</f>
        <v>24.377800000000001</v>
      </c>
      <c r="O12" s="66">
        <f>RANK(N12,N$8:N$71,0)</f>
        <v>18</v>
      </c>
      <c r="P12" s="65">
        <f>VLOOKUP($A12,'Return Data'!$B$7:$R$2292,15,0)</f>
        <v>16.479199999999999</v>
      </c>
      <c r="Q12" s="66">
        <f>RANK(P12,P$8:P$71,0)</f>
        <v>19</v>
      </c>
      <c r="R12" s="65">
        <f>VLOOKUP($A12,'Return Data'!$B$7:$R$2292,16,0)</f>
        <v>17.0624</v>
      </c>
      <c r="S12" s="67">
        <f t="shared" si="5"/>
        <v>30</v>
      </c>
    </row>
    <row r="13" spans="1:20" x14ac:dyDescent="0.3">
      <c r="A13" s="63" t="s">
        <v>168</v>
      </c>
      <c r="B13" s="64">
        <f>VLOOKUP($A13,'Return Data'!$B$7:$R$2292,3,0)</f>
        <v>44483</v>
      </c>
      <c r="C13" s="65">
        <f>VLOOKUP($A13,'Return Data'!$B$7:$R$2292,4,0)</f>
        <v>18.89</v>
      </c>
      <c r="D13" s="65">
        <f>VLOOKUP($A13,'Return Data'!$B$7:$R$2292,10,0)</f>
        <v>15.394</v>
      </c>
      <c r="E13" s="66">
        <f t="shared" si="0"/>
        <v>20</v>
      </c>
      <c r="F13" s="65">
        <f>VLOOKUP($A13,'Return Data'!$B$7:$R$2292,11,0)</f>
        <v>40.029699999999998</v>
      </c>
      <c r="G13" s="66">
        <f t="shared" si="1"/>
        <v>10</v>
      </c>
      <c r="H13" s="65">
        <f>VLOOKUP($A13,'Return Data'!$B$7:$R$2292,12,0)</f>
        <v>48.1569</v>
      </c>
      <c r="I13" s="66">
        <f t="shared" si="2"/>
        <v>10</v>
      </c>
      <c r="J13" s="65">
        <f>VLOOKUP($A13,'Return Data'!$B$7:$R$2292,13,0)</f>
        <v>77.704599999999999</v>
      </c>
      <c r="K13" s="66">
        <f t="shared" si="3"/>
        <v>11</v>
      </c>
      <c r="L13" s="65">
        <f>VLOOKUP($A13,'Return Data'!$B$7:$R$2292,17,0)</f>
        <v>48.298900000000003</v>
      </c>
      <c r="M13" s="66">
        <f t="shared" si="4"/>
        <v>6</v>
      </c>
      <c r="N13" s="65"/>
      <c r="O13" s="66"/>
      <c r="P13" s="65"/>
      <c r="Q13" s="66"/>
      <c r="R13" s="65">
        <f>VLOOKUP($A13,'Return Data'!$B$7:$R$2292,16,0)</f>
        <v>19.024799999999999</v>
      </c>
      <c r="S13" s="67">
        <f t="shared" si="5"/>
        <v>19</v>
      </c>
    </row>
    <row r="14" spans="1:20" x14ac:dyDescent="0.3">
      <c r="A14" s="63" t="s">
        <v>169</v>
      </c>
      <c r="B14" s="64">
        <f>VLOOKUP($A14,'Return Data'!$B$7:$R$2292,3,0)</f>
        <v>44483</v>
      </c>
      <c r="C14" s="65">
        <f>VLOOKUP($A14,'Return Data'!$B$7:$R$2292,4,0)</f>
        <v>22.76</v>
      </c>
      <c r="D14" s="65">
        <f>VLOOKUP($A14,'Return Data'!$B$7:$R$2292,10,0)</f>
        <v>13.2338</v>
      </c>
      <c r="E14" s="66">
        <f t="shared" si="0"/>
        <v>39</v>
      </c>
      <c r="F14" s="65">
        <f>VLOOKUP($A14,'Return Data'!$B$7:$R$2292,11,0)</f>
        <v>38.780500000000004</v>
      </c>
      <c r="G14" s="66">
        <f t="shared" si="1"/>
        <v>11</v>
      </c>
      <c r="H14" s="65">
        <f>VLOOKUP($A14,'Return Data'!$B$7:$R$2292,12,0)</f>
        <v>46.366599999999998</v>
      </c>
      <c r="I14" s="66">
        <f t="shared" si="2"/>
        <v>11</v>
      </c>
      <c r="J14" s="65">
        <f>VLOOKUP($A14,'Return Data'!$B$7:$R$2292,13,0)</f>
        <v>76.982900000000001</v>
      </c>
      <c r="K14" s="66">
        <f t="shared" si="3"/>
        <v>12</v>
      </c>
      <c r="L14" s="65">
        <f>VLOOKUP($A14,'Return Data'!$B$7:$R$2292,17,0)</f>
        <v>44.230800000000002</v>
      </c>
      <c r="M14" s="66">
        <f t="shared" si="4"/>
        <v>10</v>
      </c>
      <c r="N14" s="65"/>
      <c r="O14" s="66"/>
      <c r="P14" s="65"/>
      <c r="Q14" s="66"/>
      <c r="R14" s="65">
        <f>VLOOKUP($A14,'Return Data'!$B$7:$R$2292,16,0)</f>
        <v>31.6721</v>
      </c>
      <c r="S14" s="67">
        <f t="shared" si="5"/>
        <v>2</v>
      </c>
    </row>
    <row r="15" spans="1:20" x14ac:dyDescent="0.3">
      <c r="A15" s="63" t="s">
        <v>170</v>
      </c>
      <c r="B15" s="64">
        <f>VLOOKUP($A15,'Return Data'!$B$7:$R$2292,3,0)</f>
        <v>44483</v>
      </c>
      <c r="C15" s="65">
        <f>VLOOKUP($A15,'Return Data'!$B$7:$R$2292,4,0)</f>
        <v>119.34</v>
      </c>
      <c r="D15" s="65">
        <f>VLOOKUP($A15,'Return Data'!$B$7:$R$2292,10,0)</f>
        <v>14.871499999999999</v>
      </c>
      <c r="E15" s="66">
        <f t="shared" si="0"/>
        <v>22</v>
      </c>
      <c r="F15" s="65">
        <f>VLOOKUP($A15,'Return Data'!$B$7:$R$2292,11,0)</f>
        <v>37.204000000000001</v>
      </c>
      <c r="G15" s="66">
        <f t="shared" si="1"/>
        <v>13</v>
      </c>
      <c r="H15" s="65">
        <f>VLOOKUP($A15,'Return Data'!$B$7:$R$2292,12,0)</f>
        <v>41.902500000000003</v>
      </c>
      <c r="I15" s="66">
        <f t="shared" si="2"/>
        <v>13</v>
      </c>
      <c r="J15" s="65">
        <f>VLOOKUP($A15,'Return Data'!$B$7:$R$2292,13,0)</f>
        <v>71.712199999999996</v>
      </c>
      <c r="K15" s="66">
        <f t="shared" si="3"/>
        <v>16</v>
      </c>
      <c r="L15" s="65">
        <f>VLOOKUP($A15,'Return Data'!$B$7:$R$2292,17,0)</f>
        <v>45.080800000000004</v>
      </c>
      <c r="M15" s="66">
        <f t="shared" si="4"/>
        <v>9</v>
      </c>
      <c r="N15" s="65">
        <f>VLOOKUP($A15,'Return Data'!$B$7:$R$2292,14,0)</f>
        <v>32.719299999999997</v>
      </c>
      <c r="O15" s="66">
        <f t="shared" ref="O15:O23" si="6">RANK(N15,N$8:N$71,0)</f>
        <v>4</v>
      </c>
      <c r="P15" s="65">
        <f>VLOOKUP($A15,'Return Data'!$B$7:$R$2292,15,0)</f>
        <v>22.184100000000001</v>
      </c>
      <c r="Q15" s="66">
        <f t="shared" ref="Q15:Q23" si="7">RANK(P15,P$8:P$71,0)</f>
        <v>3</v>
      </c>
      <c r="R15" s="65">
        <f>VLOOKUP($A15,'Return Data'!$B$7:$R$2292,16,0)</f>
        <v>20.378299999999999</v>
      </c>
      <c r="S15" s="67">
        <f t="shared" si="5"/>
        <v>11</v>
      </c>
    </row>
    <row r="16" spans="1:20" x14ac:dyDescent="0.3">
      <c r="A16" s="63" t="s">
        <v>171</v>
      </c>
      <c r="B16" s="64">
        <f>VLOOKUP($A16,'Return Data'!$B$7:$R$2292,3,0)</f>
        <v>44483</v>
      </c>
      <c r="C16" s="65">
        <f>VLOOKUP($A16,'Return Data'!$B$7:$R$2292,4,0)</f>
        <v>129.09</v>
      </c>
      <c r="D16" s="65">
        <f>VLOOKUP($A16,'Return Data'!$B$7:$R$2292,10,0)</f>
        <v>14.2996</v>
      </c>
      <c r="E16" s="66">
        <f t="shared" si="0"/>
        <v>28</v>
      </c>
      <c r="F16" s="65">
        <f>VLOOKUP($A16,'Return Data'!$B$7:$R$2292,11,0)</f>
        <v>31.7514</v>
      </c>
      <c r="G16" s="66">
        <f t="shared" si="1"/>
        <v>28</v>
      </c>
      <c r="H16" s="65">
        <f>VLOOKUP($A16,'Return Data'!$B$7:$R$2292,12,0)</f>
        <v>32.863300000000002</v>
      </c>
      <c r="I16" s="66">
        <f t="shared" si="2"/>
        <v>29</v>
      </c>
      <c r="J16" s="65">
        <f>VLOOKUP($A16,'Return Data'!$B$7:$R$2292,13,0)</f>
        <v>62.091900000000003</v>
      </c>
      <c r="K16" s="66">
        <f t="shared" si="3"/>
        <v>37</v>
      </c>
      <c r="L16" s="65">
        <f>VLOOKUP($A16,'Return Data'!$B$7:$R$2292,17,0)</f>
        <v>38.076700000000002</v>
      </c>
      <c r="M16" s="66">
        <f t="shared" si="4"/>
        <v>17</v>
      </c>
      <c r="N16" s="65">
        <f>VLOOKUP($A16,'Return Data'!$B$7:$R$2292,14,0)</f>
        <v>28.885000000000002</v>
      </c>
      <c r="O16" s="66">
        <f t="shared" si="6"/>
        <v>7</v>
      </c>
      <c r="P16" s="65">
        <f>VLOOKUP($A16,'Return Data'!$B$7:$R$2292,15,0)</f>
        <v>20.731400000000001</v>
      </c>
      <c r="Q16" s="66">
        <f t="shared" si="7"/>
        <v>4</v>
      </c>
      <c r="R16" s="65">
        <f>VLOOKUP($A16,'Return Data'!$B$7:$R$2292,16,0)</f>
        <v>18.120100000000001</v>
      </c>
      <c r="S16" s="67">
        <f t="shared" si="5"/>
        <v>20</v>
      </c>
    </row>
    <row r="17" spans="1:19" x14ac:dyDescent="0.3">
      <c r="A17" s="63" t="s">
        <v>172</v>
      </c>
      <c r="B17" s="64">
        <f>VLOOKUP($A17,'Return Data'!$B$7:$R$2292,3,0)</f>
        <v>44483</v>
      </c>
      <c r="C17" s="65">
        <f>VLOOKUP($A17,'Return Data'!$B$7:$R$2292,4,0)</f>
        <v>90.475999999999999</v>
      </c>
      <c r="D17" s="65">
        <f>VLOOKUP($A17,'Return Data'!$B$7:$R$2292,10,0)</f>
        <v>11.592700000000001</v>
      </c>
      <c r="E17" s="66">
        <f t="shared" si="0"/>
        <v>48</v>
      </c>
      <c r="F17" s="65">
        <f>VLOOKUP($A17,'Return Data'!$B$7:$R$2292,11,0)</f>
        <v>30.726800000000001</v>
      </c>
      <c r="G17" s="66">
        <f t="shared" si="1"/>
        <v>33</v>
      </c>
      <c r="H17" s="65">
        <f>VLOOKUP($A17,'Return Data'!$B$7:$R$2292,12,0)</f>
        <v>34.692999999999998</v>
      </c>
      <c r="I17" s="66">
        <f t="shared" si="2"/>
        <v>23</v>
      </c>
      <c r="J17" s="65">
        <f>VLOOKUP($A17,'Return Data'!$B$7:$R$2292,13,0)</f>
        <v>71.203699999999998</v>
      </c>
      <c r="K17" s="66">
        <f t="shared" si="3"/>
        <v>19</v>
      </c>
      <c r="L17" s="65">
        <f>VLOOKUP($A17,'Return Data'!$B$7:$R$2292,17,0)</f>
        <v>32.858899999999998</v>
      </c>
      <c r="M17" s="66">
        <f t="shared" si="4"/>
        <v>27</v>
      </c>
      <c r="N17" s="65">
        <f>VLOOKUP($A17,'Return Data'!$B$7:$R$2292,14,0)</f>
        <v>26.8765</v>
      </c>
      <c r="O17" s="66">
        <f t="shared" si="6"/>
        <v>10</v>
      </c>
      <c r="P17" s="65">
        <f>VLOOKUP($A17,'Return Data'!$B$7:$R$2292,15,0)</f>
        <v>18.1311</v>
      </c>
      <c r="Q17" s="66">
        <f t="shared" si="7"/>
        <v>9</v>
      </c>
      <c r="R17" s="65">
        <f>VLOOKUP($A17,'Return Data'!$B$7:$R$2292,16,0)</f>
        <v>19.474399999999999</v>
      </c>
      <c r="S17" s="67">
        <f t="shared" si="5"/>
        <v>15</v>
      </c>
    </row>
    <row r="18" spans="1:19" x14ac:dyDescent="0.3">
      <c r="A18" s="63" t="s">
        <v>173</v>
      </c>
      <c r="B18" s="64">
        <f>VLOOKUP($A18,'Return Data'!$B$7:$R$2292,3,0)</f>
        <v>44483</v>
      </c>
      <c r="C18" s="65">
        <f>VLOOKUP($A18,'Return Data'!$B$7:$R$2292,4,0)</f>
        <v>81.459999999999994</v>
      </c>
      <c r="D18" s="65">
        <f>VLOOKUP($A18,'Return Data'!$B$7:$R$2292,10,0)</f>
        <v>12.3896</v>
      </c>
      <c r="E18" s="66">
        <f t="shared" si="0"/>
        <v>44</v>
      </c>
      <c r="F18" s="65">
        <f>VLOOKUP($A18,'Return Data'!$B$7:$R$2292,11,0)</f>
        <v>28.182500000000001</v>
      </c>
      <c r="G18" s="66">
        <f t="shared" si="1"/>
        <v>45</v>
      </c>
      <c r="H18" s="65">
        <f>VLOOKUP($A18,'Return Data'!$B$7:$R$2292,12,0)</f>
        <v>28.831299999999999</v>
      </c>
      <c r="I18" s="66">
        <f t="shared" si="2"/>
        <v>48</v>
      </c>
      <c r="J18" s="65">
        <f>VLOOKUP($A18,'Return Data'!$B$7:$R$2292,13,0)</f>
        <v>58.328499999999998</v>
      </c>
      <c r="K18" s="66">
        <f t="shared" si="3"/>
        <v>46</v>
      </c>
      <c r="L18" s="65">
        <f>VLOOKUP($A18,'Return Data'!$B$7:$R$2292,17,0)</f>
        <v>28.577100000000002</v>
      </c>
      <c r="M18" s="66">
        <f t="shared" si="4"/>
        <v>43</v>
      </c>
      <c r="N18" s="65">
        <f>VLOOKUP($A18,'Return Data'!$B$7:$R$2292,14,0)</f>
        <v>22.426100000000002</v>
      </c>
      <c r="O18" s="66">
        <f t="shared" si="6"/>
        <v>30</v>
      </c>
      <c r="P18" s="65">
        <f>VLOOKUP($A18,'Return Data'!$B$7:$R$2292,15,0)</f>
        <v>15.317500000000001</v>
      </c>
      <c r="Q18" s="66">
        <f t="shared" si="7"/>
        <v>24</v>
      </c>
      <c r="R18" s="65">
        <f>VLOOKUP($A18,'Return Data'!$B$7:$R$2292,16,0)</f>
        <v>16.290800000000001</v>
      </c>
      <c r="S18" s="67">
        <f t="shared" si="5"/>
        <v>40</v>
      </c>
    </row>
    <row r="19" spans="1:19" x14ac:dyDescent="0.3">
      <c r="A19" s="63" t="s">
        <v>175</v>
      </c>
      <c r="B19" s="64">
        <f>VLOOKUP($A19,'Return Data'!$B$7:$R$2292,3,0)</f>
        <v>44483</v>
      </c>
      <c r="C19" s="65">
        <f>VLOOKUP($A19,'Return Data'!$B$7:$R$2292,4,0)</f>
        <v>979.44979999999998</v>
      </c>
      <c r="D19" s="65">
        <f>VLOOKUP($A19,'Return Data'!$B$7:$R$2292,10,0)</f>
        <v>14.8447</v>
      </c>
      <c r="E19" s="66">
        <f t="shared" si="0"/>
        <v>23</v>
      </c>
      <c r="F19" s="65">
        <f>VLOOKUP($A19,'Return Data'!$B$7:$R$2292,11,0)</f>
        <v>32.885199999999998</v>
      </c>
      <c r="G19" s="66">
        <f t="shared" si="1"/>
        <v>24</v>
      </c>
      <c r="H19" s="65">
        <f>VLOOKUP($A19,'Return Data'!$B$7:$R$2292,12,0)</f>
        <v>34.311900000000001</v>
      </c>
      <c r="I19" s="66">
        <f t="shared" si="2"/>
        <v>25</v>
      </c>
      <c r="J19" s="65">
        <f>VLOOKUP($A19,'Return Data'!$B$7:$R$2292,13,0)</f>
        <v>76.814099999999996</v>
      </c>
      <c r="K19" s="66">
        <f t="shared" si="3"/>
        <v>13</v>
      </c>
      <c r="L19" s="65">
        <f>VLOOKUP($A19,'Return Data'!$B$7:$R$2292,17,0)</f>
        <v>29.469100000000001</v>
      </c>
      <c r="M19" s="66">
        <f t="shared" si="4"/>
        <v>39</v>
      </c>
      <c r="N19" s="65">
        <f>VLOOKUP($A19,'Return Data'!$B$7:$R$2292,14,0)</f>
        <v>21.018599999999999</v>
      </c>
      <c r="O19" s="66">
        <f t="shared" si="6"/>
        <v>36</v>
      </c>
      <c r="P19" s="65">
        <f>VLOOKUP($A19,'Return Data'!$B$7:$R$2292,15,0)</f>
        <v>15.132400000000001</v>
      </c>
      <c r="Q19" s="66">
        <f t="shared" si="7"/>
        <v>26</v>
      </c>
      <c r="R19" s="65">
        <f>VLOOKUP($A19,'Return Data'!$B$7:$R$2292,16,0)</f>
        <v>17.206800000000001</v>
      </c>
      <c r="S19" s="67">
        <f t="shared" si="5"/>
        <v>29</v>
      </c>
    </row>
    <row r="20" spans="1:19" x14ac:dyDescent="0.3">
      <c r="A20" s="63" t="s">
        <v>176</v>
      </c>
      <c r="B20" s="64">
        <f>VLOOKUP($A20,'Return Data'!$B$7:$R$2292,3,0)</f>
        <v>44483</v>
      </c>
      <c r="C20" s="65">
        <f>VLOOKUP($A20,'Return Data'!$B$7:$R$2292,4,0)</f>
        <v>617.61800000000005</v>
      </c>
      <c r="D20" s="65">
        <f>VLOOKUP($A20,'Return Data'!$B$7:$R$2292,10,0)</f>
        <v>14.164999999999999</v>
      </c>
      <c r="E20" s="66">
        <f t="shared" si="0"/>
        <v>30</v>
      </c>
      <c r="F20" s="65">
        <f>VLOOKUP($A20,'Return Data'!$B$7:$R$2292,11,0)</f>
        <v>31.5108</v>
      </c>
      <c r="G20" s="66">
        <f t="shared" si="1"/>
        <v>30</v>
      </c>
      <c r="H20" s="65">
        <f>VLOOKUP($A20,'Return Data'!$B$7:$R$2292,12,0)</f>
        <v>34.376100000000001</v>
      </c>
      <c r="I20" s="66">
        <f t="shared" si="2"/>
        <v>24</v>
      </c>
      <c r="J20" s="65">
        <f>VLOOKUP($A20,'Return Data'!$B$7:$R$2292,13,0)</f>
        <v>68.276399999999995</v>
      </c>
      <c r="K20" s="66">
        <f t="shared" si="3"/>
        <v>24</v>
      </c>
      <c r="L20" s="65">
        <f>VLOOKUP($A20,'Return Data'!$B$7:$R$2292,17,0)</f>
        <v>30.336099999999998</v>
      </c>
      <c r="M20" s="66">
        <f t="shared" si="4"/>
        <v>37</v>
      </c>
      <c r="N20" s="65">
        <f>VLOOKUP($A20,'Return Data'!$B$7:$R$2292,14,0)</f>
        <v>22.8139</v>
      </c>
      <c r="O20" s="66">
        <f t="shared" si="6"/>
        <v>27</v>
      </c>
      <c r="P20" s="65">
        <f>VLOOKUP($A20,'Return Data'!$B$7:$R$2292,15,0)</f>
        <v>17.327200000000001</v>
      </c>
      <c r="Q20" s="66">
        <f t="shared" si="7"/>
        <v>13</v>
      </c>
      <c r="R20" s="65">
        <f>VLOOKUP($A20,'Return Data'!$B$7:$R$2292,16,0)</f>
        <v>17.7546</v>
      </c>
      <c r="S20" s="67">
        <f t="shared" si="5"/>
        <v>24</v>
      </c>
    </row>
    <row r="21" spans="1:19" x14ac:dyDescent="0.3">
      <c r="A21" s="63" t="s">
        <v>177</v>
      </c>
      <c r="B21" s="64">
        <f>VLOOKUP($A21,'Return Data'!$B$7:$R$2292,3,0)</f>
        <v>44483</v>
      </c>
      <c r="C21" s="65">
        <f>VLOOKUP($A21,'Return Data'!$B$7:$R$2292,4,0)</f>
        <v>806.70600000000002</v>
      </c>
      <c r="D21" s="65">
        <f>VLOOKUP($A21,'Return Data'!$B$7:$R$2292,10,0)</f>
        <v>16.503599999999999</v>
      </c>
      <c r="E21" s="66">
        <f t="shared" si="0"/>
        <v>14</v>
      </c>
      <c r="F21" s="65">
        <f>VLOOKUP($A21,'Return Data'!$B$7:$R$2292,11,0)</f>
        <v>33.616100000000003</v>
      </c>
      <c r="G21" s="66">
        <f t="shared" si="1"/>
        <v>17</v>
      </c>
      <c r="H21" s="65">
        <f>VLOOKUP($A21,'Return Data'!$B$7:$R$2292,12,0)</f>
        <v>33.167900000000003</v>
      </c>
      <c r="I21" s="66">
        <f t="shared" si="2"/>
        <v>28</v>
      </c>
      <c r="J21" s="65">
        <f>VLOOKUP($A21,'Return Data'!$B$7:$R$2292,13,0)</f>
        <v>64.575100000000006</v>
      </c>
      <c r="K21" s="66">
        <f t="shared" si="3"/>
        <v>33</v>
      </c>
      <c r="L21" s="65">
        <f>VLOOKUP($A21,'Return Data'!$B$7:$R$2292,17,0)</f>
        <v>25.686699999999998</v>
      </c>
      <c r="M21" s="66">
        <f t="shared" si="4"/>
        <v>52</v>
      </c>
      <c r="N21" s="65">
        <f>VLOOKUP($A21,'Return Data'!$B$7:$R$2292,14,0)</f>
        <v>16.846800000000002</v>
      </c>
      <c r="O21" s="66">
        <f t="shared" si="6"/>
        <v>44</v>
      </c>
      <c r="P21" s="65">
        <f>VLOOKUP($A21,'Return Data'!$B$7:$R$2292,15,0)</f>
        <v>13.363300000000001</v>
      </c>
      <c r="Q21" s="66">
        <f t="shared" si="7"/>
        <v>33</v>
      </c>
      <c r="R21" s="65">
        <f>VLOOKUP($A21,'Return Data'!$B$7:$R$2292,16,0)</f>
        <v>14.5707</v>
      </c>
      <c r="S21" s="67">
        <f t="shared" si="5"/>
        <v>48</v>
      </c>
    </row>
    <row r="22" spans="1:19" x14ac:dyDescent="0.3">
      <c r="A22" s="63" t="s">
        <v>178</v>
      </c>
      <c r="B22" s="64">
        <f>VLOOKUP($A22,'Return Data'!$B$7:$R$2292,3,0)</f>
        <v>44483</v>
      </c>
      <c r="C22" s="65">
        <f>VLOOKUP($A22,'Return Data'!$B$7:$R$2292,4,0)</f>
        <v>63.939500000000002</v>
      </c>
      <c r="D22" s="65">
        <f>VLOOKUP($A22,'Return Data'!$B$7:$R$2292,10,0)</f>
        <v>17.015499999999999</v>
      </c>
      <c r="E22" s="66">
        <f t="shared" si="0"/>
        <v>7</v>
      </c>
      <c r="F22" s="65">
        <f>VLOOKUP($A22,'Return Data'!$B$7:$R$2292,11,0)</f>
        <v>33.262799999999999</v>
      </c>
      <c r="G22" s="66">
        <f t="shared" si="1"/>
        <v>20</v>
      </c>
      <c r="H22" s="65">
        <f>VLOOKUP($A22,'Return Data'!$B$7:$R$2292,12,0)</f>
        <v>33.232799999999997</v>
      </c>
      <c r="I22" s="66">
        <f t="shared" si="2"/>
        <v>27</v>
      </c>
      <c r="J22" s="65">
        <f>VLOOKUP($A22,'Return Data'!$B$7:$R$2292,13,0)</f>
        <v>63.218400000000003</v>
      </c>
      <c r="K22" s="66">
        <f t="shared" si="3"/>
        <v>35</v>
      </c>
      <c r="L22" s="65">
        <f>VLOOKUP($A22,'Return Data'!$B$7:$R$2292,17,0)</f>
        <v>30.710100000000001</v>
      </c>
      <c r="M22" s="66">
        <f t="shared" si="4"/>
        <v>36</v>
      </c>
      <c r="N22" s="65">
        <f>VLOOKUP($A22,'Return Data'!$B$7:$R$2292,14,0)</f>
        <v>22.638200000000001</v>
      </c>
      <c r="O22" s="66">
        <f t="shared" si="6"/>
        <v>28</v>
      </c>
      <c r="P22" s="65">
        <f>VLOOKUP($A22,'Return Data'!$B$7:$R$2292,15,0)</f>
        <v>15.5939</v>
      </c>
      <c r="Q22" s="66">
        <f t="shared" si="7"/>
        <v>23</v>
      </c>
      <c r="R22" s="65">
        <f>VLOOKUP($A22,'Return Data'!$B$7:$R$2292,16,0)</f>
        <v>16.299099999999999</v>
      </c>
      <c r="S22" s="67">
        <f t="shared" si="5"/>
        <v>39</v>
      </c>
    </row>
    <row r="23" spans="1:19" x14ac:dyDescent="0.3">
      <c r="A23" s="63" t="s">
        <v>179</v>
      </c>
      <c r="B23" s="64">
        <f>VLOOKUP($A23,'Return Data'!$B$7:$R$2292,3,0)</f>
        <v>44483</v>
      </c>
      <c r="C23" s="65">
        <f>VLOOKUP($A23,'Return Data'!$B$7:$R$2292,4,0)</f>
        <v>674.81</v>
      </c>
      <c r="D23" s="65">
        <f>VLOOKUP($A23,'Return Data'!$B$7:$R$2292,10,0)</f>
        <v>16.632100000000001</v>
      </c>
      <c r="E23" s="66">
        <f t="shared" si="0"/>
        <v>10</v>
      </c>
      <c r="F23" s="65">
        <f>VLOOKUP($A23,'Return Data'!$B$7:$R$2292,11,0)</f>
        <v>31.876100000000001</v>
      </c>
      <c r="G23" s="66">
        <f t="shared" si="1"/>
        <v>26</v>
      </c>
      <c r="H23" s="65">
        <f>VLOOKUP($A23,'Return Data'!$B$7:$R$2292,12,0)</f>
        <v>32.268999999999998</v>
      </c>
      <c r="I23" s="66">
        <f t="shared" si="2"/>
        <v>34</v>
      </c>
      <c r="J23" s="65">
        <f>VLOOKUP($A23,'Return Data'!$B$7:$R$2292,13,0)</f>
        <v>71.497900000000001</v>
      </c>
      <c r="K23" s="66">
        <f t="shared" si="3"/>
        <v>17</v>
      </c>
      <c r="L23" s="65">
        <f>VLOOKUP($A23,'Return Data'!$B$7:$R$2292,17,0)</f>
        <v>32.321899999999999</v>
      </c>
      <c r="M23" s="66">
        <f t="shared" si="4"/>
        <v>28</v>
      </c>
      <c r="N23" s="65">
        <f>VLOOKUP($A23,'Return Data'!$B$7:$R$2292,14,0)</f>
        <v>22.464300000000001</v>
      </c>
      <c r="O23" s="66">
        <f t="shared" si="6"/>
        <v>29</v>
      </c>
      <c r="P23" s="65">
        <f>VLOOKUP($A23,'Return Data'!$B$7:$R$2292,15,0)</f>
        <v>16.4496</v>
      </c>
      <c r="Q23" s="66">
        <f t="shared" si="7"/>
        <v>20</v>
      </c>
      <c r="R23" s="65">
        <f>VLOOKUP($A23,'Return Data'!$B$7:$R$2292,16,0)</f>
        <v>17.872499999999999</v>
      </c>
      <c r="S23" s="67">
        <f t="shared" si="5"/>
        <v>23</v>
      </c>
    </row>
    <row r="24" spans="1:19" x14ac:dyDescent="0.3">
      <c r="A24" s="63" t="s">
        <v>180</v>
      </c>
      <c r="B24" s="64">
        <f>VLOOKUP($A24,'Return Data'!$B$7:$R$2292,3,0)</f>
        <v>44483</v>
      </c>
      <c r="C24" s="65">
        <f>VLOOKUP($A24,'Return Data'!$B$7:$R$2292,4,0)</f>
        <v>17.309999999999999</v>
      </c>
      <c r="D24" s="65">
        <f>VLOOKUP($A24,'Return Data'!$B$7:$R$2292,10,0)</f>
        <v>16.174499999999998</v>
      </c>
      <c r="E24" s="66">
        <f t="shared" si="0"/>
        <v>16</v>
      </c>
      <c r="F24" s="65">
        <f>VLOOKUP($A24,'Return Data'!$B$7:$R$2292,11,0)</f>
        <v>33.051499999999997</v>
      </c>
      <c r="G24" s="66">
        <f t="shared" si="1"/>
        <v>22</v>
      </c>
      <c r="H24" s="65">
        <f>VLOOKUP($A24,'Return Data'!$B$7:$R$2292,12,0)</f>
        <v>31.235800000000001</v>
      </c>
      <c r="I24" s="66">
        <f t="shared" si="2"/>
        <v>38</v>
      </c>
      <c r="J24" s="65">
        <f>VLOOKUP($A24,'Return Data'!$B$7:$R$2292,13,0)</f>
        <v>63.610599999999998</v>
      </c>
      <c r="K24" s="66">
        <f t="shared" si="3"/>
        <v>34</v>
      </c>
      <c r="L24" s="65">
        <f>VLOOKUP($A24,'Return Data'!$B$7:$R$2292,17,0)</f>
        <v>25.978899999999999</v>
      </c>
      <c r="M24" s="66">
        <f t="shared" si="4"/>
        <v>48</v>
      </c>
      <c r="N24" s="65"/>
      <c r="O24" s="66"/>
      <c r="P24" s="65"/>
      <c r="Q24" s="66"/>
      <c r="R24" s="65">
        <f>VLOOKUP($A24,'Return Data'!$B$7:$R$2292,16,0)</f>
        <v>16.641999999999999</v>
      </c>
      <c r="S24" s="67">
        <f t="shared" si="5"/>
        <v>34</v>
      </c>
    </row>
    <row r="25" spans="1:19" x14ac:dyDescent="0.3">
      <c r="A25" s="63" t="s">
        <v>181</v>
      </c>
      <c r="B25" s="64">
        <f>VLOOKUP($A25,'Return Data'!$B$7:$R$2292,3,0)</f>
        <v>44483</v>
      </c>
      <c r="C25" s="65">
        <f>VLOOKUP($A25,'Return Data'!$B$7:$R$2292,4,0)</f>
        <v>44</v>
      </c>
      <c r="D25" s="65">
        <f>VLOOKUP($A25,'Return Data'!$B$7:$R$2292,10,0)</f>
        <v>14.4939</v>
      </c>
      <c r="E25" s="66">
        <f t="shared" si="0"/>
        <v>26</v>
      </c>
      <c r="F25" s="65">
        <f>VLOOKUP($A25,'Return Data'!$B$7:$R$2292,11,0)</f>
        <v>29.678799999999999</v>
      </c>
      <c r="G25" s="66">
        <f t="shared" si="1"/>
        <v>39</v>
      </c>
      <c r="H25" s="65">
        <f>VLOOKUP($A25,'Return Data'!$B$7:$R$2292,12,0)</f>
        <v>27.647200000000002</v>
      </c>
      <c r="I25" s="66">
        <f t="shared" si="2"/>
        <v>51</v>
      </c>
      <c r="J25" s="65">
        <f>VLOOKUP($A25,'Return Data'!$B$7:$R$2292,13,0)</f>
        <v>56.139099999999999</v>
      </c>
      <c r="K25" s="66">
        <f t="shared" si="3"/>
        <v>50</v>
      </c>
      <c r="L25" s="65">
        <f>VLOOKUP($A25,'Return Data'!$B$7:$R$2292,17,0)</f>
        <v>23.3538</v>
      </c>
      <c r="M25" s="66">
        <f t="shared" si="4"/>
        <v>54</v>
      </c>
      <c r="N25" s="65">
        <f>VLOOKUP($A25,'Return Data'!$B$7:$R$2292,14,0)</f>
        <v>18.5976</v>
      </c>
      <c r="O25" s="66">
        <f>RANK(N25,N$8:N$71,0)</f>
        <v>41</v>
      </c>
      <c r="P25" s="65">
        <f>VLOOKUP($A25,'Return Data'!$B$7:$R$2292,15,0)</f>
        <v>13.4922</v>
      </c>
      <c r="Q25" s="66">
        <f>RANK(P25,P$8:P$71,0)</f>
        <v>32</v>
      </c>
      <c r="R25" s="65">
        <f>VLOOKUP($A25,'Return Data'!$B$7:$R$2292,16,0)</f>
        <v>20.0748</v>
      </c>
      <c r="S25" s="67">
        <f t="shared" si="5"/>
        <v>12</v>
      </c>
    </row>
    <row r="26" spans="1:19" x14ac:dyDescent="0.3">
      <c r="A26" s="63" t="s">
        <v>182</v>
      </c>
      <c r="B26" s="64">
        <f>VLOOKUP($A26,'Return Data'!$B$7:$R$2292,3,0)</f>
        <v>44483</v>
      </c>
      <c r="C26" s="65">
        <f>VLOOKUP($A26,'Return Data'!$B$7:$R$2292,4,0)</f>
        <v>110.85</v>
      </c>
      <c r="D26" s="65">
        <f>VLOOKUP($A26,'Return Data'!$B$7:$R$2292,10,0)</f>
        <v>15.4808</v>
      </c>
      <c r="E26" s="66">
        <f t="shared" si="0"/>
        <v>19</v>
      </c>
      <c r="F26" s="65">
        <f>VLOOKUP($A26,'Return Data'!$B$7:$R$2292,11,0)</f>
        <v>35.018300000000004</v>
      </c>
      <c r="G26" s="66">
        <f t="shared" si="1"/>
        <v>14</v>
      </c>
      <c r="H26" s="65">
        <f>VLOOKUP($A26,'Return Data'!$B$7:$R$2292,12,0)</f>
        <v>45.1676</v>
      </c>
      <c r="I26" s="66">
        <f t="shared" si="2"/>
        <v>12</v>
      </c>
      <c r="J26" s="65">
        <f>VLOOKUP($A26,'Return Data'!$B$7:$R$2292,13,0)</f>
        <v>85.989900000000006</v>
      </c>
      <c r="K26" s="66">
        <f t="shared" si="3"/>
        <v>9</v>
      </c>
      <c r="L26" s="65">
        <f>VLOOKUP($A26,'Return Data'!$B$7:$R$2292,17,0)</f>
        <v>41.17</v>
      </c>
      <c r="M26" s="66">
        <f t="shared" si="4"/>
        <v>13</v>
      </c>
      <c r="N26" s="65">
        <f>VLOOKUP($A26,'Return Data'!$B$7:$R$2292,14,0)</f>
        <v>26.204699999999999</v>
      </c>
      <c r="O26" s="66">
        <f>RANK(N26,N$8:N$71,0)</f>
        <v>13</v>
      </c>
      <c r="P26" s="65">
        <f>VLOOKUP($A26,'Return Data'!$B$7:$R$2292,15,0)</f>
        <v>20.248899999999999</v>
      </c>
      <c r="Q26" s="66">
        <f>RANK(P26,P$8:P$71,0)</f>
        <v>6</v>
      </c>
      <c r="R26" s="65">
        <f>VLOOKUP($A26,'Return Data'!$B$7:$R$2292,16,0)</f>
        <v>20.008800000000001</v>
      </c>
      <c r="S26" s="67">
        <f t="shared" si="5"/>
        <v>14</v>
      </c>
    </row>
    <row r="27" spans="1:19" x14ac:dyDescent="0.3">
      <c r="A27" s="63" t="s">
        <v>183</v>
      </c>
      <c r="B27" s="64">
        <f>VLOOKUP($A27,'Return Data'!$B$7:$R$2292,3,0)</f>
        <v>44483</v>
      </c>
      <c r="C27" s="65">
        <f>VLOOKUP($A27,'Return Data'!$B$7:$R$2292,4,0)</f>
        <v>14.91</v>
      </c>
      <c r="D27" s="65">
        <f>VLOOKUP($A27,'Return Data'!$B$7:$R$2292,10,0)</f>
        <v>13.556699999999999</v>
      </c>
      <c r="E27" s="66">
        <f t="shared" si="0"/>
        <v>37</v>
      </c>
      <c r="F27" s="65">
        <f>VLOOKUP($A27,'Return Data'!$B$7:$R$2292,11,0)</f>
        <v>25.716699999999999</v>
      </c>
      <c r="G27" s="66">
        <f t="shared" si="1"/>
        <v>52</v>
      </c>
      <c r="H27" s="65">
        <f>VLOOKUP($A27,'Return Data'!$B$7:$R$2292,12,0)</f>
        <v>25.3995</v>
      </c>
      <c r="I27" s="66">
        <f t="shared" si="2"/>
        <v>54</v>
      </c>
      <c r="J27" s="65">
        <f>VLOOKUP($A27,'Return Data'!$B$7:$R$2292,13,0)</f>
        <v>50.454099999999997</v>
      </c>
      <c r="K27" s="66">
        <f t="shared" si="3"/>
        <v>55</v>
      </c>
      <c r="L27" s="65">
        <f>VLOOKUP($A27,'Return Data'!$B$7:$R$2292,17,0)</f>
        <v>24.0078</v>
      </c>
      <c r="M27" s="66">
        <f t="shared" si="4"/>
        <v>53</v>
      </c>
      <c r="N27" s="65"/>
      <c r="O27" s="66"/>
      <c r="P27" s="65"/>
      <c r="Q27" s="66"/>
      <c r="R27" s="65">
        <f>VLOOKUP($A27,'Return Data'!$B$7:$R$2292,16,0)</f>
        <v>11.092599999999999</v>
      </c>
      <c r="S27" s="67">
        <f t="shared" si="5"/>
        <v>59</v>
      </c>
    </row>
    <row r="28" spans="1:19" x14ac:dyDescent="0.3">
      <c r="A28" s="63" t="s">
        <v>184</v>
      </c>
      <c r="B28" s="64">
        <f>VLOOKUP($A28,'Return Data'!$B$7:$R$2292,3,0)</f>
        <v>44483</v>
      </c>
      <c r="C28" s="65">
        <f>VLOOKUP($A28,'Return Data'!$B$7:$R$2292,4,0)</f>
        <v>98.35</v>
      </c>
      <c r="D28" s="65">
        <f>VLOOKUP($A28,'Return Data'!$B$7:$R$2292,10,0)</f>
        <v>14.042199999999999</v>
      </c>
      <c r="E28" s="66">
        <f t="shared" si="0"/>
        <v>33</v>
      </c>
      <c r="F28" s="65">
        <f>VLOOKUP($A28,'Return Data'!$B$7:$R$2292,11,0)</f>
        <v>31.801100000000002</v>
      </c>
      <c r="G28" s="66">
        <f t="shared" si="1"/>
        <v>27</v>
      </c>
      <c r="H28" s="65">
        <f>VLOOKUP($A28,'Return Data'!$B$7:$R$2292,12,0)</f>
        <v>32.297600000000003</v>
      </c>
      <c r="I28" s="66">
        <f t="shared" si="2"/>
        <v>33</v>
      </c>
      <c r="J28" s="65">
        <f>VLOOKUP($A28,'Return Data'!$B$7:$R$2292,13,0)</f>
        <v>60.179200000000002</v>
      </c>
      <c r="K28" s="66">
        <f t="shared" si="3"/>
        <v>40</v>
      </c>
      <c r="L28" s="65">
        <f>VLOOKUP($A28,'Return Data'!$B$7:$R$2292,17,0)</f>
        <v>33.127000000000002</v>
      </c>
      <c r="M28" s="66">
        <f t="shared" si="4"/>
        <v>24</v>
      </c>
      <c r="N28" s="65">
        <f>VLOOKUP($A28,'Return Data'!$B$7:$R$2292,14,0)</f>
        <v>23.9298</v>
      </c>
      <c r="O28" s="66">
        <f>RANK(N28,N$8:N$71,0)</f>
        <v>22</v>
      </c>
      <c r="P28" s="65">
        <f>VLOOKUP($A28,'Return Data'!$B$7:$R$2292,15,0)</f>
        <v>18.950299999999999</v>
      </c>
      <c r="Q28" s="66">
        <f>RANK(P28,P$8:P$71,0)</f>
        <v>8</v>
      </c>
      <c r="R28" s="65">
        <f>VLOOKUP($A28,'Return Data'!$B$7:$R$2292,16,0)</f>
        <v>20.0472</v>
      </c>
      <c r="S28" s="67">
        <f t="shared" si="5"/>
        <v>13</v>
      </c>
    </row>
    <row r="29" spans="1:19" x14ac:dyDescent="0.3">
      <c r="A29" s="63" t="s">
        <v>185</v>
      </c>
      <c r="B29" s="64">
        <f>VLOOKUP($A29,'Return Data'!$B$7:$R$2292,3,0)</f>
        <v>44483</v>
      </c>
      <c r="C29" s="65">
        <f>VLOOKUP($A29,'Return Data'!$B$7:$R$2292,4,0)</f>
        <v>16.288900000000002</v>
      </c>
      <c r="D29" s="65">
        <f>VLOOKUP($A29,'Return Data'!$B$7:$R$2292,10,0)</f>
        <v>8.9945000000000004</v>
      </c>
      <c r="E29" s="66">
        <f t="shared" si="0"/>
        <v>57</v>
      </c>
      <c r="F29" s="65">
        <f>VLOOKUP($A29,'Return Data'!$B$7:$R$2292,11,0)</f>
        <v>24.122</v>
      </c>
      <c r="G29" s="66">
        <f t="shared" si="1"/>
        <v>56</v>
      </c>
      <c r="H29" s="65">
        <f>VLOOKUP($A29,'Return Data'!$B$7:$R$2292,12,0)</f>
        <v>27.3964</v>
      </c>
      <c r="I29" s="66">
        <f t="shared" si="2"/>
        <v>52</v>
      </c>
      <c r="J29" s="65">
        <f>VLOOKUP($A29,'Return Data'!$B$7:$R$2292,13,0)</f>
        <v>57.578600000000002</v>
      </c>
      <c r="K29" s="66">
        <f t="shared" si="3"/>
        <v>48</v>
      </c>
      <c r="L29" s="65"/>
      <c r="M29" s="66"/>
      <c r="N29" s="65"/>
      <c r="O29" s="66"/>
      <c r="P29" s="65"/>
      <c r="Q29" s="66"/>
      <c r="R29" s="65">
        <f>VLOOKUP($A29,'Return Data'!$B$7:$R$2292,16,0)</f>
        <v>27.756499999999999</v>
      </c>
      <c r="S29" s="67">
        <f t="shared" si="5"/>
        <v>4</v>
      </c>
    </row>
    <row r="30" spans="1:19" x14ac:dyDescent="0.3">
      <c r="A30" s="63" t="s">
        <v>186</v>
      </c>
      <c r="B30" s="64">
        <f>VLOOKUP($A30,'Return Data'!$B$7:$R$2292,3,0)</f>
        <v>44483</v>
      </c>
      <c r="C30" s="65">
        <f>VLOOKUP($A30,'Return Data'!$B$7:$R$2292,4,0)</f>
        <v>33.061599999999999</v>
      </c>
      <c r="D30" s="65">
        <f>VLOOKUP($A30,'Return Data'!$B$7:$R$2292,10,0)</f>
        <v>17.589600000000001</v>
      </c>
      <c r="E30" s="66">
        <f t="shared" si="0"/>
        <v>3</v>
      </c>
      <c r="F30" s="65">
        <f>VLOOKUP($A30,'Return Data'!$B$7:$R$2292,11,0)</f>
        <v>32.1021</v>
      </c>
      <c r="G30" s="66">
        <f t="shared" si="1"/>
        <v>25</v>
      </c>
      <c r="H30" s="65">
        <f>VLOOKUP($A30,'Return Data'!$B$7:$R$2292,12,0)</f>
        <v>33.540700000000001</v>
      </c>
      <c r="I30" s="66">
        <f t="shared" si="2"/>
        <v>26</v>
      </c>
      <c r="J30" s="65">
        <f>VLOOKUP($A30,'Return Data'!$B$7:$R$2292,13,0)</f>
        <v>70.090100000000007</v>
      </c>
      <c r="K30" s="66">
        <f t="shared" si="3"/>
        <v>20</v>
      </c>
      <c r="L30" s="65">
        <f>VLOOKUP($A30,'Return Data'!$B$7:$R$2292,17,0)</f>
        <v>31.511299999999999</v>
      </c>
      <c r="M30" s="66">
        <f t="shared" ref="M30:M38" si="8">RANK(L30,L$8:L$71,0)</f>
        <v>31</v>
      </c>
      <c r="N30" s="65">
        <f>VLOOKUP($A30,'Return Data'!$B$7:$R$2292,14,0)</f>
        <v>26.773199999999999</v>
      </c>
      <c r="O30" s="66">
        <f t="shared" ref="O30:O38" si="9">RANK(N30,N$8:N$71,0)</f>
        <v>11</v>
      </c>
      <c r="P30" s="65">
        <f>VLOOKUP($A30,'Return Data'!$B$7:$R$2292,15,0)</f>
        <v>19.018599999999999</v>
      </c>
      <c r="Q30" s="66">
        <f>RANK(P30,P$8:P$71,0)</f>
        <v>7</v>
      </c>
      <c r="R30" s="65">
        <f>VLOOKUP($A30,'Return Data'!$B$7:$R$2292,16,0)</f>
        <v>19.039200000000001</v>
      </c>
      <c r="S30" s="67">
        <f t="shared" si="5"/>
        <v>18</v>
      </c>
    </row>
    <row r="31" spans="1:19" x14ac:dyDescent="0.3">
      <c r="A31" s="63" t="s">
        <v>187</v>
      </c>
      <c r="B31" s="64">
        <f>VLOOKUP($A31,'Return Data'!$B$7:$R$2292,3,0)</f>
        <v>44483</v>
      </c>
      <c r="C31" s="65">
        <f>VLOOKUP($A31,'Return Data'!$B$7:$R$2292,4,0)</f>
        <v>81.143000000000001</v>
      </c>
      <c r="D31" s="65">
        <f>VLOOKUP($A31,'Return Data'!$B$7:$R$2292,10,0)</f>
        <v>10.368600000000001</v>
      </c>
      <c r="E31" s="66">
        <f t="shared" si="0"/>
        <v>54</v>
      </c>
      <c r="F31" s="65">
        <f>VLOOKUP($A31,'Return Data'!$B$7:$R$2292,11,0)</f>
        <v>25.102900000000002</v>
      </c>
      <c r="G31" s="66">
        <f t="shared" si="1"/>
        <v>54</v>
      </c>
      <c r="H31" s="65">
        <f>VLOOKUP($A31,'Return Data'!$B$7:$R$2292,12,0)</f>
        <v>30.134899999999998</v>
      </c>
      <c r="I31" s="66">
        <f t="shared" si="2"/>
        <v>41</v>
      </c>
      <c r="J31" s="65">
        <f>VLOOKUP($A31,'Return Data'!$B$7:$R$2292,13,0)</f>
        <v>57.862699999999997</v>
      </c>
      <c r="K31" s="66">
        <f t="shared" si="3"/>
        <v>47</v>
      </c>
      <c r="L31" s="65">
        <f>VLOOKUP($A31,'Return Data'!$B$7:$R$2292,17,0)</f>
        <v>31.090599999999998</v>
      </c>
      <c r="M31" s="66">
        <f t="shared" si="8"/>
        <v>34</v>
      </c>
      <c r="N31" s="65">
        <f>VLOOKUP($A31,'Return Data'!$B$7:$R$2292,14,0)</f>
        <v>24.226199999999999</v>
      </c>
      <c r="O31" s="66">
        <f t="shared" si="9"/>
        <v>19</v>
      </c>
      <c r="P31" s="65">
        <f>VLOOKUP($A31,'Return Data'!$B$7:$R$2292,15,0)</f>
        <v>17.367799999999999</v>
      </c>
      <c r="Q31" s="66">
        <f>RANK(P31,P$8:P$71,0)</f>
        <v>12</v>
      </c>
      <c r="R31" s="65">
        <f>VLOOKUP($A31,'Return Data'!$B$7:$R$2292,16,0)</f>
        <v>17.061199999999999</v>
      </c>
      <c r="S31" s="67">
        <f t="shared" si="5"/>
        <v>31</v>
      </c>
    </row>
    <row r="32" spans="1:19" x14ac:dyDescent="0.3">
      <c r="A32" s="63" t="s">
        <v>188</v>
      </c>
      <c r="B32" s="64">
        <f>VLOOKUP($A32,'Return Data'!$B$7:$R$2292,3,0)</f>
        <v>44483</v>
      </c>
      <c r="C32" s="65">
        <f>VLOOKUP($A32,'Return Data'!$B$7:$R$2292,4,0)</f>
        <v>88.034000000000006</v>
      </c>
      <c r="D32" s="65">
        <f>VLOOKUP($A32,'Return Data'!$B$7:$R$2292,10,0)</f>
        <v>11.4651</v>
      </c>
      <c r="E32" s="66">
        <f t="shared" si="0"/>
        <v>50</v>
      </c>
      <c r="F32" s="65">
        <f>VLOOKUP($A32,'Return Data'!$B$7:$R$2292,11,0)</f>
        <v>24.508900000000001</v>
      </c>
      <c r="G32" s="66">
        <f t="shared" si="1"/>
        <v>55</v>
      </c>
      <c r="H32" s="65">
        <f>VLOOKUP($A32,'Return Data'!$B$7:$R$2292,12,0)</f>
        <v>27.78</v>
      </c>
      <c r="I32" s="66">
        <f t="shared" si="2"/>
        <v>50</v>
      </c>
      <c r="J32" s="65">
        <f>VLOOKUP($A32,'Return Data'!$B$7:$R$2292,13,0)</f>
        <v>53.843699999999998</v>
      </c>
      <c r="K32" s="66">
        <f t="shared" si="3"/>
        <v>53</v>
      </c>
      <c r="L32" s="65">
        <f>VLOOKUP($A32,'Return Data'!$B$7:$R$2292,17,0)</f>
        <v>27.96</v>
      </c>
      <c r="M32" s="66">
        <f t="shared" si="8"/>
        <v>45</v>
      </c>
      <c r="N32" s="65">
        <f>VLOOKUP($A32,'Return Data'!$B$7:$R$2292,14,0)</f>
        <v>17.843800000000002</v>
      </c>
      <c r="O32" s="66">
        <f t="shared" si="9"/>
        <v>43</v>
      </c>
      <c r="P32" s="65">
        <f>VLOOKUP($A32,'Return Data'!$B$7:$R$2292,15,0)</f>
        <v>14.988799999999999</v>
      </c>
      <c r="Q32" s="66">
        <f>RANK(P32,P$8:P$71,0)</f>
        <v>27</v>
      </c>
      <c r="R32" s="65">
        <f>VLOOKUP($A32,'Return Data'!$B$7:$R$2292,16,0)</f>
        <v>16.128399999999999</v>
      </c>
      <c r="S32" s="67">
        <f t="shared" si="5"/>
        <v>42</v>
      </c>
    </row>
    <row r="33" spans="1:19" x14ac:dyDescent="0.3">
      <c r="A33" s="63" t="s">
        <v>189</v>
      </c>
      <c r="B33" s="64">
        <f>VLOOKUP($A33,'Return Data'!$B$7:$R$2292,3,0)</f>
        <v>44483</v>
      </c>
      <c r="C33" s="65">
        <f>VLOOKUP($A33,'Return Data'!$B$7:$R$2292,4,0)</f>
        <v>115.6867</v>
      </c>
      <c r="D33" s="65">
        <f>VLOOKUP($A33,'Return Data'!$B$7:$R$2292,10,0)</f>
        <v>16.6204</v>
      </c>
      <c r="E33" s="66">
        <f t="shared" si="0"/>
        <v>11</v>
      </c>
      <c r="F33" s="65">
        <f>VLOOKUP($A33,'Return Data'!$B$7:$R$2292,11,0)</f>
        <v>31.739000000000001</v>
      </c>
      <c r="G33" s="66">
        <f t="shared" si="1"/>
        <v>29</v>
      </c>
      <c r="H33" s="65">
        <f>VLOOKUP($A33,'Return Data'!$B$7:$R$2292,12,0)</f>
        <v>29.4849</v>
      </c>
      <c r="I33" s="66">
        <f t="shared" si="2"/>
        <v>44</v>
      </c>
      <c r="J33" s="65">
        <f>VLOOKUP($A33,'Return Data'!$B$7:$R$2292,13,0)</f>
        <v>58.875599999999999</v>
      </c>
      <c r="K33" s="66">
        <f t="shared" si="3"/>
        <v>43</v>
      </c>
      <c r="L33" s="65">
        <f>VLOOKUP($A33,'Return Data'!$B$7:$R$2292,17,0)</f>
        <v>25.967500000000001</v>
      </c>
      <c r="M33" s="66">
        <f t="shared" si="8"/>
        <v>49</v>
      </c>
      <c r="N33" s="65">
        <f>VLOOKUP($A33,'Return Data'!$B$7:$R$2292,14,0)</f>
        <v>21.759499999999999</v>
      </c>
      <c r="O33" s="66">
        <f t="shared" si="9"/>
        <v>32</v>
      </c>
      <c r="P33" s="65">
        <f>VLOOKUP($A33,'Return Data'!$B$7:$R$2292,15,0)</f>
        <v>16.480699999999999</v>
      </c>
      <c r="Q33" s="66">
        <f>RANK(P33,P$8:P$71,0)</f>
        <v>18</v>
      </c>
      <c r="R33" s="65">
        <f>VLOOKUP($A33,'Return Data'!$B$7:$R$2292,16,0)</f>
        <v>16.598800000000001</v>
      </c>
      <c r="S33" s="67">
        <f t="shared" si="5"/>
        <v>35</v>
      </c>
    </row>
    <row r="34" spans="1:19" x14ac:dyDescent="0.3">
      <c r="A34" s="63" t="s">
        <v>434</v>
      </c>
      <c r="B34" s="64">
        <f>VLOOKUP($A34,'Return Data'!$B$7:$R$2292,3,0)</f>
        <v>44483</v>
      </c>
      <c r="C34" s="65">
        <f>VLOOKUP($A34,'Return Data'!$B$7:$R$2292,4,0)</f>
        <v>21.426200000000001</v>
      </c>
      <c r="D34" s="65">
        <f>VLOOKUP($A34,'Return Data'!$B$7:$R$2292,10,0)</f>
        <v>14.111800000000001</v>
      </c>
      <c r="E34" s="66">
        <f t="shared" si="0"/>
        <v>31</v>
      </c>
      <c r="F34" s="65">
        <f>VLOOKUP($A34,'Return Data'!$B$7:$R$2292,11,0)</f>
        <v>33.019199999999998</v>
      </c>
      <c r="G34" s="66">
        <f t="shared" si="1"/>
        <v>23</v>
      </c>
      <c r="H34" s="65">
        <f>VLOOKUP($A34,'Return Data'!$B$7:$R$2292,12,0)</f>
        <v>38.7545</v>
      </c>
      <c r="I34" s="66">
        <f t="shared" si="2"/>
        <v>15</v>
      </c>
      <c r="J34" s="65">
        <f>VLOOKUP($A34,'Return Data'!$B$7:$R$2292,13,0)</f>
        <v>72.122900000000001</v>
      </c>
      <c r="K34" s="66">
        <f t="shared" si="3"/>
        <v>15</v>
      </c>
      <c r="L34" s="65">
        <f>VLOOKUP($A34,'Return Data'!$B$7:$R$2292,17,0)</f>
        <v>33.148800000000001</v>
      </c>
      <c r="M34" s="66">
        <f t="shared" si="8"/>
        <v>23</v>
      </c>
      <c r="N34" s="65">
        <f>VLOOKUP($A34,'Return Data'!$B$7:$R$2292,14,0)</f>
        <v>23.411899999999999</v>
      </c>
      <c r="O34" s="66">
        <f t="shared" si="9"/>
        <v>26</v>
      </c>
      <c r="P34" s="65"/>
      <c r="Q34" s="66"/>
      <c r="R34" s="65">
        <f>VLOOKUP($A34,'Return Data'!$B$7:$R$2292,16,0)</f>
        <v>16.4925</v>
      </c>
      <c r="S34" s="67">
        <f t="shared" si="5"/>
        <v>37</v>
      </c>
    </row>
    <row r="35" spans="1:19" x14ac:dyDescent="0.3">
      <c r="A35" s="63" t="s">
        <v>191</v>
      </c>
      <c r="B35" s="64">
        <f>VLOOKUP($A35,'Return Data'!$B$7:$R$2292,3,0)</f>
        <v>44483</v>
      </c>
      <c r="C35" s="65">
        <f>VLOOKUP($A35,'Return Data'!$B$7:$R$2292,4,0)</f>
        <v>35.551000000000002</v>
      </c>
      <c r="D35" s="65">
        <f>VLOOKUP($A35,'Return Data'!$B$7:$R$2292,10,0)</f>
        <v>14.6732</v>
      </c>
      <c r="E35" s="66">
        <f t="shared" si="0"/>
        <v>24</v>
      </c>
      <c r="F35" s="65">
        <f>VLOOKUP($A35,'Return Data'!$B$7:$R$2292,11,0)</f>
        <v>31.242599999999999</v>
      </c>
      <c r="G35" s="66">
        <f t="shared" si="1"/>
        <v>31</v>
      </c>
      <c r="H35" s="65">
        <f>VLOOKUP($A35,'Return Data'!$B$7:$R$2292,12,0)</f>
        <v>35.406599999999997</v>
      </c>
      <c r="I35" s="66">
        <f t="shared" si="2"/>
        <v>22</v>
      </c>
      <c r="J35" s="65">
        <f>VLOOKUP($A35,'Return Data'!$B$7:$R$2292,13,0)</f>
        <v>68.488200000000006</v>
      </c>
      <c r="K35" s="66">
        <f t="shared" si="3"/>
        <v>22</v>
      </c>
      <c r="L35" s="65">
        <f>VLOOKUP($A35,'Return Data'!$B$7:$R$2292,17,0)</f>
        <v>39.267299999999999</v>
      </c>
      <c r="M35" s="66">
        <f t="shared" si="8"/>
        <v>15</v>
      </c>
      <c r="N35" s="65">
        <f>VLOOKUP($A35,'Return Data'!$B$7:$R$2292,14,0)</f>
        <v>29.161899999999999</v>
      </c>
      <c r="O35" s="66">
        <f t="shared" si="9"/>
        <v>6</v>
      </c>
      <c r="P35" s="65"/>
      <c r="Q35" s="66"/>
      <c r="R35" s="65">
        <f>VLOOKUP($A35,'Return Data'!$B$7:$R$2292,16,0)</f>
        <v>24.444099999999999</v>
      </c>
      <c r="S35" s="67">
        <f t="shared" si="5"/>
        <v>6</v>
      </c>
    </row>
    <row r="36" spans="1:19" x14ac:dyDescent="0.3">
      <c r="A36" s="63" t="s">
        <v>192</v>
      </c>
      <c r="B36" s="64">
        <f>VLOOKUP($A36,'Return Data'!$B$7:$R$2292,3,0)</f>
        <v>44483</v>
      </c>
      <c r="C36" s="65">
        <f>VLOOKUP($A36,'Return Data'!$B$7:$R$2292,4,0)</f>
        <v>30.404</v>
      </c>
      <c r="D36" s="65">
        <f>VLOOKUP($A36,'Return Data'!$B$7:$R$2292,10,0)</f>
        <v>11.1014</v>
      </c>
      <c r="E36" s="66">
        <f t="shared" si="0"/>
        <v>53</v>
      </c>
      <c r="F36" s="65">
        <f>VLOOKUP($A36,'Return Data'!$B$7:$R$2292,11,0)</f>
        <v>28.9863</v>
      </c>
      <c r="G36" s="66">
        <f t="shared" si="1"/>
        <v>42</v>
      </c>
      <c r="H36" s="65">
        <f>VLOOKUP($A36,'Return Data'!$B$7:$R$2292,12,0)</f>
        <v>32.071300000000001</v>
      </c>
      <c r="I36" s="66">
        <f t="shared" si="2"/>
        <v>36</v>
      </c>
      <c r="J36" s="65">
        <f>VLOOKUP($A36,'Return Data'!$B$7:$R$2292,13,0)</f>
        <v>66.6721</v>
      </c>
      <c r="K36" s="66">
        <f t="shared" si="3"/>
        <v>29</v>
      </c>
      <c r="L36" s="65">
        <f>VLOOKUP($A36,'Return Data'!$B$7:$R$2292,17,0)</f>
        <v>28.0351</v>
      </c>
      <c r="M36" s="66">
        <f t="shared" si="8"/>
        <v>44</v>
      </c>
      <c r="N36" s="65">
        <f>VLOOKUP($A36,'Return Data'!$B$7:$R$2292,14,0)</f>
        <v>22.323</v>
      </c>
      <c r="O36" s="66">
        <f t="shared" si="9"/>
        <v>31</v>
      </c>
      <c r="P36" s="65">
        <f>VLOOKUP($A36,'Return Data'!$B$7:$R$2292,15,0)</f>
        <v>17.068200000000001</v>
      </c>
      <c r="Q36" s="66">
        <f>RANK(P36,P$8:P$71,0)</f>
        <v>14</v>
      </c>
      <c r="R36" s="65">
        <f>VLOOKUP($A36,'Return Data'!$B$7:$R$2292,16,0)</f>
        <v>17.954000000000001</v>
      </c>
      <c r="S36" s="67">
        <f t="shared" si="5"/>
        <v>21</v>
      </c>
    </row>
    <row r="37" spans="1:19" x14ac:dyDescent="0.3">
      <c r="A37" s="81" t="s">
        <v>2013</v>
      </c>
      <c r="B37" s="64">
        <f>VLOOKUP($A37,'Return Data'!$B$7:$R$2292,3,0)</f>
        <v>44483</v>
      </c>
      <c r="C37" s="65">
        <f>VLOOKUP($A37,'Return Data'!$B$7:$R$2292,4,0)</f>
        <v>23.996600000000001</v>
      </c>
      <c r="D37" s="65">
        <f>VLOOKUP($A37,'Return Data'!$B$7:$R$2292,10,0)</f>
        <v>17.035499999999999</v>
      </c>
      <c r="E37" s="66">
        <f t="shared" si="0"/>
        <v>6</v>
      </c>
      <c r="F37" s="65">
        <f>VLOOKUP($A37,'Return Data'!$B$7:$R$2292,11,0)</f>
        <v>31.023</v>
      </c>
      <c r="G37" s="66">
        <f t="shared" si="1"/>
        <v>32</v>
      </c>
      <c r="H37" s="65">
        <f>VLOOKUP($A37,'Return Data'!$B$7:$R$2292,12,0)</f>
        <v>29.965</v>
      </c>
      <c r="I37" s="66">
        <f t="shared" si="2"/>
        <v>42</v>
      </c>
      <c r="J37" s="65">
        <f>VLOOKUP($A37,'Return Data'!$B$7:$R$2292,13,0)</f>
        <v>56.823099999999997</v>
      </c>
      <c r="K37" s="66">
        <f t="shared" si="3"/>
        <v>49</v>
      </c>
      <c r="L37" s="65">
        <f>VLOOKUP($A37,'Return Data'!$B$7:$R$2292,17,0)</f>
        <v>26.343499999999999</v>
      </c>
      <c r="M37" s="66">
        <f t="shared" si="8"/>
        <v>47</v>
      </c>
      <c r="N37" s="65">
        <f>VLOOKUP($A37,'Return Data'!$B$7:$R$2292,14,0)</f>
        <v>20.839099999999998</v>
      </c>
      <c r="O37" s="66">
        <f t="shared" si="9"/>
        <v>39</v>
      </c>
      <c r="P37" s="65"/>
      <c r="Q37" s="66"/>
      <c r="R37" s="65">
        <f>VLOOKUP($A37,'Return Data'!$B$7:$R$2292,16,0)</f>
        <v>16.306799999999999</v>
      </c>
      <c r="S37" s="67">
        <f t="shared" si="5"/>
        <v>38</v>
      </c>
    </row>
    <row r="38" spans="1:19" x14ac:dyDescent="0.3">
      <c r="A38" s="63" t="s">
        <v>193</v>
      </c>
      <c r="B38" s="64">
        <f>VLOOKUP($A38,'Return Data'!$B$7:$R$2292,3,0)</f>
        <v>44483</v>
      </c>
      <c r="C38" s="65">
        <f>VLOOKUP($A38,'Return Data'!$B$7:$R$2292,4,0)</f>
        <v>86.203900000000004</v>
      </c>
      <c r="D38" s="65">
        <f>VLOOKUP($A38,'Return Data'!$B$7:$R$2292,10,0)</f>
        <v>16.664200000000001</v>
      </c>
      <c r="E38" s="66">
        <f t="shared" si="0"/>
        <v>9</v>
      </c>
      <c r="F38" s="65">
        <f>VLOOKUP($A38,'Return Data'!$B$7:$R$2292,11,0)</f>
        <v>30.662800000000001</v>
      </c>
      <c r="G38" s="66">
        <f t="shared" si="1"/>
        <v>34</v>
      </c>
      <c r="H38" s="65">
        <f>VLOOKUP($A38,'Return Data'!$B$7:$R$2292,12,0)</f>
        <v>38.089700000000001</v>
      </c>
      <c r="I38" s="66">
        <f t="shared" si="2"/>
        <v>16</v>
      </c>
      <c r="J38" s="65">
        <f>VLOOKUP($A38,'Return Data'!$B$7:$R$2292,13,0)</f>
        <v>75.271000000000001</v>
      </c>
      <c r="K38" s="66">
        <f t="shared" si="3"/>
        <v>14</v>
      </c>
      <c r="L38" s="65">
        <f>VLOOKUP($A38,'Return Data'!$B$7:$R$2292,17,0)</f>
        <v>28.6035</v>
      </c>
      <c r="M38" s="66">
        <f t="shared" si="8"/>
        <v>42</v>
      </c>
      <c r="N38" s="65">
        <f>VLOOKUP($A38,'Return Data'!$B$7:$R$2292,14,0)</f>
        <v>16.619900000000001</v>
      </c>
      <c r="O38" s="66">
        <f t="shared" si="9"/>
        <v>45</v>
      </c>
      <c r="P38" s="65">
        <f>VLOOKUP($A38,'Return Data'!$B$7:$R$2292,15,0)</f>
        <v>10.5679</v>
      </c>
      <c r="Q38" s="66">
        <f>RANK(P38,P$8:P$71,0)</f>
        <v>37</v>
      </c>
      <c r="R38" s="65">
        <f>VLOOKUP($A38,'Return Data'!$B$7:$R$2292,16,0)</f>
        <v>15.231199999999999</v>
      </c>
      <c r="S38" s="67">
        <f t="shared" si="5"/>
        <v>46</v>
      </c>
    </row>
    <row r="39" spans="1:19" x14ac:dyDescent="0.3">
      <c r="A39" s="63" t="s">
        <v>194</v>
      </c>
      <c r="B39" s="64">
        <f>VLOOKUP($A39,'Return Data'!$B$7:$R$2292,3,0)</f>
        <v>44483</v>
      </c>
      <c r="C39" s="65">
        <f>VLOOKUP($A39,'Return Data'!$B$7:$R$2292,4,0)</f>
        <v>19.983899999999998</v>
      </c>
      <c r="D39" s="65">
        <f>VLOOKUP($A39,'Return Data'!$B$7:$R$2292,10,0)</f>
        <v>17.399699999999999</v>
      </c>
      <c r="E39" s="66">
        <f t="shared" si="0"/>
        <v>4</v>
      </c>
      <c r="F39" s="65">
        <f>VLOOKUP($A39,'Return Data'!$B$7:$R$2292,11,0)</f>
        <v>34.881399999999999</v>
      </c>
      <c r="G39" s="66">
        <f t="shared" si="1"/>
        <v>15</v>
      </c>
      <c r="H39" s="65">
        <f>VLOOKUP($A39,'Return Data'!$B$7:$R$2292,12,0)</f>
        <v>36.030999999999999</v>
      </c>
      <c r="I39" s="66">
        <f t="shared" si="2"/>
        <v>19</v>
      </c>
      <c r="J39" s="65">
        <f>VLOOKUP($A39,'Return Data'!$B$7:$R$2292,13,0)</f>
        <v>55.0931</v>
      </c>
      <c r="K39" s="66">
        <f t="shared" si="3"/>
        <v>52</v>
      </c>
      <c r="L39" s="65"/>
      <c r="M39" s="66"/>
      <c r="N39" s="65"/>
      <c r="O39" s="66"/>
      <c r="P39" s="65"/>
      <c r="Q39" s="66"/>
      <c r="R39" s="65">
        <f>VLOOKUP($A39,'Return Data'!$B$7:$R$2292,16,0)</f>
        <v>36.4557</v>
      </c>
      <c r="S39" s="67">
        <f t="shared" si="5"/>
        <v>1</v>
      </c>
    </row>
    <row r="40" spans="1:19" x14ac:dyDescent="0.3">
      <c r="A40" s="63" t="s">
        <v>195</v>
      </c>
      <c r="B40" s="64">
        <f>VLOOKUP($A40,'Return Data'!$B$7:$R$2292,3,0)</f>
        <v>44483</v>
      </c>
      <c r="C40" s="65">
        <f>VLOOKUP($A40,'Return Data'!$B$7:$R$2292,4,0)</f>
        <v>25.81</v>
      </c>
      <c r="D40" s="65">
        <f>VLOOKUP($A40,'Return Data'!$B$7:$R$2292,10,0)</f>
        <v>12.7567</v>
      </c>
      <c r="E40" s="66">
        <f t="shared" ref="E40:E71" si="10">RANK(D40,D$8:D$71,0)</f>
        <v>42</v>
      </c>
      <c r="F40" s="65">
        <f>VLOOKUP($A40,'Return Data'!$B$7:$R$2292,11,0)</f>
        <v>30.156300000000002</v>
      </c>
      <c r="G40" s="66">
        <f t="shared" ref="G40:G71" si="11">RANK(F40,F$8:F$71,0)</f>
        <v>37</v>
      </c>
      <c r="H40" s="65">
        <f>VLOOKUP($A40,'Return Data'!$B$7:$R$2292,12,0)</f>
        <v>31.818200000000001</v>
      </c>
      <c r="I40" s="66">
        <f t="shared" ref="I40:I71" si="12">RANK(H40,H$8:H$71,0)</f>
        <v>37</v>
      </c>
      <c r="J40" s="65">
        <f>VLOOKUP($A40,'Return Data'!$B$7:$R$2292,13,0)</f>
        <v>67.055000000000007</v>
      </c>
      <c r="K40" s="66">
        <f t="shared" ref="K40:K71" si="13">RANK(J40,J$8:J$71,0)</f>
        <v>27</v>
      </c>
      <c r="L40" s="65">
        <f>VLOOKUP($A40,'Return Data'!$B$7:$R$2292,17,0)</f>
        <v>31.7852</v>
      </c>
      <c r="M40" s="66">
        <f t="shared" ref="M40:M52" si="14">RANK(L40,L$8:L$71,0)</f>
        <v>29</v>
      </c>
      <c r="N40" s="65">
        <f>VLOOKUP($A40,'Return Data'!$B$7:$R$2292,14,0)</f>
        <v>23.857299999999999</v>
      </c>
      <c r="O40" s="66">
        <f t="shared" ref="O40:O49" si="15">RANK(N40,N$8:N$71,0)</f>
        <v>23</v>
      </c>
      <c r="P40" s="65"/>
      <c r="Q40" s="66"/>
      <c r="R40" s="65">
        <f>VLOOKUP($A40,'Return Data'!$B$7:$R$2292,16,0)</f>
        <v>17.6068</v>
      </c>
      <c r="S40" s="67">
        <f t="shared" ref="S40:S71" si="16">RANK(R40,R$8:R$71,0)</f>
        <v>28</v>
      </c>
    </row>
    <row r="41" spans="1:19" x14ac:dyDescent="0.3">
      <c r="A41" s="63" t="s">
        <v>196</v>
      </c>
      <c r="B41" s="64">
        <f>VLOOKUP($A41,'Return Data'!$B$7:$R$2292,3,0)</f>
        <v>44483</v>
      </c>
      <c r="C41" s="65">
        <f>VLOOKUP($A41,'Return Data'!$B$7:$R$2292,4,0)</f>
        <v>334.27</v>
      </c>
      <c r="D41" s="65">
        <f>VLOOKUP($A41,'Return Data'!$B$7:$R$2292,10,0)</f>
        <v>16.215299999999999</v>
      </c>
      <c r="E41" s="66">
        <f t="shared" si="10"/>
        <v>15</v>
      </c>
      <c r="F41" s="65">
        <f>VLOOKUP($A41,'Return Data'!$B$7:$R$2292,11,0)</f>
        <v>33.265599999999999</v>
      </c>
      <c r="G41" s="66">
        <f t="shared" si="11"/>
        <v>19</v>
      </c>
      <c r="H41" s="65">
        <f>VLOOKUP($A41,'Return Data'!$B$7:$R$2292,12,0)</f>
        <v>32.368400000000001</v>
      </c>
      <c r="I41" s="66">
        <f t="shared" si="12"/>
        <v>32</v>
      </c>
      <c r="J41" s="65">
        <f>VLOOKUP($A41,'Return Data'!$B$7:$R$2292,13,0)</f>
        <v>66.229100000000003</v>
      </c>
      <c r="K41" s="66">
        <f t="shared" si="13"/>
        <v>30</v>
      </c>
      <c r="L41" s="65">
        <f>VLOOKUP($A41,'Return Data'!$B$7:$R$2292,17,0)</f>
        <v>33.025700000000001</v>
      </c>
      <c r="M41" s="66">
        <f t="shared" si="14"/>
        <v>26</v>
      </c>
      <c r="N41" s="65">
        <f>VLOOKUP($A41,'Return Data'!$B$7:$R$2292,14,0)</f>
        <v>20.959700000000002</v>
      </c>
      <c r="O41" s="66">
        <f t="shared" si="15"/>
        <v>37</v>
      </c>
      <c r="P41" s="65">
        <f>VLOOKUP($A41,'Return Data'!$B$7:$R$2292,15,0)</f>
        <v>14.1248</v>
      </c>
      <c r="Q41" s="66">
        <f t="shared" ref="Q41:Q47" si="17">RANK(P41,P$8:P$71,0)</f>
        <v>30</v>
      </c>
      <c r="R41" s="65">
        <f>VLOOKUP($A41,'Return Data'!$B$7:$R$2292,16,0)</f>
        <v>14.4788</v>
      </c>
      <c r="S41" s="67">
        <f t="shared" si="16"/>
        <v>50</v>
      </c>
    </row>
    <row r="42" spans="1:19" x14ac:dyDescent="0.3">
      <c r="A42" s="63" t="s">
        <v>197</v>
      </c>
      <c r="B42" s="64">
        <f>VLOOKUP($A42,'Return Data'!$B$7:$R$2292,3,0)</f>
        <v>44483</v>
      </c>
      <c r="C42" s="65">
        <f>VLOOKUP($A42,'Return Data'!$B$7:$R$2292,4,0)</f>
        <v>357.77</v>
      </c>
      <c r="D42" s="65">
        <f>VLOOKUP($A42,'Return Data'!$B$7:$R$2292,10,0)</f>
        <v>16.091200000000001</v>
      </c>
      <c r="E42" s="66">
        <f t="shared" si="10"/>
        <v>17</v>
      </c>
      <c r="F42" s="65">
        <f>VLOOKUP($A42,'Return Data'!$B$7:$R$2292,11,0)</f>
        <v>33.128700000000002</v>
      </c>
      <c r="G42" s="66">
        <f t="shared" si="11"/>
        <v>21</v>
      </c>
      <c r="H42" s="65">
        <f>VLOOKUP($A42,'Return Data'!$B$7:$R$2292,12,0)</f>
        <v>32.267400000000002</v>
      </c>
      <c r="I42" s="66">
        <f t="shared" si="12"/>
        <v>35</v>
      </c>
      <c r="J42" s="65">
        <f>VLOOKUP($A42,'Return Data'!$B$7:$R$2292,13,0)</f>
        <v>66.034000000000006</v>
      </c>
      <c r="K42" s="66">
        <f t="shared" si="13"/>
        <v>31</v>
      </c>
      <c r="L42" s="65">
        <f>VLOOKUP($A42,'Return Data'!$B$7:$R$2292,17,0)</f>
        <v>33.180300000000003</v>
      </c>
      <c r="M42" s="66">
        <f t="shared" si="14"/>
        <v>22</v>
      </c>
      <c r="N42" s="65">
        <f>VLOOKUP($A42,'Return Data'!$B$7:$R$2292,14,0)</f>
        <v>21.4008</v>
      </c>
      <c r="O42" s="66">
        <f t="shared" si="15"/>
        <v>35</v>
      </c>
      <c r="P42" s="65">
        <f>VLOOKUP($A42,'Return Data'!$B$7:$R$2292,15,0)</f>
        <v>16.511900000000001</v>
      </c>
      <c r="Q42" s="66">
        <f t="shared" si="17"/>
        <v>17</v>
      </c>
      <c r="R42" s="65">
        <f>VLOOKUP($A42,'Return Data'!$B$7:$R$2292,16,0)</f>
        <v>17.657299999999999</v>
      </c>
      <c r="S42" s="67">
        <f t="shared" si="16"/>
        <v>26</v>
      </c>
    </row>
    <row r="43" spans="1:19" x14ac:dyDescent="0.3">
      <c r="A43" s="63" t="s">
        <v>198</v>
      </c>
      <c r="B43" s="64">
        <f>VLOOKUP($A43,'Return Data'!$B$7:$R$2292,3,0)</f>
        <v>44483</v>
      </c>
      <c r="C43" s="65">
        <f>VLOOKUP($A43,'Return Data'!$B$7:$R$2292,4,0)</f>
        <v>242.3494</v>
      </c>
      <c r="D43" s="65">
        <f>VLOOKUP($A43,'Return Data'!$B$7:$R$2292,10,0)</f>
        <v>13.771100000000001</v>
      </c>
      <c r="E43" s="66">
        <f t="shared" si="10"/>
        <v>35</v>
      </c>
      <c r="F43" s="65">
        <f>VLOOKUP($A43,'Return Data'!$B$7:$R$2292,11,0)</f>
        <v>41.7057</v>
      </c>
      <c r="G43" s="66">
        <f t="shared" si="11"/>
        <v>8</v>
      </c>
      <c r="H43" s="65">
        <f>VLOOKUP($A43,'Return Data'!$B$7:$R$2292,12,0)</f>
        <v>55.22</v>
      </c>
      <c r="I43" s="66">
        <f t="shared" si="12"/>
        <v>8</v>
      </c>
      <c r="J43" s="65">
        <f>VLOOKUP($A43,'Return Data'!$B$7:$R$2292,13,0)</f>
        <v>102.4258</v>
      </c>
      <c r="K43" s="66">
        <f t="shared" si="13"/>
        <v>8</v>
      </c>
      <c r="L43" s="65">
        <f>VLOOKUP($A43,'Return Data'!$B$7:$R$2292,17,0)</f>
        <v>63.553699999999999</v>
      </c>
      <c r="M43" s="66">
        <f t="shared" si="14"/>
        <v>1</v>
      </c>
      <c r="N43" s="65">
        <f>VLOOKUP($A43,'Return Data'!$B$7:$R$2292,14,0)</f>
        <v>40.305599999999998</v>
      </c>
      <c r="O43" s="66">
        <f t="shared" si="15"/>
        <v>2</v>
      </c>
      <c r="P43" s="65">
        <f>VLOOKUP($A43,'Return Data'!$B$7:$R$2292,15,0)</f>
        <v>26.2591</v>
      </c>
      <c r="Q43" s="66">
        <f t="shared" si="17"/>
        <v>2</v>
      </c>
      <c r="R43" s="65">
        <f>VLOOKUP($A43,'Return Data'!$B$7:$R$2292,16,0)</f>
        <v>23.096499999999999</v>
      </c>
      <c r="S43" s="67">
        <f t="shared" si="16"/>
        <v>7</v>
      </c>
    </row>
    <row r="44" spans="1:19" x14ac:dyDescent="0.3">
      <c r="A44" s="63" t="s">
        <v>199</v>
      </c>
      <c r="B44" s="64">
        <f>VLOOKUP($A44,'Return Data'!$B$7:$R$2292,3,0)</f>
        <v>44483</v>
      </c>
      <c r="C44" s="65">
        <f>VLOOKUP($A44,'Return Data'!$B$7:$R$2292,4,0)</f>
        <v>80.45</v>
      </c>
      <c r="D44" s="65">
        <f>VLOOKUP($A44,'Return Data'!$B$7:$R$2292,10,0)</f>
        <v>9.59</v>
      </c>
      <c r="E44" s="66">
        <f t="shared" si="10"/>
        <v>56</v>
      </c>
      <c r="F44" s="65">
        <f>VLOOKUP($A44,'Return Data'!$B$7:$R$2292,11,0)</f>
        <v>22.749500000000001</v>
      </c>
      <c r="G44" s="66">
        <f t="shared" si="11"/>
        <v>57</v>
      </c>
      <c r="H44" s="65">
        <f>VLOOKUP($A44,'Return Data'!$B$7:$R$2292,12,0)</f>
        <v>23.295000000000002</v>
      </c>
      <c r="I44" s="66">
        <f t="shared" si="12"/>
        <v>57</v>
      </c>
      <c r="J44" s="65">
        <f>VLOOKUP($A44,'Return Data'!$B$7:$R$2292,13,0)</f>
        <v>55.398899999999998</v>
      </c>
      <c r="K44" s="66">
        <f t="shared" si="13"/>
        <v>51</v>
      </c>
      <c r="L44" s="65">
        <f>VLOOKUP($A44,'Return Data'!$B$7:$R$2292,17,0)</f>
        <v>26.502300000000002</v>
      </c>
      <c r="M44" s="66">
        <f t="shared" si="14"/>
        <v>46</v>
      </c>
      <c r="N44" s="65">
        <f>VLOOKUP($A44,'Return Data'!$B$7:$R$2292,14,0)</f>
        <v>16.050999999999998</v>
      </c>
      <c r="O44" s="66">
        <f t="shared" si="15"/>
        <v>46</v>
      </c>
      <c r="P44" s="65">
        <f>VLOOKUP($A44,'Return Data'!$B$7:$R$2292,15,0)</f>
        <v>12.2446</v>
      </c>
      <c r="Q44" s="66">
        <f t="shared" si="17"/>
        <v>36</v>
      </c>
      <c r="R44" s="65">
        <f>VLOOKUP($A44,'Return Data'!$B$7:$R$2292,16,0)</f>
        <v>17.666699999999999</v>
      </c>
      <c r="S44" s="67">
        <f t="shared" si="16"/>
        <v>25</v>
      </c>
    </row>
    <row r="45" spans="1:19" x14ac:dyDescent="0.3">
      <c r="A45" s="63" t="s">
        <v>370</v>
      </c>
      <c r="B45" s="64">
        <f>VLOOKUP($A45,'Return Data'!$B$7:$R$2292,3,0)</f>
        <v>44483</v>
      </c>
      <c r="C45" s="65">
        <f>VLOOKUP($A45,'Return Data'!$B$7:$R$2292,4,0)</f>
        <v>243.05279999999999</v>
      </c>
      <c r="D45" s="65">
        <f>VLOOKUP($A45,'Return Data'!$B$7:$R$2292,10,0)</f>
        <v>11.944599999999999</v>
      </c>
      <c r="E45" s="66">
        <f t="shared" si="10"/>
        <v>46</v>
      </c>
      <c r="F45" s="65">
        <f>VLOOKUP($A45,'Return Data'!$B$7:$R$2292,11,0)</f>
        <v>28.785399999999999</v>
      </c>
      <c r="G45" s="66">
        <f t="shared" si="11"/>
        <v>43</v>
      </c>
      <c r="H45" s="65">
        <f>VLOOKUP($A45,'Return Data'!$B$7:$R$2292,12,0)</f>
        <v>28.444700000000001</v>
      </c>
      <c r="I45" s="66">
        <f t="shared" si="12"/>
        <v>49</v>
      </c>
      <c r="J45" s="65">
        <f>VLOOKUP($A45,'Return Data'!$B$7:$R$2292,13,0)</f>
        <v>59.789900000000003</v>
      </c>
      <c r="K45" s="66">
        <f t="shared" si="13"/>
        <v>41</v>
      </c>
      <c r="L45" s="65">
        <f>VLOOKUP($A45,'Return Data'!$B$7:$R$2292,17,0)</f>
        <v>31.494</v>
      </c>
      <c r="M45" s="66">
        <f t="shared" si="14"/>
        <v>32</v>
      </c>
      <c r="N45" s="65">
        <f>VLOOKUP($A45,'Return Data'!$B$7:$R$2292,14,0)</f>
        <v>21.597100000000001</v>
      </c>
      <c r="O45" s="66">
        <f t="shared" si="15"/>
        <v>33</v>
      </c>
      <c r="P45" s="65">
        <f>VLOOKUP($A45,'Return Data'!$B$7:$R$2292,15,0)</f>
        <v>14.359</v>
      </c>
      <c r="Q45" s="66">
        <f t="shared" si="17"/>
        <v>29</v>
      </c>
      <c r="R45" s="65">
        <f>VLOOKUP($A45,'Return Data'!$B$7:$R$2292,16,0)</f>
        <v>15.680999999999999</v>
      </c>
      <c r="S45" s="67">
        <f t="shared" si="16"/>
        <v>44</v>
      </c>
    </row>
    <row r="46" spans="1:19" x14ac:dyDescent="0.3">
      <c r="A46" s="63" t="s">
        <v>201</v>
      </c>
      <c r="B46" s="64">
        <f>VLOOKUP($A46,'Return Data'!$B$7:$R$2292,3,0)</f>
        <v>44483</v>
      </c>
      <c r="C46" s="65">
        <f>VLOOKUP($A46,'Return Data'!$B$7:$R$2292,4,0)</f>
        <v>25.331600000000002</v>
      </c>
      <c r="D46" s="65">
        <f>VLOOKUP($A46,'Return Data'!$B$7:$R$2292,10,0)</f>
        <v>11.469200000000001</v>
      </c>
      <c r="E46" s="66">
        <f t="shared" si="10"/>
        <v>49</v>
      </c>
      <c r="F46" s="65">
        <f>VLOOKUP($A46,'Return Data'!$B$7:$R$2292,11,0)</f>
        <v>29.204000000000001</v>
      </c>
      <c r="G46" s="66">
        <f t="shared" si="11"/>
        <v>40</v>
      </c>
      <c r="H46" s="65">
        <f>VLOOKUP($A46,'Return Data'!$B$7:$R$2292,12,0)</f>
        <v>36.111600000000003</v>
      </c>
      <c r="I46" s="66">
        <f t="shared" si="12"/>
        <v>18</v>
      </c>
      <c r="J46" s="65">
        <f>VLOOKUP($A46,'Return Data'!$B$7:$R$2292,13,0)</f>
        <v>68.362099999999998</v>
      </c>
      <c r="K46" s="66">
        <f t="shared" si="13"/>
        <v>23</v>
      </c>
      <c r="L46" s="65">
        <f>VLOOKUP($A46,'Return Data'!$B$7:$R$2292,17,0)</f>
        <v>37.663600000000002</v>
      </c>
      <c r="M46" s="66">
        <f t="shared" si="14"/>
        <v>18</v>
      </c>
      <c r="N46" s="65">
        <f>VLOOKUP($A46,'Return Data'!$B$7:$R$2292,14,0)</f>
        <v>27.579799999999999</v>
      </c>
      <c r="O46" s="66">
        <f t="shared" si="15"/>
        <v>9</v>
      </c>
      <c r="P46" s="65">
        <f>VLOOKUP($A46,'Return Data'!$B$7:$R$2292,15,0)</f>
        <v>16.202200000000001</v>
      </c>
      <c r="Q46" s="66">
        <f t="shared" si="17"/>
        <v>21</v>
      </c>
      <c r="R46" s="65">
        <f>VLOOKUP($A46,'Return Data'!$B$7:$R$2292,16,0)</f>
        <v>15.001099999999999</v>
      </c>
      <c r="S46" s="67">
        <f t="shared" si="16"/>
        <v>47</v>
      </c>
    </row>
    <row r="47" spans="1:19" x14ac:dyDescent="0.3">
      <c r="A47" s="63" t="s">
        <v>202</v>
      </c>
      <c r="B47" s="64">
        <f>VLOOKUP($A47,'Return Data'!$B$7:$R$2292,3,0)</f>
        <v>44483</v>
      </c>
      <c r="C47" s="65">
        <f>VLOOKUP($A47,'Return Data'!$B$7:$R$2292,4,0)</f>
        <v>26.885200000000001</v>
      </c>
      <c r="D47" s="65">
        <f>VLOOKUP($A47,'Return Data'!$B$7:$R$2292,10,0)</f>
        <v>11.2964</v>
      </c>
      <c r="E47" s="66">
        <f t="shared" si="10"/>
        <v>52</v>
      </c>
      <c r="F47" s="65">
        <f>VLOOKUP($A47,'Return Data'!$B$7:$R$2292,11,0)</f>
        <v>29.796199999999999</v>
      </c>
      <c r="G47" s="66">
        <f t="shared" si="11"/>
        <v>38</v>
      </c>
      <c r="H47" s="65">
        <f>VLOOKUP($A47,'Return Data'!$B$7:$R$2292,12,0)</f>
        <v>35.972000000000001</v>
      </c>
      <c r="I47" s="66">
        <f t="shared" si="12"/>
        <v>20</v>
      </c>
      <c r="J47" s="65">
        <f>VLOOKUP($A47,'Return Data'!$B$7:$R$2292,13,0)</f>
        <v>67.807000000000002</v>
      </c>
      <c r="K47" s="66">
        <f t="shared" si="13"/>
        <v>25</v>
      </c>
      <c r="L47" s="65">
        <f>VLOOKUP($A47,'Return Data'!$B$7:$R$2292,17,0)</f>
        <v>39.397399999999998</v>
      </c>
      <c r="M47" s="66">
        <f t="shared" si="14"/>
        <v>14</v>
      </c>
      <c r="N47" s="65">
        <f>VLOOKUP($A47,'Return Data'!$B$7:$R$2292,14,0)</f>
        <v>29.645800000000001</v>
      </c>
      <c r="O47" s="66">
        <f t="shared" si="15"/>
        <v>5</v>
      </c>
      <c r="P47" s="65">
        <f>VLOOKUP($A47,'Return Data'!$B$7:$R$2292,15,0)</f>
        <v>17.376999999999999</v>
      </c>
      <c r="Q47" s="66">
        <f t="shared" si="17"/>
        <v>11</v>
      </c>
      <c r="R47" s="65">
        <f>VLOOKUP($A47,'Return Data'!$B$7:$R$2292,16,0)</f>
        <v>16.275700000000001</v>
      </c>
      <c r="S47" s="67">
        <f t="shared" si="16"/>
        <v>41</v>
      </c>
    </row>
    <row r="48" spans="1:19" x14ac:dyDescent="0.3">
      <c r="A48" s="63" t="s">
        <v>203</v>
      </c>
      <c r="B48" s="64">
        <f>VLOOKUP($A48,'Return Data'!$B$7:$R$2292,3,0)</f>
        <v>44483</v>
      </c>
      <c r="C48" s="65">
        <f>VLOOKUP($A48,'Return Data'!$B$7:$R$2292,4,0)</f>
        <v>26.473099999999999</v>
      </c>
      <c r="D48" s="65">
        <f>VLOOKUP($A48,'Return Data'!$B$7:$R$2292,10,0)</f>
        <v>11.3438</v>
      </c>
      <c r="E48" s="66">
        <f t="shared" si="10"/>
        <v>51</v>
      </c>
      <c r="F48" s="65">
        <f>VLOOKUP($A48,'Return Data'!$B$7:$R$2292,11,0)</f>
        <v>29.2026</v>
      </c>
      <c r="G48" s="66">
        <f t="shared" si="11"/>
        <v>41</v>
      </c>
      <c r="H48" s="65">
        <f>VLOOKUP($A48,'Return Data'!$B$7:$R$2292,12,0)</f>
        <v>36.256300000000003</v>
      </c>
      <c r="I48" s="66">
        <f t="shared" si="12"/>
        <v>17</v>
      </c>
      <c r="J48" s="65">
        <f>VLOOKUP($A48,'Return Data'!$B$7:$R$2292,13,0)</f>
        <v>68.735600000000005</v>
      </c>
      <c r="K48" s="66">
        <f t="shared" si="13"/>
        <v>21</v>
      </c>
      <c r="L48" s="65">
        <f>VLOOKUP($A48,'Return Data'!$B$7:$R$2292,17,0)</f>
        <v>39.178100000000001</v>
      </c>
      <c r="M48" s="66">
        <f t="shared" si="14"/>
        <v>16</v>
      </c>
      <c r="N48" s="65">
        <f>VLOOKUP($A48,'Return Data'!$B$7:$R$2292,14,0)</f>
        <v>28.845199999999998</v>
      </c>
      <c r="O48" s="66">
        <f t="shared" si="15"/>
        <v>8</v>
      </c>
      <c r="P48" s="65"/>
      <c r="Q48" s="66"/>
      <c r="R48" s="65">
        <f>VLOOKUP($A48,'Return Data'!$B$7:$R$2292,16,0)</f>
        <v>19.202300000000001</v>
      </c>
      <c r="S48" s="67">
        <f t="shared" si="16"/>
        <v>17</v>
      </c>
    </row>
    <row r="49" spans="1:19" x14ac:dyDescent="0.3">
      <c r="A49" s="63" t="s">
        <v>204</v>
      </c>
      <c r="B49" s="64">
        <f>VLOOKUP($A49,'Return Data'!$B$7:$R$2292,3,0)</f>
        <v>44483</v>
      </c>
      <c r="C49" s="65">
        <f>VLOOKUP($A49,'Return Data'!$B$7:$R$2292,4,0)</f>
        <v>32.305</v>
      </c>
      <c r="D49" s="65">
        <f>VLOOKUP($A49,'Return Data'!$B$7:$R$2292,10,0)</f>
        <v>17.316199999999998</v>
      </c>
      <c r="E49" s="66">
        <f t="shared" si="10"/>
        <v>5</v>
      </c>
      <c r="F49" s="65">
        <f>VLOOKUP($A49,'Return Data'!$B$7:$R$2292,11,0)</f>
        <v>51.526499999999999</v>
      </c>
      <c r="G49" s="66">
        <f t="shared" si="11"/>
        <v>6</v>
      </c>
      <c r="H49" s="65">
        <f>VLOOKUP($A49,'Return Data'!$B$7:$R$2292,12,0)</f>
        <v>64.360200000000006</v>
      </c>
      <c r="I49" s="66">
        <f t="shared" si="12"/>
        <v>5</v>
      </c>
      <c r="J49" s="65">
        <f>VLOOKUP($A49,'Return Data'!$B$7:$R$2292,13,0)</f>
        <v>108.4046</v>
      </c>
      <c r="K49" s="66">
        <f t="shared" si="13"/>
        <v>7</v>
      </c>
      <c r="L49" s="65">
        <f>VLOOKUP($A49,'Return Data'!$B$7:$R$2292,17,0)</f>
        <v>54.192</v>
      </c>
      <c r="M49" s="66">
        <f t="shared" si="14"/>
        <v>2</v>
      </c>
      <c r="N49" s="65">
        <f>VLOOKUP($A49,'Return Data'!$B$7:$R$2292,14,0)</f>
        <v>38.916800000000002</v>
      </c>
      <c r="O49" s="66">
        <f t="shared" si="15"/>
        <v>3</v>
      </c>
      <c r="P49" s="65"/>
      <c r="Q49" s="66"/>
      <c r="R49" s="65">
        <f>VLOOKUP($A49,'Return Data'!$B$7:$R$2292,16,0)</f>
        <v>29.453299999999999</v>
      </c>
      <c r="S49" s="67">
        <f t="shared" si="16"/>
        <v>3</v>
      </c>
    </row>
    <row r="50" spans="1:19" x14ac:dyDescent="0.3">
      <c r="A50" s="63" t="s">
        <v>205</v>
      </c>
      <c r="B50" s="64">
        <f>VLOOKUP($A50,'Return Data'!$B$7:$R$2292,3,0)</f>
        <v>44483</v>
      </c>
      <c r="C50" s="65">
        <f>VLOOKUP($A50,'Return Data'!$B$7:$R$2292,4,0)</f>
        <v>17.342400000000001</v>
      </c>
      <c r="D50" s="65">
        <f>VLOOKUP($A50,'Return Data'!$B$7:$R$2292,10,0)</f>
        <v>13.7065</v>
      </c>
      <c r="E50" s="66">
        <f t="shared" si="10"/>
        <v>36</v>
      </c>
      <c r="F50" s="65">
        <f>VLOOKUP($A50,'Return Data'!$B$7:$R$2292,11,0)</f>
        <v>30.199200000000001</v>
      </c>
      <c r="G50" s="66">
        <f t="shared" si="11"/>
        <v>36</v>
      </c>
      <c r="H50" s="65">
        <f>VLOOKUP($A50,'Return Data'!$B$7:$R$2292,12,0)</f>
        <v>32.592199999999998</v>
      </c>
      <c r="I50" s="66">
        <f t="shared" si="12"/>
        <v>30</v>
      </c>
      <c r="J50" s="65">
        <f>VLOOKUP($A50,'Return Data'!$B$7:$R$2292,13,0)</f>
        <v>61.4253</v>
      </c>
      <c r="K50" s="66">
        <f t="shared" si="13"/>
        <v>38</v>
      </c>
      <c r="L50" s="65">
        <f>VLOOKUP($A50,'Return Data'!$B$7:$R$2292,17,0)</f>
        <v>29.860299999999999</v>
      </c>
      <c r="M50" s="66">
        <f t="shared" si="14"/>
        <v>38</v>
      </c>
      <c r="N50" s="65"/>
      <c r="O50" s="66"/>
      <c r="P50" s="65"/>
      <c r="Q50" s="66"/>
      <c r="R50" s="65">
        <f>VLOOKUP($A50,'Return Data'!$B$7:$R$2292,16,0)</f>
        <v>16.758800000000001</v>
      </c>
      <c r="S50" s="67">
        <f t="shared" si="16"/>
        <v>33</v>
      </c>
    </row>
    <row r="51" spans="1:19" x14ac:dyDescent="0.3">
      <c r="A51" s="63" t="s">
        <v>206</v>
      </c>
      <c r="B51" s="64">
        <f>VLOOKUP($A51,'Return Data'!$B$7:$R$2292,3,0)</f>
        <v>44483</v>
      </c>
      <c r="C51" s="65">
        <f>VLOOKUP($A51,'Return Data'!$B$7:$R$2292,4,0)</f>
        <v>18.621200000000002</v>
      </c>
      <c r="D51" s="65">
        <f>VLOOKUP($A51,'Return Data'!$B$7:$R$2292,10,0)</f>
        <v>10.1058</v>
      </c>
      <c r="E51" s="66">
        <f t="shared" si="10"/>
        <v>55</v>
      </c>
      <c r="F51" s="65">
        <f>VLOOKUP($A51,'Return Data'!$B$7:$R$2292,11,0)</f>
        <v>27.4177</v>
      </c>
      <c r="G51" s="66">
        <f t="shared" si="11"/>
        <v>50</v>
      </c>
      <c r="H51" s="65">
        <f>VLOOKUP($A51,'Return Data'!$B$7:$R$2292,12,0)</f>
        <v>30.271899999999999</v>
      </c>
      <c r="I51" s="66">
        <f t="shared" si="12"/>
        <v>39</v>
      </c>
      <c r="J51" s="65">
        <f>VLOOKUP($A51,'Return Data'!$B$7:$R$2292,13,0)</f>
        <v>63.002099999999999</v>
      </c>
      <c r="K51" s="66">
        <f t="shared" si="13"/>
        <v>36</v>
      </c>
      <c r="L51" s="65">
        <f>VLOOKUP($A51,'Return Data'!$B$7:$R$2292,17,0)</f>
        <v>33.0959</v>
      </c>
      <c r="M51" s="66">
        <f t="shared" si="14"/>
        <v>25</v>
      </c>
      <c r="N51" s="65"/>
      <c r="O51" s="66"/>
      <c r="P51" s="65"/>
      <c r="Q51" s="66"/>
      <c r="R51" s="65">
        <f>VLOOKUP($A51,'Return Data'!$B$7:$R$2292,16,0)</f>
        <v>21.106400000000001</v>
      </c>
      <c r="S51" s="67">
        <f t="shared" si="16"/>
        <v>10</v>
      </c>
    </row>
    <row r="52" spans="1:19" x14ac:dyDescent="0.3">
      <c r="A52" s="63" t="s">
        <v>207</v>
      </c>
      <c r="B52" s="64">
        <f>VLOOKUP($A52,'Return Data'!$B$7:$R$2292,3,0)</f>
        <v>44483</v>
      </c>
      <c r="C52" s="65">
        <f>VLOOKUP($A52,'Return Data'!$B$7:$R$2292,4,0)</f>
        <v>62.453099999999999</v>
      </c>
      <c r="D52" s="65">
        <f>VLOOKUP($A52,'Return Data'!$B$7:$R$2292,10,0)</f>
        <v>16.825600000000001</v>
      </c>
      <c r="E52" s="66">
        <f t="shared" si="10"/>
        <v>8</v>
      </c>
      <c r="F52" s="65">
        <f>VLOOKUP($A52,'Return Data'!$B$7:$R$2292,11,0)</f>
        <v>40.670299999999997</v>
      </c>
      <c r="G52" s="66">
        <f t="shared" si="11"/>
        <v>9</v>
      </c>
      <c r="H52" s="65">
        <f>VLOOKUP($A52,'Return Data'!$B$7:$R$2292,12,0)</f>
        <v>52.710099999999997</v>
      </c>
      <c r="I52" s="66">
        <f t="shared" si="12"/>
        <v>9</v>
      </c>
      <c r="J52" s="65">
        <f>VLOOKUP($A52,'Return Data'!$B$7:$R$2292,13,0)</f>
        <v>82.131</v>
      </c>
      <c r="K52" s="66">
        <f t="shared" si="13"/>
        <v>10</v>
      </c>
      <c r="L52" s="65">
        <f>VLOOKUP($A52,'Return Data'!$B$7:$R$2292,17,0)</f>
        <v>52.6066</v>
      </c>
      <c r="M52" s="66">
        <f t="shared" si="14"/>
        <v>3</v>
      </c>
      <c r="N52" s="65">
        <f>VLOOKUP($A52,'Return Data'!$B$7:$R$2292,14,0)</f>
        <v>41.77</v>
      </c>
      <c r="O52" s="66">
        <f>RANK(N52,N$8:N$71,0)</f>
        <v>1</v>
      </c>
      <c r="P52" s="65">
        <f>VLOOKUP($A52,'Return Data'!$B$7:$R$2292,15,0)</f>
        <v>27.072700000000001</v>
      </c>
      <c r="Q52" s="66">
        <f>RANK(P52,P$8:P$71,0)</f>
        <v>1</v>
      </c>
      <c r="R52" s="65">
        <f>VLOOKUP($A52,'Return Data'!$B$7:$R$2292,16,0)</f>
        <v>27.4452</v>
      </c>
      <c r="S52" s="67">
        <f t="shared" si="16"/>
        <v>5</v>
      </c>
    </row>
    <row r="53" spans="1:19" x14ac:dyDescent="0.3">
      <c r="A53" s="63" t="s">
        <v>208</v>
      </c>
      <c r="B53" s="64">
        <f>VLOOKUP($A53,'Return Data'!$B$7:$R$2292,3,0)</f>
        <v>44483</v>
      </c>
      <c r="C53" s="65">
        <f>VLOOKUP($A53,'Return Data'!$B$7:$R$2292,4,0)</f>
        <v>17.281600000000001</v>
      </c>
      <c r="D53" s="65">
        <f>VLOOKUP($A53,'Return Data'!$B$7:$R$2292,10,0)</f>
        <v>16.611599999999999</v>
      </c>
      <c r="E53" s="66">
        <f t="shared" si="10"/>
        <v>12</v>
      </c>
      <c r="F53" s="65">
        <f>VLOOKUP($A53,'Return Data'!$B$7:$R$2292,11,0)</f>
        <v>27.596</v>
      </c>
      <c r="G53" s="66">
        <f t="shared" si="11"/>
        <v>49</v>
      </c>
      <c r="H53" s="65">
        <f>VLOOKUP($A53,'Return Data'!$B$7:$R$2292,12,0)</f>
        <v>23.9758</v>
      </c>
      <c r="I53" s="66">
        <f t="shared" si="12"/>
        <v>56</v>
      </c>
      <c r="J53" s="65">
        <f>VLOOKUP($A53,'Return Data'!$B$7:$R$2292,13,0)</f>
        <v>46.495199999999997</v>
      </c>
      <c r="K53" s="66">
        <f t="shared" si="13"/>
        <v>56</v>
      </c>
      <c r="L53" s="65"/>
      <c r="M53" s="66"/>
      <c r="N53" s="65"/>
      <c r="O53" s="66"/>
      <c r="P53" s="65"/>
      <c r="Q53" s="66"/>
      <c r="R53" s="65">
        <f>VLOOKUP($A53,'Return Data'!$B$7:$R$2292,16,0)</f>
        <v>22.2727</v>
      </c>
      <c r="S53" s="67">
        <f t="shared" si="16"/>
        <v>9</v>
      </c>
    </row>
    <row r="54" spans="1:19" x14ac:dyDescent="0.3">
      <c r="A54" s="63" t="s">
        <v>209</v>
      </c>
      <c r="B54" s="64">
        <f>VLOOKUP($A54,'Return Data'!$B$7:$R$2292,3,0)</f>
        <v>44483</v>
      </c>
      <c r="C54" s="65">
        <f>VLOOKUP($A54,'Return Data'!$B$7:$R$2292,4,0)</f>
        <v>158.50460000000001</v>
      </c>
      <c r="D54" s="65">
        <f>VLOOKUP($A54,'Return Data'!$B$7:$R$2292,10,0)</f>
        <v>13.9998</v>
      </c>
      <c r="E54" s="66">
        <f t="shared" si="10"/>
        <v>34</v>
      </c>
      <c r="F54" s="65">
        <f>VLOOKUP($A54,'Return Data'!$B$7:$R$2292,11,0)</f>
        <v>28.423400000000001</v>
      </c>
      <c r="G54" s="66">
        <f t="shared" si="11"/>
        <v>44</v>
      </c>
      <c r="H54" s="65">
        <f>VLOOKUP($A54,'Return Data'!$B$7:$R$2292,12,0)</f>
        <v>29.726199999999999</v>
      </c>
      <c r="I54" s="66">
        <f t="shared" si="12"/>
        <v>43</v>
      </c>
      <c r="J54" s="65">
        <f>VLOOKUP($A54,'Return Data'!$B$7:$R$2292,13,0)</f>
        <v>59.399099999999997</v>
      </c>
      <c r="K54" s="66">
        <f t="shared" si="13"/>
        <v>42</v>
      </c>
      <c r="L54" s="65">
        <f>VLOOKUP($A54,'Return Data'!$B$7:$R$2292,17,0)</f>
        <v>25.767700000000001</v>
      </c>
      <c r="M54" s="66">
        <f t="shared" ref="M54:M71" si="18">RANK(L54,L$8:L$71,0)</f>
        <v>51</v>
      </c>
      <c r="N54" s="65">
        <f>VLOOKUP($A54,'Return Data'!$B$7:$R$2292,14,0)</f>
        <v>18.807500000000001</v>
      </c>
      <c r="O54" s="66">
        <f t="shared" ref="O54:O60" si="19">RANK(N54,N$8:N$71,0)</f>
        <v>40</v>
      </c>
      <c r="P54" s="65">
        <f>VLOOKUP($A54,'Return Data'!$B$7:$R$2292,15,0)</f>
        <v>12.9063</v>
      </c>
      <c r="Q54" s="66">
        <f>RANK(P54,P$8:P$71,0)</f>
        <v>34</v>
      </c>
      <c r="R54" s="65">
        <f>VLOOKUP($A54,'Return Data'!$B$7:$R$2292,16,0)</f>
        <v>14.375999999999999</v>
      </c>
      <c r="S54" s="67">
        <f t="shared" si="16"/>
        <v>52</v>
      </c>
    </row>
    <row r="55" spans="1:19" x14ac:dyDescent="0.3">
      <c r="A55" s="63" t="s">
        <v>210</v>
      </c>
      <c r="B55" s="64">
        <f>VLOOKUP($A55,'Return Data'!$B$7:$R$2292,3,0)</f>
        <v>44483</v>
      </c>
      <c r="C55" s="65">
        <f>VLOOKUP($A55,'Return Data'!$B$7:$R$2292,4,0)</f>
        <v>19.446400000000001</v>
      </c>
      <c r="D55" s="65">
        <f>VLOOKUP($A55,'Return Data'!$B$7:$R$2292,10,0)</f>
        <v>14.252800000000001</v>
      </c>
      <c r="E55" s="66">
        <f t="shared" si="10"/>
        <v>29</v>
      </c>
      <c r="F55" s="65">
        <f>VLOOKUP($A55,'Return Data'!$B$7:$R$2292,11,0)</f>
        <v>57.8429</v>
      </c>
      <c r="G55" s="66">
        <f t="shared" si="11"/>
        <v>3</v>
      </c>
      <c r="H55" s="65">
        <f>VLOOKUP($A55,'Return Data'!$B$7:$R$2292,12,0)</f>
        <v>67.828000000000003</v>
      </c>
      <c r="I55" s="66">
        <f t="shared" si="12"/>
        <v>4</v>
      </c>
      <c r="J55" s="65">
        <f>VLOOKUP($A55,'Return Data'!$B$7:$R$2292,13,0)</f>
        <v>117.5261</v>
      </c>
      <c r="K55" s="66">
        <f t="shared" si="13"/>
        <v>4</v>
      </c>
      <c r="L55" s="65">
        <f>VLOOKUP($A55,'Return Data'!$B$7:$R$2292,17,0)</f>
        <v>46.415799999999997</v>
      </c>
      <c r="M55" s="66">
        <f t="shared" si="18"/>
        <v>8</v>
      </c>
      <c r="N55" s="65">
        <f>VLOOKUP($A55,'Return Data'!$B$7:$R$2292,14,0)</f>
        <v>23.8202</v>
      </c>
      <c r="O55" s="66">
        <f t="shared" si="19"/>
        <v>25</v>
      </c>
      <c r="P55" s="65"/>
      <c r="Q55" s="66"/>
      <c r="R55" s="65">
        <f>VLOOKUP($A55,'Return Data'!$B$7:$R$2292,16,0)</f>
        <v>14.515599999999999</v>
      </c>
      <c r="S55" s="67">
        <f t="shared" si="16"/>
        <v>49</v>
      </c>
    </row>
    <row r="56" spans="1:19" x14ac:dyDescent="0.3">
      <c r="A56" s="63" t="s">
        <v>211</v>
      </c>
      <c r="B56" s="64">
        <f>VLOOKUP($A56,'Return Data'!$B$7:$R$2292,3,0)</f>
        <v>44483</v>
      </c>
      <c r="C56" s="65">
        <f>VLOOKUP($A56,'Return Data'!$B$7:$R$2292,4,0)</f>
        <v>16.6999</v>
      </c>
      <c r="D56" s="65">
        <f>VLOOKUP($A56,'Return Data'!$B$7:$R$2292,10,0)</f>
        <v>14.464399999999999</v>
      </c>
      <c r="E56" s="66">
        <f t="shared" si="10"/>
        <v>27</v>
      </c>
      <c r="F56" s="65">
        <f>VLOOKUP($A56,'Return Data'!$B$7:$R$2292,11,0)</f>
        <v>57.631</v>
      </c>
      <c r="G56" s="66">
        <f t="shared" si="11"/>
        <v>4</v>
      </c>
      <c r="H56" s="65">
        <f>VLOOKUP($A56,'Return Data'!$B$7:$R$2292,12,0)</f>
        <v>69.549000000000007</v>
      </c>
      <c r="I56" s="66">
        <f t="shared" si="12"/>
        <v>3</v>
      </c>
      <c r="J56" s="65">
        <f>VLOOKUP($A56,'Return Data'!$B$7:$R$2292,13,0)</f>
        <v>120.1846</v>
      </c>
      <c r="K56" s="66">
        <f t="shared" si="13"/>
        <v>3</v>
      </c>
      <c r="L56" s="65">
        <f>VLOOKUP($A56,'Return Data'!$B$7:$R$2292,17,0)</f>
        <v>47.295299999999997</v>
      </c>
      <c r="M56" s="66">
        <f t="shared" si="18"/>
        <v>7</v>
      </c>
      <c r="N56" s="65">
        <f>VLOOKUP($A56,'Return Data'!$B$7:$R$2292,14,0)</f>
        <v>24.183</v>
      </c>
      <c r="O56" s="66">
        <f t="shared" si="19"/>
        <v>20</v>
      </c>
      <c r="P56" s="65"/>
      <c r="Q56" s="66"/>
      <c r="R56" s="65">
        <f>VLOOKUP($A56,'Return Data'!$B$7:$R$2292,16,0)</f>
        <v>11.898199999999999</v>
      </c>
      <c r="S56" s="67">
        <f t="shared" si="16"/>
        <v>57</v>
      </c>
    </row>
    <row r="57" spans="1:19" x14ac:dyDescent="0.3">
      <c r="A57" s="63" t="s">
        <v>212</v>
      </c>
      <c r="B57" s="64">
        <f>VLOOKUP($A57,'Return Data'!$B$7:$R$2292,3,0)</f>
        <v>44483</v>
      </c>
      <c r="C57" s="65">
        <f>VLOOKUP($A57,'Return Data'!$B$7:$R$2292,4,0)</f>
        <v>16.666499999999999</v>
      </c>
      <c r="D57" s="65">
        <f>VLOOKUP($A57,'Return Data'!$B$7:$R$2292,10,0)</f>
        <v>14.5684</v>
      </c>
      <c r="E57" s="66">
        <f t="shared" si="10"/>
        <v>25</v>
      </c>
      <c r="F57" s="65">
        <f>VLOOKUP($A57,'Return Data'!$B$7:$R$2292,11,0)</f>
        <v>59.478900000000003</v>
      </c>
      <c r="G57" s="66">
        <f t="shared" si="11"/>
        <v>2</v>
      </c>
      <c r="H57" s="65">
        <f>VLOOKUP($A57,'Return Data'!$B$7:$R$2292,12,0)</f>
        <v>72.623999999999995</v>
      </c>
      <c r="I57" s="66">
        <f t="shared" si="12"/>
        <v>2</v>
      </c>
      <c r="J57" s="65">
        <f>VLOOKUP($A57,'Return Data'!$B$7:$R$2292,13,0)</f>
        <v>124.8644</v>
      </c>
      <c r="K57" s="66">
        <f t="shared" si="13"/>
        <v>2</v>
      </c>
      <c r="L57" s="65">
        <f>VLOOKUP($A57,'Return Data'!$B$7:$R$2292,17,0)</f>
        <v>49.386400000000002</v>
      </c>
      <c r="M57" s="66">
        <f t="shared" si="18"/>
        <v>4</v>
      </c>
      <c r="N57" s="65">
        <f>VLOOKUP($A57,'Return Data'!$B$7:$R$2292,14,0)</f>
        <v>25.021000000000001</v>
      </c>
      <c r="O57" s="66">
        <f t="shared" si="19"/>
        <v>16</v>
      </c>
      <c r="P57" s="65"/>
      <c r="Q57" s="66"/>
      <c r="R57" s="65">
        <f>VLOOKUP($A57,'Return Data'!$B$7:$R$2292,16,0)</f>
        <v>12.678100000000001</v>
      </c>
      <c r="S57" s="67">
        <f t="shared" si="16"/>
        <v>55</v>
      </c>
    </row>
    <row r="58" spans="1:19" x14ac:dyDescent="0.3">
      <c r="A58" s="63" t="s">
        <v>213</v>
      </c>
      <c r="B58" s="64">
        <f>VLOOKUP($A58,'Return Data'!$B$7:$R$2292,3,0)</f>
        <v>44483</v>
      </c>
      <c r="C58" s="65">
        <f>VLOOKUP($A58,'Return Data'!$B$7:$R$2292,4,0)</f>
        <v>15.9284</v>
      </c>
      <c r="D58" s="65">
        <f>VLOOKUP($A58,'Return Data'!$B$7:$R$2292,10,0)</f>
        <v>16.0641</v>
      </c>
      <c r="E58" s="66">
        <f t="shared" si="10"/>
        <v>18</v>
      </c>
      <c r="F58" s="65">
        <f>VLOOKUP($A58,'Return Data'!$B$7:$R$2292,11,0)</f>
        <v>62.765599999999999</v>
      </c>
      <c r="G58" s="66">
        <f t="shared" si="11"/>
        <v>1</v>
      </c>
      <c r="H58" s="65">
        <f>VLOOKUP($A58,'Return Data'!$B$7:$R$2292,12,0)</f>
        <v>76.554599999999994</v>
      </c>
      <c r="I58" s="66">
        <f t="shared" si="12"/>
        <v>1</v>
      </c>
      <c r="J58" s="65">
        <f>VLOOKUP($A58,'Return Data'!$B$7:$R$2292,13,0)</f>
        <v>129.0307</v>
      </c>
      <c r="K58" s="66">
        <f t="shared" si="13"/>
        <v>1</v>
      </c>
      <c r="L58" s="65">
        <f>VLOOKUP($A58,'Return Data'!$B$7:$R$2292,17,0)</f>
        <v>49.249699999999997</v>
      </c>
      <c r="M58" s="66">
        <f t="shared" si="18"/>
        <v>5</v>
      </c>
      <c r="N58" s="65">
        <f>VLOOKUP($A58,'Return Data'!$B$7:$R$2292,14,0)</f>
        <v>25.051600000000001</v>
      </c>
      <c r="O58" s="66">
        <f t="shared" si="19"/>
        <v>15</v>
      </c>
      <c r="P58" s="65"/>
      <c r="Q58" s="66"/>
      <c r="R58" s="65">
        <f>VLOOKUP($A58,'Return Data'!$B$7:$R$2292,16,0)</f>
        <v>12.191800000000001</v>
      </c>
      <c r="S58" s="67">
        <f t="shared" si="16"/>
        <v>56</v>
      </c>
    </row>
    <row r="59" spans="1:19" x14ac:dyDescent="0.3">
      <c r="A59" s="63" t="s">
        <v>214</v>
      </c>
      <c r="B59" s="64">
        <f>VLOOKUP($A59,'Return Data'!$B$7:$R$2292,3,0)</f>
        <v>44483</v>
      </c>
      <c r="C59" s="65">
        <f>VLOOKUP($A59,'Return Data'!$B$7:$R$2292,4,0)</f>
        <v>22.661300000000001</v>
      </c>
      <c r="D59" s="65">
        <f>VLOOKUP($A59,'Return Data'!$B$7:$R$2292,10,0)</f>
        <v>13.2018</v>
      </c>
      <c r="E59" s="66">
        <f t="shared" si="10"/>
        <v>41</v>
      </c>
      <c r="F59" s="65">
        <f>VLOOKUP($A59,'Return Data'!$B$7:$R$2292,11,0)</f>
        <v>28.155200000000001</v>
      </c>
      <c r="G59" s="66">
        <f t="shared" si="11"/>
        <v>47</v>
      </c>
      <c r="H59" s="65">
        <f>VLOOKUP($A59,'Return Data'!$B$7:$R$2292,12,0)</f>
        <v>29.0595</v>
      </c>
      <c r="I59" s="66">
        <f t="shared" si="12"/>
        <v>46</v>
      </c>
      <c r="J59" s="65">
        <f>VLOOKUP($A59,'Return Data'!$B$7:$R$2292,13,0)</f>
        <v>60.327300000000001</v>
      </c>
      <c r="K59" s="66">
        <f t="shared" si="13"/>
        <v>39</v>
      </c>
      <c r="L59" s="65">
        <f>VLOOKUP($A59,'Return Data'!$B$7:$R$2292,17,0)</f>
        <v>30.882400000000001</v>
      </c>
      <c r="M59" s="66">
        <f t="shared" si="18"/>
        <v>35</v>
      </c>
      <c r="N59" s="65">
        <f>VLOOKUP($A59,'Return Data'!$B$7:$R$2292,14,0)</f>
        <v>20.8978</v>
      </c>
      <c r="O59" s="66">
        <f t="shared" si="19"/>
        <v>38</v>
      </c>
      <c r="P59" s="65">
        <f>VLOOKUP($A59,'Return Data'!$B$7:$R$2292,15,0)</f>
        <v>14.735200000000001</v>
      </c>
      <c r="Q59" s="66">
        <f>RANK(P59,P$8:P$71,0)</f>
        <v>28</v>
      </c>
      <c r="R59" s="65">
        <f>VLOOKUP($A59,'Return Data'!$B$7:$R$2292,16,0)</f>
        <v>13.283899999999999</v>
      </c>
      <c r="S59" s="67">
        <f t="shared" si="16"/>
        <v>54</v>
      </c>
    </row>
    <row r="60" spans="1:19" x14ac:dyDescent="0.3">
      <c r="A60" s="63" t="s">
        <v>215</v>
      </c>
      <c r="B60" s="64">
        <f>VLOOKUP($A60,'Return Data'!$B$7:$R$2292,3,0)</f>
        <v>44483</v>
      </c>
      <c r="C60" s="65">
        <f>VLOOKUP($A60,'Return Data'!$B$7:$R$2292,4,0)</f>
        <v>24.714300000000001</v>
      </c>
      <c r="D60" s="65">
        <f>VLOOKUP($A60,'Return Data'!$B$7:$R$2292,10,0)</f>
        <v>13.212</v>
      </c>
      <c r="E60" s="66">
        <f t="shared" si="10"/>
        <v>40</v>
      </c>
      <c r="F60" s="65">
        <f>VLOOKUP($A60,'Return Data'!$B$7:$R$2292,11,0)</f>
        <v>27.919499999999999</v>
      </c>
      <c r="G60" s="66">
        <f t="shared" si="11"/>
        <v>48</v>
      </c>
      <c r="H60" s="65">
        <f>VLOOKUP($A60,'Return Data'!$B$7:$R$2292,12,0)</f>
        <v>28.870699999999999</v>
      </c>
      <c r="I60" s="66">
        <f t="shared" si="12"/>
        <v>47</v>
      </c>
      <c r="J60" s="65">
        <f>VLOOKUP($A60,'Return Data'!$B$7:$R$2292,13,0)</f>
        <v>58.840400000000002</v>
      </c>
      <c r="K60" s="66">
        <f t="shared" si="13"/>
        <v>44</v>
      </c>
      <c r="L60" s="65">
        <f>VLOOKUP($A60,'Return Data'!$B$7:$R$2292,17,0)</f>
        <v>31.300899999999999</v>
      </c>
      <c r="M60" s="66">
        <f t="shared" si="18"/>
        <v>33</v>
      </c>
      <c r="N60" s="65">
        <f>VLOOKUP($A60,'Return Data'!$B$7:$R$2292,14,0)</f>
        <v>21.408000000000001</v>
      </c>
      <c r="O60" s="66">
        <f t="shared" si="19"/>
        <v>34</v>
      </c>
      <c r="P60" s="65"/>
      <c r="Q60" s="66"/>
      <c r="R60" s="65">
        <f>VLOOKUP($A60,'Return Data'!$B$7:$R$2292,16,0)</f>
        <v>17.638400000000001</v>
      </c>
      <c r="S60" s="67">
        <f t="shared" si="16"/>
        <v>27</v>
      </c>
    </row>
    <row r="61" spans="1:19" x14ac:dyDescent="0.3">
      <c r="A61" s="63" t="s">
        <v>216</v>
      </c>
      <c r="B61" s="64">
        <f>VLOOKUP($A61,'Return Data'!$B$7:$R$2292,3,0)</f>
        <v>44483</v>
      </c>
      <c r="C61" s="65">
        <f>VLOOKUP($A61,'Return Data'!$B$7:$R$2292,4,0)</f>
        <v>15.687900000000001</v>
      </c>
      <c r="D61" s="65">
        <f>VLOOKUP($A61,'Return Data'!$B$7:$R$2292,10,0)</f>
        <v>12.465299999999999</v>
      </c>
      <c r="E61" s="66">
        <f t="shared" si="10"/>
        <v>43</v>
      </c>
      <c r="F61" s="65">
        <f>VLOOKUP($A61,'Return Data'!$B$7:$R$2292,11,0)</f>
        <v>51.780700000000003</v>
      </c>
      <c r="G61" s="66">
        <f t="shared" si="11"/>
        <v>5</v>
      </c>
      <c r="H61" s="65">
        <f>VLOOKUP($A61,'Return Data'!$B$7:$R$2292,12,0)</f>
        <v>63.589399999999998</v>
      </c>
      <c r="I61" s="66">
        <f t="shared" si="12"/>
        <v>6</v>
      </c>
      <c r="J61" s="65">
        <f>VLOOKUP($A61,'Return Data'!$B$7:$R$2292,13,0)</f>
        <v>109.8267</v>
      </c>
      <c r="K61" s="66">
        <f t="shared" si="13"/>
        <v>5</v>
      </c>
      <c r="L61" s="65">
        <f>VLOOKUP($A61,'Return Data'!$B$7:$R$2292,17,0)</f>
        <v>43.601900000000001</v>
      </c>
      <c r="M61" s="66">
        <f t="shared" si="18"/>
        <v>12</v>
      </c>
      <c r="N61" s="65"/>
      <c r="O61" s="66"/>
      <c r="P61" s="65"/>
      <c r="Q61" s="66"/>
      <c r="R61" s="65">
        <f>VLOOKUP($A61,'Return Data'!$B$7:$R$2292,16,0)</f>
        <v>13.5215</v>
      </c>
      <c r="S61" s="67">
        <f t="shared" si="16"/>
        <v>53</v>
      </c>
    </row>
    <row r="62" spans="1:19" x14ac:dyDescent="0.3">
      <c r="A62" s="63" t="s">
        <v>217</v>
      </c>
      <c r="B62" s="64">
        <f>VLOOKUP($A62,'Return Data'!$B$7:$R$2292,3,0)</f>
        <v>44483</v>
      </c>
      <c r="C62" s="65">
        <f>VLOOKUP($A62,'Return Data'!$B$7:$R$2292,4,0)</f>
        <v>17.960999999999999</v>
      </c>
      <c r="D62" s="65">
        <f>VLOOKUP($A62,'Return Data'!$B$7:$R$2292,10,0)</f>
        <v>12.0364</v>
      </c>
      <c r="E62" s="66">
        <f t="shared" si="10"/>
        <v>45</v>
      </c>
      <c r="F62" s="65">
        <f>VLOOKUP($A62,'Return Data'!$B$7:$R$2292,11,0)</f>
        <v>50.384300000000003</v>
      </c>
      <c r="G62" s="66">
        <f t="shared" si="11"/>
        <v>7</v>
      </c>
      <c r="H62" s="65">
        <f>VLOOKUP($A62,'Return Data'!$B$7:$R$2292,12,0)</f>
        <v>61.105400000000003</v>
      </c>
      <c r="I62" s="66">
        <f t="shared" si="12"/>
        <v>7</v>
      </c>
      <c r="J62" s="65">
        <f>VLOOKUP($A62,'Return Data'!$B$7:$R$2292,13,0)</f>
        <v>108.5748</v>
      </c>
      <c r="K62" s="66">
        <f t="shared" si="13"/>
        <v>6</v>
      </c>
      <c r="L62" s="65">
        <f>VLOOKUP($A62,'Return Data'!$B$7:$R$2292,17,0)</f>
        <v>43.825000000000003</v>
      </c>
      <c r="M62" s="66">
        <f t="shared" si="18"/>
        <v>11</v>
      </c>
      <c r="N62" s="65"/>
      <c r="O62" s="66"/>
      <c r="P62" s="65"/>
      <c r="Q62" s="66"/>
      <c r="R62" s="65">
        <f>VLOOKUP($A62,'Return Data'!$B$7:$R$2292,16,0)</f>
        <v>19.444400000000002</v>
      </c>
      <c r="S62" s="67">
        <f t="shared" si="16"/>
        <v>16</v>
      </c>
    </row>
    <row r="63" spans="1:19" x14ac:dyDescent="0.3">
      <c r="A63" s="63" t="s">
        <v>218</v>
      </c>
      <c r="B63" s="64">
        <f>VLOOKUP($A63,'Return Data'!$B$7:$R$2292,3,0)</f>
        <v>44483</v>
      </c>
      <c r="C63" s="65">
        <f>VLOOKUP($A63,'Return Data'!$B$7:$R$2292,4,0)</f>
        <v>31.7666</v>
      </c>
      <c r="D63" s="65">
        <f>VLOOKUP($A63,'Return Data'!$B$7:$R$2292,10,0)</f>
        <v>15.391500000000001</v>
      </c>
      <c r="E63" s="66">
        <f t="shared" si="10"/>
        <v>21</v>
      </c>
      <c r="F63" s="65">
        <f>VLOOKUP($A63,'Return Data'!$B$7:$R$2292,11,0)</f>
        <v>28.182099999999998</v>
      </c>
      <c r="G63" s="66">
        <f t="shared" si="11"/>
        <v>46</v>
      </c>
      <c r="H63" s="65">
        <f>VLOOKUP($A63,'Return Data'!$B$7:$R$2292,12,0)</f>
        <v>29.2544</v>
      </c>
      <c r="I63" s="66">
        <f t="shared" si="12"/>
        <v>45</v>
      </c>
      <c r="J63" s="65">
        <f>VLOOKUP($A63,'Return Data'!$B$7:$R$2292,13,0)</f>
        <v>58.425800000000002</v>
      </c>
      <c r="K63" s="66">
        <f t="shared" si="13"/>
        <v>45</v>
      </c>
      <c r="L63" s="65">
        <f>VLOOKUP($A63,'Return Data'!$B$7:$R$2292,17,0)</f>
        <v>28.966699999999999</v>
      </c>
      <c r="M63" s="66">
        <f t="shared" si="18"/>
        <v>40</v>
      </c>
      <c r="N63" s="65">
        <f>VLOOKUP($A63,'Return Data'!$B$7:$R$2292,14,0)</f>
        <v>23.822700000000001</v>
      </c>
      <c r="O63" s="66">
        <f t="shared" ref="O63:O68" si="20">RANK(N63,N$8:N$71,0)</f>
        <v>24</v>
      </c>
      <c r="P63" s="65">
        <f>VLOOKUP($A63,'Return Data'!$B$7:$R$2292,15,0)</f>
        <v>17.066299999999998</v>
      </c>
      <c r="Q63" s="66">
        <f>RANK(P63,P$8:P$71,0)</f>
        <v>15</v>
      </c>
      <c r="R63" s="65">
        <f>VLOOKUP($A63,'Return Data'!$B$7:$R$2292,16,0)</f>
        <v>17.930499999999999</v>
      </c>
      <c r="S63" s="67">
        <f t="shared" si="16"/>
        <v>22</v>
      </c>
    </row>
    <row r="64" spans="1:19" x14ac:dyDescent="0.3">
      <c r="A64" s="63" t="s">
        <v>219</v>
      </c>
      <c r="B64" s="64">
        <f>VLOOKUP($A64,'Return Data'!$B$7:$R$2292,3,0)</f>
        <v>44483</v>
      </c>
      <c r="C64" s="65">
        <f>VLOOKUP($A64,'Return Data'!$B$7:$R$2292,4,0)</f>
        <v>126.31</v>
      </c>
      <c r="D64" s="65">
        <f>VLOOKUP($A64,'Return Data'!$B$7:$R$2292,10,0)</f>
        <v>11.610900000000001</v>
      </c>
      <c r="E64" s="66">
        <f t="shared" si="10"/>
        <v>47</v>
      </c>
      <c r="F64" s="65">
        <f>VLOOKUP($A64,'Return Data'!$B$7:$R$2292,11,0)</f>
        <v>25.233000000000001</v>
      </c>
      <c r="G64" s="66">
        <f t="shared" si="11"/>
        <v>53</v>
      </c>
      <c r="H64" s="65">
        <f>VLOOKUP($A64,'Return Data'!$B$7:$R$2292,12,0)</f>
        <v>24.015699999999999</v>
      </c>
      <c r="I64" s="66">
        <f t="shared" si="12"/>
        <v>55</v>
      </c>
      <c r="J64" s="65">
        <f>VLOOKUP($A64,'Return Data'!$B$7:$R$2292,13,0)</f>
        <v>44.801099999999998</v>
      </c>
      <c r="K64" s="66">
        <f t="shared" si="13"/>
        <v>57</v>
      </c>
      <c r="L64" s="65">
        <f>VLOOKUP($A64,'Return Data'!$B$7:$R$2292,17,0)</f>
        <v>25.849900000000002</v>
      </c>
      <c r="M64" s="66">
        <f t="shared" si="18"/>
        <v>50</v>
      </c>
      <c r="N64" s="65">
        <f>VLOOKUP($A64,'Return Data'!$B$7:$R$2292,14,0)</f>
        <v>18.144300000000001</v>
      </c>
      <c r="O64" s="66">
        <f t="shared" si="20"/>
        <v>42</v>
      </c>
      <c r="P64" s="65">
        <f>VLOOKUP($A64,'Return Data'!$B$7:$R$2292,15,0)</f>
        <v>15.7941</v>
      </c>
      <c r="Q64" s="66">
        <f>RANK(P64,P$8:P$71,0)</f>
        <v>22</v>
      </c>
      <c r="R64" s="65">
        <f>VLOOKUP($A64,'Return Data'!$B$7:$R$2292,16,0)</f>
        <v>14.4099</v>
      </c>
      <c r="S64" s="67">
        <f t="shared" si="16"/>
        <v>51</v>
      </c>
    </row>
    <row r="65" spans="1:19" x14ac:dyDescent="0.3">
      <c r="A65" s="63" t="s">
        <v>220</v>
      </c>
      <c r="B65" s="64">
        <f>VLOOKUP($A65,'Return Data'!$B$7:$R$2292,3,0)</f>
        <v>44483</v>
      </c>
      <c r="C65" s="65">
        <f>VLOOKUP($A65,'Return Data'!$B$7:$R$2292,4,0)</f>
        <v>46.17</v>
      </c>
      <c r="D65" s="65">
        <f>VLOOKUP($A65,'Return Data'!$B$7:$R$2292,10,0)</f>
        <v>16.5321</v>
      </c>
      <c r="E65" s="66">
        <f t="shared" si="10"/>
        <v>13</v>
      </c>
      <c r="F65" s="65">
        <f>VLOOKUP($A65,'Return Data'!$B$7:$R$2292,11,0)</f>
        <v>34.488799999999998</v>
      </c>
      <c r="G65" s="66">
        <f t="shared" si="11"/>
        <v>16</v>
      </c>
      <c r="H65" s="65">
        <f>VLOOKUP($A65,'Return Data'!$B$7:$R$2292,12,0)</f>
        <v>35.594700000000003</v>
      </c>
      <c r="I65" s="66">
        <f t="shared" si="12"/>
        <v>21</v>
      </c>
      <c r="J65" s="65">
        <f>VLOOKUP($A65,'Return Data'!$B$7:$R$2292,13,0)</f>
        <v>64.657600000000002</v>
      </c>
      <c r="K65" s="66">
        <f t="shared" si="13"/>
        <v>32</v>
      </c>
      <c r="L65" s="65">
        <f>VLOOKUP($A65,'Return Data'!$B$7:$R$2292,17,0)</f>
        <v>34.953499999999998</v>
      </c>
      <c r="M65" s="66">
        <f t="shared" si="18"/>
        <v>21</v>
      </c>
      <c r="N65" s="65">
        <f>VLOOKUP($A65,'Return Data'!$B$7:$R$2292,14,0)</f>
        <v>25.758900000000001</v>
      </c>
      <c r="O65" s="66">
        <f t="shared" si="20"/>
        <v>14</v>
      </c>
      <c r="P65" s="65">
        <f>VLOOKUP($A65,'Return Data'!$B$7:$R$2292,15,0)</f>
        <v>16.625399999999999</v>
      </c>
      <c r="Q65" s="66">
        <f>RANK(P65,P$8:P$71,0)</f>
        <v>16</v>
      </c>
      <c r="R65" s="65">
        <f>VLOOKUP($A65,'Return Data'!$B$7:$R$2292,16,0)</f>
        <v>15.380800000000001</v>
      </c>
      <c r="S65" s="67">
        <f t="shared" si="16"/>
        <v>45</v>
      </c>
    </row>
    <row r="66" spans="1:19" x14ac:dyDescent="0.3">
      <c r="A66" s="63" t="s">
        <v>221</v>
      </c>
      <c r="B66" s="64">
        <f>VLOOKUP($A66,'Return Data'!$B$7:$R$2292,3,0)</f>
        <v>0</v>
      </c>
      <c r="C66" s="65">
        <f>VLOOKUP($A66,'Return Data'!$B$7:$R$2292,4,0)</f>
        <v>0</v>
      </c>
      <c r="D66" s="65">
        <f>VLOOKUP($A66,'Return Data'!$B$7:$R$2292,10,0)</f>
        <v>0</v>
      </c>
      <c r="E66" s="66">
        <f t="shared" si="10"/>
        <v>60</v>
      </c>
      <c r="F66" s="65">
        <f>VLOOKUP($A66,'Return Data'!$B$7:$R$2292,11,0)</f>
        <v>0</v>
      </c>
      <c r="G66" s="66">
        <f t="shared" si="11"/>
        <v>60</v>
      </c>
      <c r="H66" s="65">
        <f>VLOOKUP($A66,'Return Data'!$B$7:$R$2292,12,0)</f>
        <v>0</v>
      </c>
      <c r="I66" s="66">
        <f t="shared" si="12"/>
        <v>60</v>
      </c>
      <c r="J66" s="65">
        <f>VLOOKUP($A66,'Return Data'!$B$7:$R$2292,13,0)</f>
        <v>0</v>
      </c>
      <c r="K66" s="66">
        <f t="shared" si="13"/>
        <v>60</v>
      </c>
      <c r="L66" s="65">
        <f>VLOOKUP($A66,'Return Data'!$B$7:$R$2292,17,0)</f>
        <v>0</v>
      </c>
      <c r="M66" s="66">
        <f t="shared" si="18"/>
        <v>57</v>
      </c>
      <c r="N66" s="65">
        <f>VLOOKUP($A66,'Return Data'!$B$7:$R$2292,14,0)</f>
        <v>0</v>
      </c>
      <c r="O66" s="66">
        <f t="shared" si="20"/>
        <v>49</v>
      </c>
      <c r="P66" s="65"/>
      <c r="Q66" s="66"/>
      <c r="R66" s="65">
        <f>VLOOKUP($A66,'Return Data'!$B$7:$R$2292,16,0)</f>
        <v>0</v>
      </c>
      <c r="S66" s="67">
        <f t="shared" si="16"/>
        <v>60</v>
      </c>
    </row>
    <row r="67" spans="1:19" x14ac:dyDescent="0.3">
      <c r="A67" s="63" t="s">
        <v>222</v>
      </c>
      <c r="B67" s="64">
        <f>VLOOKUP($A67,'Return Data'!$B$7:$R$2292,3,0)</f>
        <v>0</v>
      </c>
      <c r="C67" s="65">
        <f>VLOOKUP($A67,'Return Data'!$B$7:$R$2292,4,0)</f>
        <v>0</v>
      </c>
      <c r="D67" s="65">
        <f>VLOOKUP($A67,'Return Data'!$B$7:$R$2292,10,0)</f>
        <v>0</v>
      </c>
      <c r="E67" s="66">
        <f t="shared" si="10"/>
        <v>60</v>
      </c>
      <c r="F67" s="65">
        <f>VLOOKUP($A67,'Return Data'!$B$7:$R$2292,11,0)</f>
        <v>0</v>
      </c>
      <c r="G67" s="66">
        <f t="shared" si="11"/>
        <v>60</v>
      </c>
      <c r="H67" s="65">
        <f>VLOOKUP($A67,'Return Data'!$B$7:$R$2292,12,0)</f>
        <v>0</v>
      </c>
      <c r="I67" s="66">
        <f t="shared" si="12"/>
        <v>60</v>
      </c>
      <c r="J67" s="65">
        <f>VLOOKUP($A67,'Return Data'!$B$7:$R$2292,13,0)</f>
        <v>0</v>
      </c>
      <c r="K67" s="66">
        <f t="shared" si="13"/>
        <v>60</v>
      </c>
      <c r="L67" s="65">
        <f>VLOOKUP($A67,'Return Data'!$B$7:$R$2292,17,0)</f>
        <v>0</v>
      </c>
      <c r="M67" s="66">
        <f t="shared" si="18"/>
        <v>57</v>
      </c>
      <c r="N67" s="65">
        <f>VLOOKUP($A67,'Return Data'!$B$7:$R$2292,14,0)</f>
        <v>0</v>
      </c>
      <c r="O67" s="66">
        <f t="shared" si="20"/>
        <v>49</v>
      </c>
      <c r="P67" s="65"/>
      <c r="Q67" s="66"/>
      <c r="R67" s="65">
        <f>VLOOKUP($A67,'Return Data'!$B$7:$R$2292,16,0)</f>
        <v>0</v>
      </c>
      <c r="S67" s="67">
        <f t="shared" si="16"/>
        <v>60</v>
      </c>
    </row>
    <row r="68" spans="1:19" x14ac:dyDescent="0.3">
      <c r="A68" s="63" t="s">
        <v>223</v>
      </c>
      <c r="B68" s="64">
        <f>VLOOKUP($A68,'Return Data'!$B$7:$R$2292,3,0)</f>
        <v>0</v>
      </c>
      <c r="C68" s="65">
        <f>VLOOKUP($A68,'Return Data'!$B$7:$R$2292,4,0)</f>
        <v>0</v>
      </c>
      <c r="D68" s="65">
        <f>VLOOKUP($A68,'Return Data'!$B$7:$R$2292,10,0)</f>
        <v>0</v>
      </c>
      <c r="E68" s="66">
        <f t="shared" si="10"/>
        <v>60</v>
      </c>
      <c r="F68" s="65">
        <f>VLOOKUP($A68,'Return Data'!$B$7:$R$2292,11,0)</f>
        <v>0</v>
      </c>
      <c r="G68" s="66">
        <f t="shared" si="11"/>
        <v>60</v>
      </c>
      <c r="H68" s="65">
        <f>VLOOKUP($A68,'Return Data'!$B$7:$R$2292,12,0)</f>
        <v>0</v>
      </c>
      <c r="I68" s="66">
        <f t="shared" si="12"/>
        <v>60</v>
      </c>
      <c r="J68" s="65">
        <f>VLOOKUP($A68,'Return Data'!$B$7:$R$2292,13,0)</f>
        <v>0</v>
      </c>
      <c r="K68" s="66">
        <f t="shared" si="13"/>
        <v>60</v>
      </c>
      <c r="L68" s="65">
        <f>VLOOKUP($A68,'Return Data'!$B$7:$R$2292,17,0)</f>
        <v>0</v>
      </c>
      <c r="M68" s="66">
        <f t="shared" si="18"/>
        <v>57</v>
      </c>
      <c r="N68" s="65">
        <f>VLOOKUP($A68,'Return Data'!$B$7:$R$2292,14,0)</f>
        <v>0</v>
      </c>
      <c r="O68" s="66">
        <f t="shared" si="20"/>
        <v>49</v>
      </c>
      <c r="P68" s="65"/>
      <c r="Q68" s="66"/>
      <c r="R68" s="65">
        <f>VLOOKUP($A68,'Return Data'!$B$7:$R$2292,16,0)</f>
        <v>0</v>
      </c>
      <c r="S68" s="67">
        <f t="shared" si="16"/>
        <v>60</v>
      </c>
    </row>
    <row r="69" spans="1:19" x14ac:dyDescent="0.3">
      <c r="A69" s="63" t="s">
        <v>224</v>
      </c>
      <c r="B69" s="64">
        <f>VLOOKUP($A69,'Return Data'!$B$7:$R$2292,3,0)</f>
        <v>0</v>
      </c>
      <c r="C69" s="65">
        <f>VLOOKUP($A69,'Return Data'!$B$7:$R$2292,4,0)</f>
        <v>0</v>
      </c>
      <c r="D69" s="65">
        <f>VLOOKUP($A69,'Return Data'!$B$7:$R$2292,10,0)</f>
        <v>0</v>
      </c>
      <c r="E69" s="66">
        <f t="shared" si="10"/>
        <v>60</v>
      </c>
      <c r="F69" s="65">
        <f>VLOOKUP($A69,'Return Data'!$B$7:$R$2292,11,0)</f>
        <v>0</v>
      </c>
      <c r="G69" s="66">
        <f t="shared" si="11"/>
        <v>60</v>
      </c>
      <c r="H69" s="65">
        <f>VLOOKUP($A69,'Return Data'!$B$7:$R$2292,12,0)</f>
        <v>0</v>
      </c>
      <c r="I69" s="66">
        <f t="shared" si="12"/>
        <v>60</v>
      </c>
      <c r="J69" s="65">
        <f>VLOOKUP($A69,'Return Data'!$B$7:$R$2292,13,0)</f>
        <v>0</v>
      </c>
      <c r="K69" s="66">
        <f t="shared" si="13"/>
        <v>60</v>
      </c>
      <c r="L69" s="65">
        <f>VLOOKUP($A69,'Return Data'!$B$7:$R$2292,17,0)</f>
        <v>0</v>
      </c>
      <c r="M69" s="66">
        <f t="shared" si="18"/>
        <v>57</v>
      </c>
      <c r="N69" s="65"/>
      <c r="O69" s="66"/>
      <c r="P69" s="65"/>
      <c r="Q69" s="66"/>
      <c r="R69" s="65">
        <f>VLOOKUP($A69,'Return Data'!$B$7:$R$2292,16,0)</f>
        <v>0</v>
      </c>
      <c r="S69" s="67">
        <f t="shared" si="16"/>
        <v>60</v>
      </c>
    </row>
    <row r="70" spans="1:19" x14ac:dyDescent="0.3">
      <c r="A70" s="63" t="s">
        <v>225</v>
      </c>
      <c r="B70" s="64">
        <f>VLOOKUP($A70,'Return Data'!$B$7:$R$2292,3,0)</f>
        <v>0</v>
      </c>
      <c r="C70" s="65">
        <f>VLOOKUP($A70,'Return Data'!$B$7:$R$2292,4,0)</f>
        <v>0</v>
      </c>
      <c r="D70" s="65">
        <f>VLOOKUP($A70,'Return Data'!$B$7:$R$2292,10,0)</f>
        <v>0</v>
      </c>
      <c r="E70" s="66">
        <f t="shared" si="10"/>
        <v>60</v>
      </c>
      <c r="F70" s="65">
        <f>VLOOKUP($A70,'Return Data'!$B$7:$R$2292,11,0)</f>
        <v>0</v>
      </c>
      <c r="G70" s="66">
        <f t="shared" si="11"/>
        <v>60</v>
      </c>
      <c r="H70" s="65">
        <f>VLOOKUP($A70,'Return Data'!$B$7:$R$2292,12,0)</f>
        <v>0</v>
      </c>
      <c r="I70" s="66">
        <f t="shared" si="12"/>
        <v>60</v>
      </c>
      <c r="J70" s="65">
        <f>VLOOKUP($A70,'Return Data'!$B$7:$R$2292,13,0)</f>
        <v>0</v>
      </c>
      <c r="K70" s="66">
        <f t="shared" si="13"/>
        <v>60</v>
      </c>
      <c r="L70" s="65">
        <f>VLOOKUP($A70,'Return Data'!$B$7:$R$2292,17,0)</f>
        <v>0</v>
      </c>
      <c r="M70" s="66">
        <f t="shared" si="18"/>
        <v>57</v>
      </c>
      <c r="N70" s="65"/>
      <c r="O70" s="66"/>
      <c r="P70" s="65"/>
      <c r="Q70" s="66"/>
      <c r="R70" s="65">
        <f>VLOOKUP($A70,'Return Data'!$B$7:$R$2292,16,0)</f>
        <v>0</v>
      </c>
      <c r="S70" s="67">
        <f t="shared" si="16"/>
        <v>60</v>
      </c>
    </row>
    <row r="71" spans="1:19" x14ac:dyDescent="0.3">
      <c r="A71" s="63" t="s">
        <v>226</v>
      </c>
      <c r="B71" s="64">
        <f>VLOOKUP($A71,'Return Data'!$B$7:$R$2292,3,0)</f>
        <v>44483</v>
      </c>
      <c r="C71" s="65">
        <f>VLOOKUP($A71,'Return Data'!$B$7:$R$2292,4,0)</f>
        <v>162.7516</v>
      </c>
      <c r="D71" s="65">
        <f>VLOOKUP($A71,'Return Data'!$B$7:$R$2292,10,0)</f>
        <v>14.0777</v>
      </c>
      <c r="E71" s="66">
        <f t="shared" si="10"/>
        <v>32</v>
      </c>
      <c r="F71" s="65">
        <f>VLOOKUP($A71,'Return Data'!$B$7:$R$2292,11,0)</f>
        <v>30.4314</v>
      </c>
      <c r="G71" s="66">
        <f t="shared" si="11"/>
        <v>35</v>
      </c>
      <c r="H71" s="65">
        <f>VLOOKUP($A71,'Return Data'!$B$7:$R$2292,12,0)</f>
        <v>30.17</v>
      </c>
      <c r="I71" s="66">
        <f t="shared" si="12"/>
        <v>40</v>
      </c>
      <c r="J71" s="65">
        <f>VLOOKUP($A71,'Return Data'!$B$7:$R$2292,13,0)</f>
        <v>67.029399999999995</v>
      </c>
      <c r="K71" s="66">
        <f t="shared" si="13"/>
        <v>28</v>
      </c>
      <c r="L71" s="65">
        <f>VLOOKUP($A71,'Return Data'!$B$7:$R$2292,17,0)</f>
        <v>35.264000000000003</v>
      </c>
      <c r="M71" s="66">
        <f t="shared" si="18"/>
        <v>20</v>
      </c>
      <c r="N71" s="65">
        <f>VLOOKUP($A71,'Return Data'!$B$7:$R$2292,14,0)</f>
        <v>24.971299999999999</v>
      </c>
      <c r="O71" s="66">
        <f>RANK(N71,N$8:N$71,0)</f>
        <v>17</v>
      </c>
      <c r="P71" s="65">
        <f>VLOOKUP($A71,'Return Data'!$B$7:$R$2292,15,0)</f>
        <v>17.478000000000002</v>
      </c>
      <c r="Q71" s="66">
        <f>RANK(P71,P$8:P$71,0)</f>
        <v>10</v>
      </c>
      <c r="R71" s="65">
        <f>VLOOKUP($A71,'Return Data'!$B$7:$R$2292,16,0)</f>
        <v>16.517700000000001</v>
      </c>
      <c r="S71" s="67">
        <f t="shared" si="16"/>
        <v>36</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12.936364062500003</v>
      </c>
      <c r="E73" s="74"/>
      <c r="F73" s="75">
        <f>AVERAGE(F8:F71)</f>
        <v>30.941970312499993</v>
      </c>
      <c r="G73" s="74"/>
      <c r="H73" s="75">
        <f>AVERAGE(H8:H71)</f>
        <v>34.054303124999997</v>
      </c>
      <c r="I73" s="74"/>
      <c r="J73" s="75">
        <f>AVERAGE(J8:J71)</f>
        <v>64.698449999999994</v>
      </c>
      <c r="K73" s="74"/>
      <c r="L73" s="75">
        <f>AVERAGE(L8:L71)</f>
        <v>31.823581967213126</v>
      </c>
      <c r="M73" s="74"/>
      <c r="N73" s="75">
        <f>AVERAGE(N8:N71)</f>
        <v>22.639003921568619</v>
      </c>
      <c r="O73" s="74"/>
      <c r="P73" s="75">
        <f>AVERAGE(P8:P71)</f>
        <v>16.738370270270266</v>
      </c>
      <c r="Q73" s="74"/>
      <c r="R73" s="75">
        <f>AVERAGE(R8:R71)</f>
        <v>16.745418749999999</v>
      </c>
      <c r="S73" s="76"/>
    </row>
    <row r="74" spans="1:19" x14ac:dyDescent="0.3">
      <c r="A74" s="73" t="s">
        <v>28</v>
      </c>
      <c r="B74" s="74"/>
      <c r="C74" s="74"/>
      <c r="D74" s="75">
        <f>MIN(D8:D71)</f>
        <v>0</v>
      </c>
      <c r="E74" s="74"/>
      <c r="F74" s="75">
        <f>MIN(F8:F71)</f>
        <v>0</v>
      </c>
      <c r="G74" s="74"/>
      <c r="H74" s="75">
        <f>MIN(H8:H71)</f>
        <v>0</v>
      </c>
      <c r="I74" s="74"/>
      <c r="J74" s="75">
        <f>MIN(J8:J71)</f>
        <v>0</v>
      </c>
      <c r="K74" s="74"/>
      <c r="L74" s="75">
        <f>MIN(L8:L71)</f>
        <v>0</v>
      </c>
      <c r="M74" s="74"/>
      <c r="N74" s="75">
        <f>MIN(N8:N71)</f>
        <v>0</v>
      </c>
      <c r="O74" s="74"/>
      <c r="P74" s="75">
        <f>MIN(P8:P71)</f>
        <v>10.5679</v>
      </c>
      <c r="Q74" s="74"/>
      <c r="R74" s="75">
        <f>MIN(R8:R71)</f>
        <v>0</v>
      </c>
      <c r="S74" s="76"/>
    </row>
    <row r="75" spans="1:19" ht="15" thickBot="1" x14ac:dyDescent="0.35">
      <c r="A75" s="77" t="s">
        <v>29</v>
      </c>
      <c r="B75" s="78"/>
      <c r="C75" s="78"/>
      <c r="D75" s="79">
        <f>MAX(D8:D71)</f>
        <v>20.411999999999999</v>
      </c>
      <c r="E75" s="78"/>
      <c r="F75" s="79">
        <f>MAX(F8:F71)</f>
        <v>62.765599999999999</v>
      </c>
      <c r="G75" s="78"/>
      <c r="H75" s="79">
        <f>MAX(H8:H71)</f>
        <v>76.554599999999994</v>
      </c>
      <c r="I75" s="78"/>
      <c r="J75" s="79">
        <f>MAX(J8:J71)</f>
        <v>129.0307</v>
      </c>
      <c r="K75" s="78"/>
      <c r="L75" s="79">
        <f>MAX(L8:L71)</f>
        <v>63.553699999999999</v>
      </c>
      <c r="M75" s="78"/>
      <c r="N75" s="79">
        <f>MAX(N8:N71)</f>
        <v>41.77</v>
      </c>
      <c r="O75" s="78"/>
      <c r="P75" s="79">
        <f>MAX(P8:P71)</f>
        <v>27.072700000000001</v>
      </c>
      <c r="Q75" s="78"/>
      <c r="R75" s="79">
        <f>MAX(R8:R71)</f>
        <v>36.4557</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44483</v>
      </c>
      <c r="C8" s="65">
        <f>VLOOKUP($A8,'Return Data'!$B$7:$R$2292,4,0)</f>
        <v>53.13</v>
      </c>
      <c r="D8" s="65">
        <f>VLOOKUP($A8,'Return Data'!$B$7:$R$2292,10,0)</f>
        <v>7.0091000000000001</v>
      </c>
      <c r="E8" s="66">
        <f t="shared" ref="E8:E39" si="0">RANK(D8,D$8:D$73,0)</f>
        <v>61</v>
      </c>
      <c r="F8" s="65">
        <f>VLOOKUP($A8,'Return Data'!$B$7:$R$2292,11,0)</f>
        <v>14.8012</v>
      </c>
      <c r="G8" s="66">
        <f t="shared" ref="G8:G39" si="1">RANK(F8,F$8:F$73,0)</f>
        <v>61</v>
      </c>
      <c r="H8" s="65">
        <f>VLOOKUP($A8,'Return Data'!$B$7:$R$2292,12,0)</f>
        <v>13.259399999999999</v>
      </c>
      <c r="I8" s="66">
        <f t="shared" ref="I8:I39" si="2">RANK(H8,H$8:H$73,0)</f>
        <v>61</v>
      </c>
      <c r="J8" s="65">
        <f>VLOOKUP($A8,'Return Data'!$B$7:$R$2292,13,0)</f>
        <v>34.200600000000001</v>
      </c>
      <c r="K8" s="66">
        <f t="shared" ref="K8:K39" si="3">RANK(J8,J$8:J$73,0)</f>
        <v>61</v>
      </c>
      <c r="L8" s="65">
        <f>VLOOKUP($A8,'Return Data'!$B$7:$R$2292,17,0)</f>
        <v>19.5595</v>
      </c>
      <c r="M8" s="66">
        <f t="shared" ref="M8:M28" si="4">RANK(L8,L$8:L$73,0)</f>
        <v>58</v>
      </c>
      <c r="N8" s="65">
        <f>VLOOKUP($A8,'Return Data'!$B$7:$R$2292,14,0)</f>
        <v>12.892799999999999</v>
      </c>
      <c r="O8" s="66">
        <f>RANK(N8,N$8:N$73,0)</f>
        <v>49</v>
      </c>
      <c r="P8" s="65">
        <f>VLOOKUP($A8,'Return Data'!$B$7:$R$2292,15,0)</f>
        <v>11.740399999999999</v>
      </c>
      <c r="Q8" s="66">
        <f>RANK(P8,P$8:P$73,0)</f>
        <v>38</v>
      </c>
      <c r="R8" s="65">
        <f>VLOOKUP($A8,'Return Data'!$B$7:$R$2292,16,0)</f>
        <v>11.7439</v>
      </c>
      <c r="S8" s="67">
        <f t="shared" ref="S8:S39" si="5">RANK(R8,R$8:R$73,0)</f>
        <v>54</v>
      </c>
    </row>
    <row r="9" spans="1:20" x14ac:dyDescent="0.3">
      <c r="A9" s="63" t="s">
        <v>267</v>
      </c>
      <c r="B9" s="64">
        <f>VLOOKUP($A9,'Return Data'!$B$7:$R$2292,3,0)</f>
        <v>44483</v>
      </c>
      <c r="C9" s="65">
        <f>VLOOKUP($A9,'Return Data'!$B$7:$R$2292,4,0)</f>
        <v>43.61</v>
      </c>
      <c r="D9" s="65">
        <f>VLOOKUP($A9,'Return Data'!$B$7:$R$2292,10,0)</f>
        <v>7.2816999999999998</v>
      </c>
      <c r="E9" s="66">
        <f t="shared" si="0"/>
        <v>60</v>
      </c>
      <c r="F9" s="65">
        <f>VLOOKUP($A9,'Return Data'!$B$7:$R$2292,11,0)</f>
        <v>15.3399</v>
      </c>
      <c r="G9" s="66">
        <f t="shared" si="1"/>
        <v>60</v>
      </c>
      <c r="H9" s="65">
        <f>VLOOKUP($A9,'Return Data'!$B$7:$R$2292,12,0)</f>
        <v>13.8642</v>
      </c>
      <c r="I9" s="66">
        <f t="shared" si="2"/>
        <v>60</v>
      </c>
      <c r="J9" s="65">
        <f>VLOOKUP($A9,'Return Data'!$B$7:$R$2292,13,0)</f>
        <v>34.848500000000001</v>
      </c>
      <c r="K9" s="66">
        <f t="shared" si="3"/>
        <v>60</v>
      </c>
      <c r="L9" s="65">
        <f>VLOOKUP($A9,'Return Data'!$B$7:$R$2292,17,0)</f>
        <v>20.397099999999998</v>
      </c>
      <c r="M9" s="66">
        <f t="shared" si="4"/>
        <v>57</v>
      </c>
      <c r="N9" s="65">
        <f>VLOOKUP($A9,'Return Data'!$B$7:$R$2292,14,0)</f>
        <v>13.7227</v>
      </c>
      <c r="O9" s="66">
        <f>RANK(N9,N$8:N$73,0)</f>
        <v>48</v>
      </c>
      <c r="P9" s="65">
        <f>VLOOKUP($A9,'Return Data'!$B$7:$R$2292,15,0)</f>
        <v>12.4282</v>
      </c>
      <c r="Q9" s="66">
        <f>RANK(P9,P$8:P$73,0)</f>
        <v>34</v>
      </c>
      <c r="R9" s="65">
        <f>VLOOKUP($A9,'Return Data'!$B$7:$R$2292,16,0)</f>
        <v>11.530799999999999</v>
      </c>
      <c r="S9" s="67">
        <f t="shared" si="5"/>
        <v>55</v>
      </c>
    </row>
    <row r="10" spans="1:20" x14ac:dyDescent="0.3">
      <c r="A10" s="63" t="s">
        <v>268</v>
      </c>
      <c r="B10" s="64">
        <f>VLOOKUP($A10,'Return Data'!$B$7:$R$2292,3,0)</f>
        <v>44483</v>
      </c>
      <c r="C10" s="65">
        <f>VLOOKUP($A10,'Return Data'!$B$7:$R$2292,4,0)</f>
        <v>79.741100000000003</v>
      </c>
      <c r="D10" s="65">
        <f>VLOOKUP($A10,'Return Data'!$B$7:$R$2292,10,0)</f>
        <v>17.615200000000002</v>
      </c>
      <c r="E10" s="66">
        <f t="shared" si="0"/>
        <v>3</v>
      </c>
      <c r="F10" s="65">
        <f>VLOOKUP($A10,'Return Data'!$B$7:$R$2292,11,0)</f>
        <v>32.784100000000002</v>
      </c>
      <c r="G10" s="66">
        <f t="shared" si="1"/>
        <v>21</v>
      </c>
      <c r="H10" s="65">
        <f>VLOOKUP($A10,'Return Data'!$B$7:$R$2292,12,0)</f>
        <v>31.528199999999998</v>
      </c>
      <c r="I10" s="66">
        <f t="shared" si="2"/>
        <v>35</v>
      </c>
      <c r="J10" s="65">
        <f>VLOOKUP($A10,'Return Data'!$B$7:$R$2292,13,0)</f>
        <v>66.232200000000006</v>
      </c>
      <c r="K10" s="66">
        <f t="shared" si="3"/>
        <v>26</v>
      </c>
      <c r="L10" s="65">
        <f>VLOOKUP($A10,'Return Data'!$B$7:$R$2292,17,0)</f>
        <v>30.665199999999999</v>
      </c>
      <c r="M10" s="66">
        <f t="shared" si="4"/>
        <v>33</v>
      </c>
      <c r="N10" s="65">
        <f>VLOOKUP($A10,'Return Data'!$B$7:$R$2292,14,0)</f>
        <v>25.3521</v>
      </c>
      <c r="O10" s="66">
        <f>RANK(N10,N$8:N$73,0)</f>
        <v>13</v>
      </c>
      <c r="P10" s="65">
        <f>VLOOKUP($A10,'Return Data'!$B$7:$R$2292,15,0)</f>
        <v>19.1143</v>
      </c>
      <c r="Q10" s="66">
        <f>RANK(P10,P$8:P$73,0)</f>
        <v>6</v>
      </c>
      <c r="R10" s="65">
        <f>VLOOKUP($A10,'Return Data'!$B$7:$R$2292,16,0)</f>
        <v>19.2377</v>
      </c>
      <c r="S10" s="67">
        <f t="shared" si="5"/>
        <v>18</v>
      </c>
    </row>
    <row r="11" spans="1:20" x14ac:dyDescent="0.3">
      <c r="A11" s="63" t="s">
        <v>269</v>
      </c>
      <c r="B11" s="64">
        <f>VLOOKUP($A11,'Return Data'!$B$7:$R$2292,3,0)</f>
        <v>44483</v>
      </c>
      <c r="C11" s="65">
        <f>VLOOKUP($A11,'Return Data'!$B$7:$R$2292,4,0)</f>
        <v>77</v>
      </c>
      <c r="D11" s="65">
        <f>VLOOKUP($A11,'Return Data'!$B$7:$R$2292,10,0)</f>
        <v>20.1435</v>
      </c>
      <c r="E11" s="66">
        <f t="shared" si="0"/>
        <v>1</v>
      </c>
      <c r="F11" s="65">
        <f>VLOOKUP($A11,'Return Data'!$B$7:$R$2292,11,0)</f>
        <v>37.6721</v>
      </c>
      <c r="G11" s="66">
        <f t="shared" si="1"/>
        <v>13</v>
      </c>
      <c r="H11" s="65">
        <f>VLOOKUP($A11,'Return Data'!$B$7:$R$2292,12,0)</f>
        <v>38.315100000000001</v>
      </c>
      <c r="I11" s="66">
        <f t="shared" si="2"/>
        <v>15</v>
      </c>
      <c r="J11" s="65">
        <f>VLOOKUP($A11,'Return Data'!$B$7:$R$2292,13,0)</f>
        <v>70.165700000000001</v>
      </c>
      <c r="K11" s="66">
        <f t="shared" si="3"/>
        <v>17</v>
      </c>
      <c r="L11" s="65">
        <f>VLOOKUP($A11,'Return Data'!$B$7:$R$2292,17,0)</f>
        <v>34.342100000000002</v>
      </c>
      <c r="M11" s="66">
        <f t="shared" si="4"/>
        <v>20</v>
      </c>
      <c r="N11" s="65">
        <f>VLOOKUP($A11,'Return Data'!$B$7:$R$2292,14,0)</f>
        <v>23.127199999999998</v>
      </c>
      <c r="O11" s="66">
        <f>RANK(N11,N$8:N$73,0)</f>
        <v>20</v>
      </c>
      <c r="P11" s="65">
        <f>VLOOKUP($A11,'Return Data'!$B$7:$R$2292,15,0)</f>
        <v>14.193099999999999</v>
      </c>
      <c r="Q11" s="66">
        <f>RANK(P11,P$8:P$73,0)</f>
        <v>28</v>
      </c>
      <c r="R11" s="65">
        <f>VLOOKUP($A11,'Return Data'!$B$7:$R$2292,16,0)</f>
        <v>10.865600000000001</v>
      </c>
      <c r="S11" s="67">
        <f t="shared" si="5"/>
        <v>58</v>
      </c>
    </row>
    <row r="12" spans="1:20" x14ac:dyDescent="0.3">
      <c r="A12" s="63" t="s">
        <v>270</v>
      </c>
      <c r="B12" s="64">
        <f>VLOOKUP($A12,'Return Data'!$B$7:$R$2292,3,0)</f>
        <v>44483</v>
      </c>
      <c r="C12" s="65">
        <f>VLOOKUP($A12,'Return Data'!$B$7:$R$2292,4,0)</f>
        <v>63.131</v>
      </c>
      <c r="D12" s="65">
        <f>VLOOKUP($A12,'Return Data'!$B$7:$R$2292,10,0)</f>
        <v>12.9053</v>
      </c>
      <c r="E12" s="66">
        <f t="shared" si="0"/>
        <v>43</v>
      </c>
      <c r="F12" s="65">
        <f>VLOOKUP($A12,'Return Data'!$B$7:$R$2292,11,0)</f>
        <v>26.256900000000002</v>
      </c>
      <c r="G12" s="66">
        <f t="shared" si="1"/>
        <v>53</v>
      </c>
      <c r="H12" s="65">
        <f>VLOOKUP($A12,'Return Data'!$B$7:$R$2292,12,0)</f>
        <v>24.188099999999999</v>
      </c>
      <c r="I12" s="66">
        <f t="shared" si="2"/>
        <v>55</v>
      </c>
      <c r="J12" s="65">
        <f>VLOOKUP($A12,'Return Data'!$B$7:$R$2292,13,0)</f>
        <v>50.165300000000002</v>
      </c>
      <c r="K12" s="66">
        <f t="shared" si="3"/>
        <v>56</v>
      </c>
      <c r="L12" s="65">
        <f>VLOOKUP($A12,'Return Data'!$B$7:$R$2292,17,0)</f>
        <v>27.17</v>
      </c>
      <c r="M12" s="66">
        <f t="shared" si="4"/>
        <v>43</v>
      </c>
      <c r="N12" s="65">
        <f>VLOOKUP($A12,'Return Data'!$B$7:$R$2292,14,0)</f>
        <v>22.872199999999999</v>
      </c>
      <c r="O12" s="66">
        <f>RANK(N12,N$8:N$73,0)</f>
        <v>21</v>
      </c>
      <c r="P12" s="65">
        <f>VLOOKUP($A12,'Return Data'!$B$7:$R$2292,15,0)</f>
        <v>15.139900000000001</v>
      </c>
      <c r="Q12" s="66">
        <f>RANK(P12,P$8:P$73,0)</f>
        <v>21</v>
      </c>
      <c r="R12" s="65">
        <f>VLOOKUP($A12,'Return Data'!$B$7:$R$2292,16,0)</f>
        <v>12.383100000000001</v>
      </c>
      <c r="S12" s="67">
        <f t="shared" si="5"/>
        <v>51</v>
      </c>
    </row>
    <row r="13" spans="1:20" x14ac:dyDescent="0.3">
      <c r="A13" s="63" t="s">
        <v>271</v>
      </c>
      <c r="B13" s="64">
        <f>VLOOKUP($A13,'Return Data'!$B$7:$R$2292,3,0)</f>
        <v>44483</v>
      </c>
      <c r="C13" s="65">
        <f>VLOOKUP($A13,'Return Data'!$B$7:$R$2292,4,0)</f>
        <v>18.37</v>
      </c>
      <c r="D13" s="65">
        <f>VLOOKUP($A13,'Return Data'!$B$7:$R$2292,10,0)</f>
        <v>15.1724</v>
      </c>
      <c r="E13" s="66">
        <f t="shared" si="0"/>
        <v>20</v>
      </c>
      <c r="F13" s="65">
        <f>VLOOKUP($A13,'Return Data'!$B$7:$R$2292,11,0)</f>
        <v>39.589700000000001</v>
      </c>
      <c r="G13" s="66">
        <f t="shared" si="1"/>
        <v>11</v>
      </c>
      <c r="H13" s="65">
        <f>VLOOKUP($A13,'Return Data'!$B$7:$R$2292,12,0)</f>
        <v>47.431800000000003</v>
      </c>
      <c r="I13" s="66">
        <f t="shared" si="2"/>
        <v>11</v>
      </c>
      <c r="J13" s="65">
        <f>VLOOKUP($A13,'Return Data'!$B$7:$R$2292,13,0)</f>
        <v>76.634600000000006</v>
      </c>
      <c r="K13" s="66">
        <f t="shared" si="3"/>
        <v>12</v>
      </c>
      <c r="L13" s="65">
        <f>VLOOKUP($A13,'Return Data'!$B$7:$R$2292,17,0)</f>
        <v>47.191600000000001</v>
      </c>
      <c r="M13" s="66">
        <f t="shared" si="4"/>
        <v>7</v>
      </c>
      <c r="N13" s="65"/>
      <c r="O13" s="66"/>
      <c r="P13" s="65"/>
      <c r="Q13" s="66"/>
      <c r="R13" s="65">
        <f>VLOOKUP($A13,'Return Data'!$B$7:$R$2292,16,0)</f>
        <v>18.118500000000001</v>
      </c>
      <c r="S13" s="67">
        <f t="shared" si="5"/>
        <v>23</v>
      </c>
    </row>
    <row r="14" spans="1:20" x14ac:dyDescent="0.3">
      <c r="A14" s="63" t="s">
        <v>272</v>
      </c>
      <c r="B14" s="64">
        <f>VLOOKUP($A14,'Return Data'!$B$7:$R$2292,3,0)</f>
        <v>44483</v>
      </c>
      <c r="C14" s="65">
        <f>VLOOKUP($A14,'Return Data'!$B$7:$R$2292,4,0)</f>
        <v>22.06</v>
      </c>
      <c r="D14" s="65">
        <f>VLOOKUP($A14,'Return Data'!$B$7:$R$2292,10,0)</f>
        <v>13.0702</v>
      </c>
      <c r="E14" s="66">
        <f t="shared" si="0"/>
        <v>42</v>
      </c>
      <c r="F14" s="65">
        <f>VLOOKUP($A14,'Return Data'!$B$7:$R$2292,11,0)</f>
        <v>38.220599999999997</v>
      </c>
      <c r="G14" s="66">
        <f t="shared" si="1"/>
        <v>12</v>
      </c>
      <c r="H14" s="65">
        <f>VLOOKUP($A14,'Return Data'!$B$7:$R$2292,12,0)</f>
        <v>45.514499999999998</v>
      </c>
      <c r="I14" s="66">
        <f t="shared" si="2"/>
        <v>12</v>
      </c>
      <c r="J14" s="65">
        <f>VLOOKUP($A14,'Return Data'!$B$7:$R$2292,13,0)</f>
        <v>75.357699999999994</v>
      </c>
      <c r="K14" s="66">
        <f t="shared" si="3"/>
        <v>13</v>
      </c>
      <c r="L14" s="65">
        <f>VLOOKUP($A14,'Return Data'!$B$7:$R$2292,17,0)</f>
        <v>42.783499999999997</v>
      </c>
      <c r="M14" s="66">
        <f t="shared" si="4"/>
        <v>13</v>
      </c>
      <c r="N14" s="65"/>
      <c r="O14" s="66"/>
      <c r="P14" s="65"/>
      <c r="Q14" s="66"/>
      <c r="R14" s="65">
        <f>VLOOKUP($A14,'Return Data'!$B$7:$R$2292,16,0)</f>
        <v>30.3032</v>
      </c>
      <c r="S14" s="67">
        <f t="shared" si="5"/>
        <v>2</v>
      </c>
    </row>
    <row r="15" spans="1:20" x14ac:dyDescent="0.3">
      <c r="A15" s="63" t="s">
        <v>273</v>
      </c>
      <c r="B15" s="64">
        <f>VLOOKUP($A15,'Return Data'!$B$7:$R$2292,3,0)</f>
        <v>44483</v>
      </c>
      <c r="C15" s="65">
        <f>VLOOKUP($A15,'Return Data'!$B$7:$R$2292,4,0)</f>
        <v>106.86</v>
      </c>
      <c r="D15" s="65">
        <f>VLOOKUP($A15,'Return Data'!$B$7:$R$2292,10,0)</f>
        <v>14.6198</v>
      </c>
      <c r="E15" s="66">
        <f t="shared" si="0"/>
        <v>23</v>
      </c>
      <c r="F15" s="65">
        <f>VLOOKUP($A15,'Return Data'!$B$7:$R$2292,11,0)</f>
        <v>36.579799999999999</v>
      </c>
      <c r="G15" s="66">
        <f t="shared" si="1"/>
        <v>14</v>
      </c>
      <c r="H15" s="65">
        <f>VLOOKUP($A15,'Return Data'!$B$7:$R$2292,12,0)</f>
        <v>40.827599999999997</v>
      </c>
      <c r="I15" s="66">
        <f t="shared" si="2"/>
        <v>14</v>
      </c>
      <c r="J15" s="65">
        <f>VLOOKUP($A15,'Return Data'!$B$7:$R$2292,13,0)</f>
        <v>69.942700000000002</v>
      </c>
      <c r="K15" s="66">
        <f t="shared" si="3"/>
        <v>18</v>
      </c>
      <c r="L15" s="65">
        <f>VLOOKUP($A15,'Return Data'!$B$7:$R$2292,17,0)</f>
        <v>43.544199999999996</v>
      </c>
      <c r="M15" s="66">
        <f t="shared" si="4"/>
        <v>10</v>
      </c>
      <c r="N15" s="65">
        <f>VLOOKUP($A15,'Return Data'!$B$7:$R$2292,14,0)</f>
        <v>31.256499999999999</v>
      </c>
      <c r="O15" s="66">
        <f t="shared" ref="O15:O23" si="6">RANK(N15,N$8:N$73,0)</f>
        <v>5</v>
      </c>
      <c r="P15" s="65">
        <f>VLOOKUP($A15,'Return Data'!$B$7:$R$2292,15,0)</f>
        <v>20.736000000000001</v>
      </c>
      <c r="Q15" s="66">
        <f t="shared" ref="Q15:Q23" si="7">RANK(P15,P$8:P$73,0)</f>
        <v>4</v>
      </c>
      <c r="R15" s="65">
        <f>VLOOKUP($A15,'Return Data'!$B$7:$R$2292,16,0)</f>
        <v>20.610900000000001</v>
      </c>
      <c r="S15" s="67">
        <f t="shared" si="5"/>
        <v>12</v>
      </c>
    </row>
    <row r="16" spans="1:20" x14ac:dyDescent="0.3">
      <c r="A16" s="63" t="s">
        <v>274</v>
      </c>
      <c r="B16" s="64">
        <f>VLOOKUP($A16,'Return Data'!$B$7:$R$2292,3,0)</f>
        <v>44483</v>
      </c>
      <c r="C16" s="65">
        <f>VLOOKUP($A16,'Return Data'!$B$7:$R$2292,4,0)</f>
        <v>120.99</v>
      </c>
      <c r="D16" s="65">
        <f>VLOOKUP($A16,'Return Data'!$B$7:$R$2292,10,0)</f>
        <v>13.926600000000001</v>
      </c>
      <c r="E16" s="66">
        <f t="shared" si="0"/>
        <v>31</v>
      </c>
      <c r="F16" s="65">
        <f>VLOOKUP($A16,'Return Data'!$B$7:$R$2292,11,0)</f>
        <v>30.9132</v>
      </c>
      <c r="G16" s="66">
        <f t="shared" si="1"/>
        <v>30</v>
      </c>
      <c r="H16" s="65">
        <f>VLOOKUP($A16,'Return Data'!$B$7:$R$2292,12,0)</f>
        <v>31.639600000000002</v>
      </c>
      <c r="I16" s="66">
        <f t="shared" si="2"/>
        <v>33</v>
      </c>
      <c r="J16" s="65">
        <f>VLOOKUP($A16,'Return Data'!$B$7:$R$2292,13,0)</f>
        <v>60.124400000000001</v>
      </c>
      <c r="K16" s="66">
        <f t="shared" si="3"/>
        <v>40</v>
      </c>
      <c r="L16" s="65">
        <f>VLOOKUP($A16,'Return Data'!$B$7:$R$2292,17,0)</f>
        <v>36.574100000000001</v>
      </c>
      <c r="M16" s="66">
        <f t="shared" si="4"/>
        <v>19</v>
      </c>
      <c r="N16" s="65">
        <f>VLOOKUP($A16,'Return Data'!$B$7:$R$2292,14,0)</f>
        <v>27.549099999999999</v>
      </c>
      <c r="O16" s="66">
        <f t="shared" si="6"/>
        <v>8</v>
      </c>
      <c r="P16" s="65">
        <f>VLOOKUP($A16,'Return Data'!$B$7:$R$2292,15,0)</f>
        <v>19.6036</v>
      </c>
      <c r="Q16" s="66">
        <f t="shared" si="7"/>
        <v>5</v>
      </c>
      <c r="R16" s="65">
        <f>VLOOKUP($A16,'Return Data'!$B$7:$R$2292,16,0)</f>
        <v>21.289100000000001</v>
      </c>
      <c r="S16" s="67">
        <f t="shared" si="5"/>
        <v>11</v>
      </c>
    </row>
    <row r="17" spans="1:19" x14ac:dyDescent="0.3">
      <c r="A17" s="63" t="s">
        <v>275</v>
      </c>
      <c r="B17" s="64">
        <f>VLOOKUP($A17,'Return Data'!$B$7:$R$2292,3,0)</f>
        <v>44483</v>
      </c>
      <c r="C17" s="65">
        <f>VLOOKUP($A17,'Return Data'!$B$7:$R$2292,4,0)</f>
        <v>84.394999999999996</v>
      </c>
      <c r="D17" s="65">
        <f>VLOOKUP($A17,'Return Data'!$B$7:$R$2292,10,0)</f>
        <v>11.3332</v>
      </c>
      <c r="E17" s="66">
        <f t="shared" si="0"/>
        <v>51</v>
      </c>
      <c r="F17" s="65">
        <f>VLOOKUP($A17,'Return Data'!$B$7:$R$2292,11,0)</f>
        <v>30.116700000000002</v>
      </c>
      <c r="G17" s="66">
        <f t="shared" si="1"/>
        <v>34</v>
      </c>
      <c r="H17" s="65">
        <f>VLOOKUP($A17,'Return Data'!$B$7:$R$2292,12,0)</f>
        <v>33.7438</v>
      </c>
      <c r="I17" s="66">
        <f t="shared" si="2"/>
        <v>25</v>
      </c>
      <c r="J17" s="65">
        <f>VLOOKUP($A17,'Return Data'!$B$7:$R$2292,13,0)</f>
        <v>69.583699999999993</v>
      </c>
      <c r="K17" s="66">
        <f t="shared" si="3"/>
        <v>19</v>
      </c>
      <c r="L17" s="65">
        <f>VLOOKUP($A17,'Return Data'!$B$7:$R$2292,17,0)</f>
        <v>31.6004</v>
      </c>
      <c r="M17" s="66">
        <f t="shared" si="4"/>
        <v>26</v>
      </c>
      <c r="N17" s="65">
        <f>VLOOKUP($A17,'Return Data'!$B$7:$R$2292,14,0)</f>
        <v>25.6435</v>
      </c>
      <c r="O17" s="66">
        <f t="shared" si="6"/>
        <v>12</v>
      </c>
      <c r="P17" s="65">
        <f>VLOOKUP($A17,'Return Data'!$B$7:$R$2292,15,0)</f>
        <v>16.8993</v>
      </c>
      <c r="Q17" s="66">
        <f t="shared" si="7"/>
        <v>10</v>
      </c>
      <c r="R17" s="65">
        <f>VLOOKUP($A17,'Return Data'!$B$7:$R$2292,16,0)</f>
        <v>15.560600000000001</v>
      </c>
      <c r="S17" s="67">
        <f t="shared" si="5"/>
        <v>39</v>
      </c>
    </row>
    <row r="18" spans="1:19" x14ac:dyDescent="0.3">
      <c r="A18" s="63" t="s">
        <v>276</v>
      </c>
      <c r="B18" s="64">
        <f>VLOOKUP($A18,'Return Data'!$B$7:$R$2292,3,0)</f>
        <v>44483</v>
      </c>
      <c r="C18" s="65">
        <f>VLOOKUP($A18,'Return Data'!$B$7:$R$2292,4,0)</f>
        <v>73.349999999999994</v>
      </c>
      <c r="D18" s="65">
        <f>VLOOKUP($A18,'Return Data'!$B$7:$R$2292,10,0)</f>
        <v>11.916399999999999</v>
      </c>
      <c r="E18" s="66">
        <f t="shared" si="0"/>
        <v>47</v>
      </c>
      <c r="F18" s="65">
        <f>VLOOKUP($A18,'Return Data'!$B$7:$R$2292,11,0)</f>
        <v>27.079000000000001</v>
      </c>
      <c r="G18" s="66">
        <f t="shared" si="1"/>
        <v>50</v>
      </c>
      <c r="H18" s="65">
        <f>VLOOKUP($A18,'Return Data'!$B$7:$R$2292,12,0)</f>
        <v>27.211200000000002</v>
      </c>
      <c r="I18" s="66">
        <f t="shared" si="2"/>
        <v>50</v>
      </c>
      <c r="J18" s="65">
        <f>VLOOKUP($A18,'Return Data'!$B$7:$R$2292,13,0)</f>
        <v>55.699399999999997</v>
      </c>
      <c r="K18" s="66">
        <f t="shared" si="3"/>
        <v>48</v>
      </c>
      <c r="L18" s="65">
        <f>VLOOKUP($A18,'Return Data'!$B$7:$R$2292,17,0)</f>
        <v>26.400600000000001</v>
      </c>
      <c r="M18" s="66">
        <f t="shared" si="4"/>
        <v>45</v>
      </c>
      <c r="N18" s="65">
        <f>VLOOKUP($A18,'Return Data'!$B$7:$R$2292,14,0)</f>
        <v>20.325900000000001</v>
      </c>
      <c r="O18" s="66">
        <f t="shared" si="6"/>
        <v>37</v>
      </c>
      <c r="P18" s="65">
        <f>VLOOKUP($A18,'Return Data'!$B$7:$R$2292,15,0)</f>
        <v>13.622</v>
      </c>
      <c r="Q18" s="66">
        <f t="shared" si="7"/>
        <v>30</v>
      </c>
      <c r="R18" s="65">
        <f>VLOOKUP($A18,'Return Data'!$B$7:$R$2292,16,0)</f>
        <v>16.848700000000001</v>
      </c>
      <c r="S18" s="67">
        <f t="shared" si="5"/>
        <v>26</v>
      </c>
    </row>
    <row r="19" spans="1:19" x14ac:dyDescent="0.3">
      <c r="A19" s="63" t="s">
        <v>278</v>
      </c>
      <c r="B19" s="64">
        <f>VLOOKUP($A19,'Return Data'!$B$7:$R$2292,3,0)</f>
        <v>44483</v>
      </c>
      <c r="C19" s="65">
        <f>VLOOKUP($A19,'Return Data'!$B$7:$R$2292,4,0)</f>
        <v>905.8827</v>
      </c>
      <c r="D19" s="65">
        <f>VLOOKUP($A19,'Return Data'!$B$7:$R$2292,10,0)</f>
        <v>14.5983</v>
      </c>
      <c r="E19" s="66">
        <f t="shared" si="0"/>
        <v>24</v>
      </c>
      <c r="F19" s="65">
        <f>VLOOKUP($A19,'Return Data'!$B$7:$R$2292,11,0)</f>
        <v>32.324399999999997</v>
      </c>
      <c r="G19" s="66">
        <f t="shared" si="1"/>
        <v>24</v>
      </c>
      <c r="H19" s="65">
        <f>VLOOKUP($A19,'Return Data'!$B$7:$R$2292,12,0)</f>
        <v>33.458799999999997</v>
      </c>
      <c r="I19" s="66">
        <f t="shared" si="2"/>
        <v>26</v>
      </c>
      <c r="J19" s="65">
        <f>VLOOKUP($A19,'Return Data'!$B$7:$R$2292,13,0)</f>
        <v>75.303200000000004</v>
      </c>
      <c r="K19" s="66">
        <f t="shared" si="3"/>
        <v>14</v>
      </c>
      <c r="L19" s="65">
        <f>VLOOKUP($A19,'Return Data'!$B$7:$R$2292,17,0)</f>
        <v>28.292999999999999</v>
      </c>
      <c r="M19" s="66">
        <f t="shared" si="4"/>
        <v>40</v>
      </c>
      <c r="N19" s="65">
        <f>VLOOKUP($A19,'Return Data'!$B$7:$R$2292,14,0)</f>
        <v>19.901399999999999</v>
      </c>
      <c r="O19" s="66">
        <f t="shared" si="6"/>
        <v>38</v>
      </c>
      <c r="P19" s="65">
        <f>VLOOKUP($A19,'Return Data'!$B$7:$R$2292,15,0)</f>
        <v>14.030200000000001</v>
      </c>
      <c r="Q19" s="66">
        <f t="shared" si="7"/>
        <v>29</v>
      </c>
      <c r="R19" s="65">
        <f>VLOOKUP($A19,'Return Data'!$B$7:$R$2292,16,0)</f>
        <v>22.1434</v>
      </c>
      <c r="S19" s="67">
        <f t="shared" si="5"/>
        <v>9</v>
      </c>
    </row>
    <row r="20" spans="1:19" x14ac:dyDescent="0.3">
      <c r="A20" s="63" t="s">
        <v>279</v>
      </c>
      <c r="B20" s="64">
        <f>VLOOKUP($A20,'Return Data'!$B$7:$R$2292,3,0)</f>
        <v>44483</v>
      </c>
      <c r="C20" s="65">
        <f>VLOOKUP($A20,'Return Data'!$B$7:$R$2292,4,0)</f>
        <v>588.33699999999999</v>
      </c>
      <c r="D20" s="65">
        <f>VLOOKUP($A20,'Return Data'!$B$7:$R$2292,10,0)</f>
        <v>14.035399999999999</v>
      </c>
      <c r="E20" s="66">
        <f t="shared" si="0"/>
        <v>30</v>
      </c>
      <c r="F20" s="65">
        <f>VLOOKUP($A20,'Return Data'!$B$7:$R$2292,11,0)</f>
        <v>31.217099999999999</v>
      </c>
      <c r="G20" s="66">
        <f t="shared" si="1"/>
        <v>28</v>
      </c>
      <c r="H20" s="65">
        <f>VLOOKUP($A20,'Return Data'!$B$7:$R$2292,12,0)</f>
        <v>33.949800000000003</v>
      </c>
      <c r="I20" s="66">
        <f t="shared" si="2"/>
        <v>24</v>
      </c>
      <c r="J20" s="65">
        <f>VLOOKUP($A20,'Return Data'!$B$7:$R$2292,13,0)</f>
        <v>67.552000000000007</v>
      </c>
      <c r="K20" s="66">
        <f t="shared" si="3"/>
        <v>24</v>
      </c>
      <c r="L20" s="65">
        <f>VLOOKUP($A20,'Return Data'!$B$7:$R$2292,17,0)</f>
        <v>29.733899999999998</v>
      </c>
      <c r="M20" s="66">
        <f t="shared" si="4"/>
        <v>36</v>
      </c>
      <c r="N20" s="65">
        <f>VLOOKUP($A20,'Return Data'!$B$7:$R$2292,14,0)</f>
        <v>22.234999999999999</v>
      </c>
      <c r="O20" s="66">
        <f t="shared" si="6"/>
        <v>24</v>
      </c>
      <c r="P20" s="65">
        <f>VLOOKUP($A20,'Return Data'!$B$7:$R$2292,15,0)</f>
        <v>16.6782</v>
      </c>
      <c r="Q20" s="66">
        <f t="shared" si="7"/>
        <v>12</v>
      </c>
      <c r="R20" s="65">
        <f>VLOOKUP($A20,'Return Data'!$B$7:$R$2292,16,0)</f>
        <v>21.646799999999999</v>
      </c>
      <c r="S20" s="67">
        <f t="shared" si="5"/>
        <v>10</v>
      </c>
    </row>
    <row r="21" spans="1:19" x14ac:dyDescent="0.3">
      <c r="A21" s="63" t="s">
        <v>280</v>
      </c>
      <c r="B21" s="64">
        <f>VLOOKUP($A21,'Return Data'!$B$7:$R$2292,3,0)</f>
        <v>44483</v>
      </c>
      <c r="C21" s="65">
        <f>VLOOKUP($A21,'Return Data'!$B$7:$R$2292,4,0)</f>
        <v>2494.4091067372401</v>
      </c>
      <c r="D21" s="65">
        <f>VLOOKUP($A21,'Return Data'!$B$7:$R$2292,10,0)</f>
        <v>16.325900000000001</v>
      </c>
      <c r="E21" s="66">
        <f t="shared" si="0"/>
        <v>13</v>
      </c>
      <c r="F21" s="65">
        <f>VLOOKUP($A21,'Return Data'!$B$7:$R$2292,11,0)</f>
        <v>33.2348</v>
      </c>
      <c r="G21" s="66">
        <f t="shared" si="1"/>
        <v>18</v>
      </c>
      <c r="H21" s="65">
        <f>VLOOKUP($A21,'Return Data'!$B$7:$R$2292,12,0)</f>
        <v>32.626899999999999</v>
      </c>
      <c r="I21" s="66">
        <f t="shared" si="2"/>
        <v>28</v>
      </c>
      <c r="J21" s="65">
        <f>VLOOKUP($A21,'Return Data'!$B$7:$R$2292,13,0)</f>
        <v>63.647300000000001</v>
      </c>
      <c r="K21" s="66">
        <f t="shared" si="3"/>
        <v>34</v>
      </c>
      <c r="L21" s="65">
        <f>VLOOKUP($A21,'Return Data'!$B$7:$R$2292,17,0)</f>
        <v>24.968599999999999</v>
      </c>
      <c r="M21" s="66">
        <f t="shared" si="4"/>
        <v>51</v>
      </c>
      <c r="N21" s="65">
        <f>VLOOKUP($A21,'Return Data'!$B$7:$R$2292,14,0)</f>
        <v>16.165700000000001</v>
      </c>
      <c r="O21" s="66">
        <f t="shared" si="6"/>
        <v>45</v>
      </c>
      <c r="P21" s="65">
        <f>VLOOKUP($A21,'Return Data'!$B$7:$R$2292,15,0)</f>
        <v>12.6371</v>
      </c>
      <c r="Q21" s="66">
        <f t="shared" si="7"/>
        <v>33</v>
      </c>
      <c r="R21" s="65">
        <f>VLOOKUP($A21,'Return Data'!$B$7:$R$2292,16,0)</f>
        <v>24.105799999999999</v>
      </c>
      <c r="S21" s="67">
        <f t="shared" si="5"/>
        <v>7</v>
      </c>
    </row>
    <row r="22" spans="1:19" x14ac:dyDescent="0.3">
      <c r="A22" s="63" t="s">
        <v>281</v>
      </c>
      <c r="B22" s="64">
        <f>VLOOKUP($A22,'Return Data'!$B$7:$R$2292,3,0)</f>
        <v>44483</v>
      </c>
      <c r="C22" s="65">
        <f>VLOOKUP($A22,'Return Data'!$B$7:$R$2292,4,0)</f>
        <v>59.212400000000002</v>
      </c>
      <c r="D22" s="65">
        <f>VLOOKUP($A22,'Return Data'!$B$7:$R$2292,10,0)</f>
        <v>16.646599999999999</v>
      </c>
      <c r="E22" s="66">
        <f t="shared" si="0"/>
        <v>8</v>
      </c>
      <c r="F22" s="65">
        <f>VLOOKUP($A22,'Return Data'!$B$7:$R$2292,11,0)</f>
        <v>32.424999999999997</v>
      </c>
      <c r="G22" s="66">
        <f t="shared" si="1"/>
        <v>23</v>
      </c>
      <c r="H22" s="65">
        <f>VLOOKUP($A22,'Return Data'!$B$7:$R$2292,12,0)</f>
        <v>31.9832</v>
      </c>
      <c r="I22" s="66">
        <f t="shared" si="2"/>
        <v>30</v>
      </c>
      <c r="J22" s="65">
        <f>VLOOKUP($A22,'Return Data'!$B$7:$R$2292,13,0)</f>
        <v>61.177</v>
      </c>
      <c r="K22" s="66">
        <f t="shared" si="3"/>
        <v>37</v>
      </c>
      <c r="L22" s="65">
        <f>VLOOKUP($A22,'Return Data'!$B$7:$R$2292,17,0)</f>
        <v>29.065799999999999</v>
      </c>
      <c r="M22" s="66">
        <f t="shared" si="4"/>
        <v>39</v>
      </c>
      <c r="N22" s="65">
        <f>VLOOKUP($A22,'Return Data'!$B$7:$R$2292,14,0)</f>
        <v>21.221499999999999</v>
      </c>
      <c r="O22" s="66">
        <f t="shared" si="6"/>
        <v>29</v>
      </c>
      <c r="P22" s="65">
        <f>VLOOKUP($A22,'Return Data'!$B$7:$R$2292,15,0)</f>
        <v>14.465</v>
      </c>
      <c r="Q22" s="66">
        <f t="shared" si="7"/>
        <v>24</v>
      </c>
      <c r="R22" s="65">
        <f>VLOOKUP($A22,'Return Data'!$B$7:$R$2292,16,0)</f>
        <v>12.7842</v>
      </c>
      <c r="S22" s="67">
        <f t="shared" si="5"/>
        <v>49</v>
      </c>
    </row>
    <row r="23" spans="1:19" x14ac:dyDescent="0.3">
      <c r="A23" s="63" t="s">
        <v>282</v>
      </c>
      <c r="B23" s="64">
        <f>VLOOKUP($A23,'Return Data'!$B$7:$R$2292,3,0)</f>
        <v>44483</v>
      </c>
      <c r="C23" s="65">
        <f>VLOOKUP($A23,'Return Data'!$B$7:$R$2292,4,0)</f>
        <v>623.03</v>
      </c>
      <c r="D23" s="65">
        <f>VLOOKUP($A23,'Return Data'!$B$7:$R$2292,10,0)</f>
        <v>16.402000000000001</v>
      </c>
      <c r="E23" s="66">
        <f t="shared" si="0"/>
        <v>11</v>
      </c>
      <c r="F23" s="65">
        <f>VLOOKUP($A23,'Return Data'!$B$7:$R$2292,11,0)</f>
        <v>31.363299999999999</v>
      </c>
      <c r="G23" s="66">
        <f t="shared" si="1"/>
        <v>27</v>
      </c>
      <c r="H23" s="65">
        <f>VLOOKUP($A23,'Return Data'!$B$7:$R$2292,12,0)</f>
        <v>31.613099999999999</v>
      </c>
      <c r="I23" s="66">
        <f t="shared" si="2"/>
        <v>34</v>
      </c>
      <c r="J23" s="65">
        <f>VLOOKUP($A23,'Return Data'!$B$7:$R$2292,13,0)</f>
        <v>70.3245</v>
      </c>
      <c r="K23" s="66">
        <f t="shared" si="3"/>
        <v>16</v>
      </c>
      <c r="L23" s="65">
        <f>VLOOKUP($A23,'Return Data'!$B$7:$R$2292,17,0)</f>
        <v>31.4297</v>
      </c>
      <c r="M23" s="66">
        <f t="shared" si="4"/>
        <v>28</v>
      </c>
      <c r="N23" s="65">
        <f>VLOOKUP($A23,'Return Data'!$B$7:$R$2292,14,0)</f>
        <v>21.579799999999999</v>
      </c>
      <c r="O23" s="66">
        <f t="shared" si="6"/>
        <v>27</v>
      </c>
      <c r="P23" s="65">
        <f>VLOOKUP($A23,'Return Data'!$B$7:$R$2292,15,0)</f>
        <v>15.398099999999999</v>
      </c>
      <c r="Q23" s="66">
        <f t="shared" si="7"/>
        <v>20</v>
      </c>
      <c r="R23" s="65">
        <f>VLOOKUP($A23,'Return Data'!$B$7:$R$2292,16,0)</f>
        <v>20.488</v>
      </c>
      <c r="S23" s="67">
        <f t="shared" si="5"/>
        <v>13</v>
      </c>
    </row>
    <row r="24" spans="1:19" x14ac:dyDescent="0.3">
      <c r="A24" s="63" t="s">
        <v>283</v>
      </c>
      <c r="B24" s="64">
        <f>VLOOKUP($A24,'Return Data'!$B$7:$R$2292,3,0)</f>
        <v>44483</v>
      </c>
      <c r="C24" s="65">
        <f>VLOOKUP($A24,'Return Data'!$B$7:$R$2292,4,0)</f>
        <v>16.829999999999998</v>
      </c>
      <c r="D24" s="65">
        <f>VLOOKUP($A24,'Return Data'!$B$7:$R$2292,10,0)</f>
        <v>16.149100000000001</v>
      </c>
      <c r="E24" s="66">
        <f t="shared" si="0"/>
        <v>15</v>
      </c>
      <c r="F24" s="65">
        <f>VLOOKUP($A24,'Return Data'!$B$7:$R$2292,11,0)</f>
        <v>32.833500000000001</v>
      </c>
      <c r="G24" s="66">
        <f t="shared" si="1"/>
        <v>20</v>
      </c>
      <c r="H24" s="65">
        <f>VLOOKUP($A24,'Return Data'!$B$7:$R$2292,12,0)</f>
        <v>30.870899999999999</v>
      </c>
      <c r="I24" s="66">
        <f t="shared" si="2"/>
        <v>37</v>
      </c>
      <c r="J24" s="65">
        <f>VLOOKUP($A24,'Return Data'!$B$7:$R$2292,13,0)</f>
        <v>62.923499999999997</v>
      </c>
      <c r="K24" s="66">
        <f t="shared" si="3"/>
        <v>35</v>
      </c>
      <c r="L24" s="65">
        <f>VLOOKUP($A24,'Return Data'!$B$7:$R$2292,17,0)</f>
        <v>25.3764</v>
      </c>
      <c r="M24" s="66">
        <f t="shared" si="4"/>
        <v>49</v>
      </c>
      <c r="N24" s="65"/>
      <c r="O24" s="66"/>
      <c r="P24" s="65"/>
      <c r="Q24" s="66"/>
      <c r="R24" s="65">
        <f>VLOOKUP($A24,'Return Data'!$B$7:$R$2292,16,0)</f>
        <v>15.7254</v>
      </c>
      <c r="S24" s="67">
        <f t="shared" si="5"/>
        <v>37</v>
      </c>
    </row>
    <row r="25" spans="1:19" x14ac:dyDescent="0.3">
      <c r="A25" s="63" t="s">
        <v>284</v>
      </c>
      <c r="B25" s="64">
        <f>VLOOKUP($A25,'Return Data'!$B$7:$R$2292,3,0)</f>
        <v>44483</v>
      </c>
      <c r="C25" s="65">
        <f>VLOOKUP($A25,'Return Data'!$B$7:$R$2292,4,0)</f>
        <v>39.99</v>
      </c>
      <c r="D25" s="65">
        <f>VLOOKUP($A25,'Return Data'!$B$7:$R$2292,10,0)</f>
        <v>14.1267</v>
      </c>
      <c r="E25" s="66">
        <f t="shared" si="0"/>
        <v>29</v>
      </c>
      <c r="F25" s="65">
        <f>VLOOKUP($A25,'Return Data'!$B$7:$R$2292,11,0)</f>
        <v>28.8338</v>
      </c>
      <c r="G25" s="66">
        <f t="shared" si="1"/>
        <v>42</v>
      </c>
      <c r="H25" s="65">
        <f>VLOOKUP($A25,'Return Data'!$B$7:$R$2292,12,0)</f>
        <v>26.5106</v>
      </c>
      <c r="I25" s="66">
        <f t="shared" si="2"/>
        <v>53</v>
      </c>
      <c r="J25" s="65">
        <f>VLOOKUP($A25,'Return Data'!$B$7:$R$2292,13,0)</f>
        <v>54.222900000000003</v>
      </c>
      <c r="K25" s="66">
        <f t="shared" si="3"/>
        <v>51</v>
      </c>
      <c r="L25" s="65">
        <f>VLOOKUP($A25,'Return Data'!$B$7:$R$2292,17,0)</f>
        <v>21.893799999999999</v>
      </c>
      <c r="M25" s="66">
        <f t="shared" si="4"/>
        <v>55</v>
      </c>
      <c r="N25" s="65">
        <f>VLOOKUP($A25,'Return Data'!$B$7:$R$2292,14,0)</f>
        <v>17.072399999999998</v>
      </c>
      <c r="O25" s="66">
        <f>RANK(N25,N$8:N$73,0)</f>
        <v>44</v>
      </c>
      <c r="P25" s="65">
        <f>VLOOKUP($A25,'Return Data'!$B$7:$R$2292,15,0)</f>
        <v>11.8568</v>
      </c>
      <c r="Q25" s="66">
        <f>RANK(P25,P$8:P$73,0)</f>
        <v>36</v>
      </c>
      <c r="R25" s="65">
        <f>VLOOKUP($A25,'Return Data'!$B$7:$R$2292,16,0)</f>
        <v>18.6663</v>
      </c>
      <c r="S25" s="67">
        <f t="shared" si="5"/>
        <v>20</v>
      </c>
    </row>
    <row r="26" spans="1:19" x14ac:dyDescent="0.3">
      <c r="A26" s="63" t="s">
        <v>285</v>
      </c>
      <c r="B26" s="64">
        <f>VLOOKUP($A26,'Return Data'!$B$7:$R$2292,3,0)</f>
        <v>44483</v>
      </c>
      <c r="C26" s="65">
        <f>VLOOKUP($A26,'Return Data'!$B$7:$R$2292,4,0)</f>
        <v>100.78</v>
      </c>
      <c r="D26" s="65">
        <f>VLOOKUP($A26,'Return Data'!$B$7:$R$2292,10,0)</f>
        <v>15.1508</v>
      </c>
      <c r="E26" s="66">
        <f t="shared" si="0"/>
        <v>21</v>
      </c>
      <c r="F26" s="65">
        <f>VLOOKUP($A26,'Return Data'!$B$7:$R$2292,11,0)</f>
        <v>34.283799999999999</v>
      </c>
      <c r="G26" s="66">
        <f t="shared" si="1"/>
        <v>15</v>
      </c>
      <c r="H26" s="65">
        <f>VLOOKUP($A26,'Return Data'!$B$7:$R$2292,12,0)</f>
        <v>43.991999999999997</v>
      </c>
      <c r="I26" s="66">
        <f t="shared" si="2"/>
        <v>13</v>
      </c>
      <c r="J26" s="65">
        <f>VLOOKUP($A26,'Return Data'!$B$7:$R$2292,13,0)</f>
        <v>83.972300000000004</v>
      </c>
      <c r="K26" s="66">
        <f t="shared" si="3"/>
        <v>9</v>
      </c>
      <c r="L26" s="65">
        <f>VLOOKUP($A26,'Return Data'!$B$7:$R$2292,17,0)</f>
        <v>39.675899999999999</v>
      </c>
      <c r="M26" s="66">
        <f t="shared" si="4"/>
        <v>14</v>
      </c>
      <c r="N26" s="65">
        <f>VLOOKUP($A26,'Return Data'!$B$7:$R$2292,14,0)</f>
        <v>24.762799999999999</v>
      </c>
      <c r="O26" s="66">
        <f>RANK(N26,N$8:N$73,0)</f>
        <v>15</v>
      </c>
      <c r="P26" s="65">
        <f>VLOOKUP($A26,'Return Data'!$B$7:$R$2292,15,0)</f>
        <v>18.8767</v>
      </c>
      <c r="Q26" s="66">
        <f>RANK(P26,P$8:P$73,0)</f>
        <v>7</v>
      </c>
      <c r="R26" s="65">
        <f>VLOOKUP($A26,'Return Data'!$B$7:$R$2292,16,0)</f>
        <v>19.767299999999999</v>
      </c>
      <c r="S26" s="67">
        <f t="shared" si="5"/>
        <v>16</v>
      </c>
    </row>
    <row r="27" spans="1:19" x14ac:dyDescent="0.3">
      <c r="A27" s="63" t="s">
        <v>286</v>
      </c>
      <c r="B27" s="64">
        <f>VLOOKUP($A27,'Return Data'!$B$7:$R$2292,3,0)</f>
        <v>44483</v>
      </c>
      <c r="C27" s="65">
        <f>VLOOKUP($A27,'Return Data'!$B$7:$R$2292,4,0)</f>
        <v>13.99</v>
      </c>
      <c r="D27" s="65">
        <f>VLOOKUP($A27,'Return Data'!$B$7:$R$2292,10,0)</f>
        <v>13.0962</v>
      </c>
      <c r="E27" s="66">
        <f t="shared" si="0"/>
        <v>41</v>
      </c>
      <c r="F27" s="65">
        <f>VLOOKUP($A27,'Return Data'!$B$7:$R$2292,11,0)</f>
        <v>24.688099999999999</v>
      </c>
      <c r="G27" s="66">
        <f t="shared" si="1"/>
        <v>55</v>
      </c>
      <c r="H27" s="65">
        <f>VLOOKUP($A27,'Return Data'!$B$7:$R$2292,12,0)</f>
        <v>21.970400000000001</v>
      </c>
      <c r="I27" s="66">
        <f t="shared" si="2"/>
        <v>59</v>
      </c>
      <c r="J27" s="65">
        <f>VLOOKUP($A27,'Return Data'!$B$7:$R$2292,13,0)</f>
        <v>45.729199999999999</v>
      </c>
      <c r="K27" s="66">
        <f t="shared" si="3"/>
        <v>57</v>
      </c>
      <c r="L27" s="65">
        <f>VLOOKUP($A27,'Return Data'!$B$7:$R$2292,17,0)</f>
        <v>21.192599999999999</v>
      </c>
      <c r="M27" s="66">
        <f t="shared" si="4"/>
        <v>56</v>
      </c>
      <c r="N27" s="65"/>
      <c r="O27" s="66"/>
      <c r="P27" s="65"/>
      <c r="Q27" s="66"/>
      <c r="R27" s="65">
        <f>VLOOKUP($A27,'Return Data'!$B$7:$R$2292,16,0)</f>
        <v>9.2447999999999997</v>
      </c>
      <c r="S27" s="67">
        <f t="shared" si="5"/>
        <v>60</v>
      </c>
    </row>
    <row r="28" spans="1:19" x14ac:dyDescent="0.3">
      <c r="A28" s="63" t="s">
        <v>287</v>
      </c>
      <c r="B28" s="64">
        <f>VLOOKUP($A28,'Return Data'!$B$7:$R$2292,3,0)</f>
        <v>44483</v>
      </c>
      <c r="C28" s="65">
        <f>VLOOKUP($A28,'Return Data'!$B$7:$R$2292,4,0)</f>
        <v>87</v>
      </c>
      <c r="D28" s="65">
        <f>VLOOKUP($A28,'Return Data'!$B$7:$R$2292,10,0)</f>
        <v>13.6958</v>
      </c>
      <c r="E28" s="66">
        <f t="shared" si="0"/>
        <v>34</v>
      </c>
      <c r="F28" s="65">
        <f>VLOOKUP($A28,'Return Data'!$B$7:$R$2292,11,0)</f>
        <v>31.024100000000001</v>
      </c>
      <c r="G28" s="66">
        <f t="shared" si="1"/>
        <v>29</v>
      </c>
      <c r="H28" s="65">
        <f>VLOOKUP($A28,'Return Data'!$B$7:$R$2292,12,0)</f>
        <v>31.103100000000001</v>
      </c>
      <c r="I28" s="66">
        <f t="shared" si="2"/>
        <v>36</v>
      </c>
      <c r="J28" s="65">
        <f>VLOOKUP($A28,'Return Data'!$B$7:$R$2292,13,0)</f>
        <v>58.181800000000003</v>
      </c>
      <c r="K28" s="66">
        <f t="shared" si="3"/>
        <v>44</v>
      </c>
      <c r="L28" s="65">
        <f>VLOOKUP($A28,'Return Data'!$B$7:$R$2292,17,0)</f>
        <v>31.583400000000001</v>
      </c>
      <c r="M28" s="66">
        <f t="shared" si="4"/>
        <v>27</v>
      </c>
      <c r="N28" s="65">
        <f>VLOOKUP($A28,'Return Data'!$B$7:$R$2292,14,0)</f>
        <v>22.3782</v>
      </c>
      <c r="O28" s="66">
        <f>RANK(N28,N$8:N$73,0)</f>
        <v>23</v>
      </c>
      <c r="P28" s="65">
        <f>VLOOKUP($A28,'Return Data'!$B$7:$R$2292,15,0)</f>
        <v>17.287800000000001</v>
      </c>
      <c r="Q28" s="66">
        <f>RANK(P28,P$8:P$73,0)</f>
        <v>9</v>
      </c>
      <c r="R28" s="65">
        <f>VLOOKUP($A28,'Return Data'!$B$7:$R$2292,16,0)</f>
        <v>15.7362</v>
      </c>
      <c r="S28" s="67">
        <f t="shared" si="5"/>
        <v>36</v>
      </c>
    </row>
    <row r="29" spans="1:19" x14ac:dyDescent="0.3">
      <c r="A29" s="63" t="s">
        <v>288</v>
      </c>
      <c r="B29" s="64">
        <f>VLOOKUP($A29,'Return Data'!$B$7:$R$2292,3,0)</f>
        <v>44483</v>
      </c>
      <c r="C29" s="65">
        <f>VLOOKUP($A29,'Return Data'!$B$7:$R$2292,4,0)</f>
        <v>15.5929</v>
      </c>
      <c r="D29" s="65">
        <f>VLOOKUP($A29,'Return Data'!$B$7:$R$2292,10,0)</f>
        <v>8.3924000000000003</v>
      </c>
      <c r="E29" s="66">
        <f t="shared" si="0"/>
        <v>59</v>
      </c>
      <c r="F29" s="65">
        <f>VLOOKUP($A29,'Return Data'!$B$7:$R$2292,11,0)</f>
        <v>22.752600000000001</v>
      </c>
      <c r="G29" s="66">
        <f t="shared" si="1"/>
        <v>58</v>
      </c>
      <c r="H29" s="65">
        <f>VLOOKUP($A29,'Return Data'!$B$7:$R$2292,12,0)</f>
        <v>25.317699999999999</v>
      </c>
      <c r="I29" s="66">
        <f t="shared" si="2"/>
        <v>54</v>
      </c>
      <c r="J29" s="65">
        <f>VLOOKUP($A29,'Return Data'!$B$7:$R$2292,13,0)</f>
        <v>54.150100000000002</v>
      </c>
      <c r="K29" s="66">
        <f t="shared" si="3"/>
        <v>52</v>
      </c>
      <c r="L29" s="65"/>
      <c r="M29" s="66"/>
      <c r="N29" s="65"/>
      <c r="O29" s="66"/>
      <c r="P29" s="65"/>
      <c r="Q29" s="66"/>
      <c r="R29" s="65">
        <f>VLOOKUP($A29,'Return Data'!$B$7:$R$2292,16,0)</f>
        <v>24.986000000000001</v>
      </c>
      <c r="S29" s="67">
        <f t="shared" si="5"/>
        <v>6</v>
      </c>
    </row>
    <row r="30" spans="1:19" x14ac:dyDescent="0.3">
      <c r="A30" s="63" t="s">
        <v>289</v>
      </c>
      <c r="B30" s="64">
        <f>VLOOKUP($A30,'Return Data'!$B$7:$R$2292,3,0)</f>
        <v>44483</v>
      </c>
      <c r="C30" s="65">
        <f>VLOOKUP($A30,'Return Data'!$B$7:$R$2292,4,0)</f>
        <v>30.128299999999999</v>
      </c>
      <c r="D30" s="65">
        <f>VLOOKUP($A30,'Return Data'!$B$7:$R$2292,10,0)</f>
        <v>17.3673</v>
      </c>
      <c r="E30" s="66">
        <f t="shared" si="0"/>
        <v>4</v>
      </c>
      <c r="F30" s="65">
        <f>VLOOKUP($A30,'Return Data'!$B$7:$R$2292,11,0)</f>
        <v>31.6037</v>
      </c>
      <c r="G30" s="66">
        <f t="shared" si="1"/>
        <v>26</v>
      </c>
      <c r="H30" s="65">
        <f>VLOOKUP($A30,'Return Data'!$B$7:$R$2292,12,0)</f>
        <v>32.796900000000001</v>
      </c>
      <c r="I30" s="66">
        <f t="shared" si="2"/>
        <v>27</v>
      </c>
      <c r="J30" s="65">
        <f>VLOOKUP($A30,'Return Data'!$B$7:$R$2292,13,0)</f>
        <v>68.823800000000006</v>
      </c>
      <c r="K30" s="66">
        <f t="shared" si="3"/>
        <v>21</v>
      </c>
      <c r="L30" s="65">
        <f>VLOOKUP($A30,'Return Data'!$B$7:$R$2292,17,0)</f>
        <v>30.532299999999999</v>
      </c>
      <c r="M30" s="66">
        <f t="shared" ref="M30:M38" si="8">RANK(L30,L$8:L$73,0)</f>
        <v>34</v>
      </c>
      <c r="N30" s="65">
        <f>VLOOKUP($A30,'Return Data'!$B$7:$R$2292,14,0)</f>
        <v>25.828900000000001</v>
      </c>
      <c r="O30" s="66">
        <f t="shared" ref="O30:O38" si="9">RANK(N30,N$8:N$73,0)</f>
        <v>11</v>
      </c>
      <c r="P30" s="65">
        <f>VLOOKUP($A30,'Return Data'!$B$7:$R$2292,15,0)</f>
        <v>17.978100000000001</v>
      </c>
      <c r="Q30" s="66">
        <f>RANK(P30,P$8:P$73,0)</f>
        <v>8</v>
      </c>
      <c r="R30" s="65">
        <f>VLOOKUP($A30,'Return Data'!$B$7:$R$2292,16,0)</f>
        <v>8.4810999999999996</v>
      </c>
      <c r="S30" s="67">
        <f t="shared" si="5"/>
        <v>61</v>
      </c>
    </row>
    <row r="31" spans="1:19" x14ac:dyDescent="0.3">
      <c r="A31" s="63" t="s">
        <v>290</v>
      </c>
      <c r="B31" s="64">
        <f>VLOOKUP($A31,'Return Data'!$B$7:$R$2292,3,0)</f>
        <v>44483</v>
      </c>
      <c r="C31" s="65">
        <f>VLOOKUP($A31,'Return Data'!$B$7:$R$2292,4,0)</f>
        <v>72.623000000000005</v>
      </c>
      <c r="D31" s="65">
        <f>VLOOKUP($A31,'Return Data'!$B$7:$R$2292,10,0)</f>
        <v>9.9915000000000003</v>
      </c>
      <c r="E31" s="66">
        <f t="shared" si="0"/>
        <v>57</v>
      </c>
      <c r="F31" s="65">
        <f>VLOOKUP($A31,'Return Data'!$B$7:$R$2292,11,0)</f>
        <v>24.273599999999998</v>
      </c>
      <c r="G31" s="66">
        <f t="shared" si="1"/>
        <v>56</v>
      </c>
      <c r="H31" s="65">
        <f>VLOOKUP($A31,'Return Data'!$B$7:$R$2292,12,0)</f>
        <v>28.830400000000001</v>
      </c>
      <c r="I31" s="66">
        <f t="shared" si="2"/>
        <v>44</v>
      </c>
      <c r="J31" s="65">
        <f>VLOOKUP($A31,'Return Data'!$B$7:$R$2292,13,0)</f>
        <v>55.766500000000001</v>
      </c>
      <c r="K31" s="66">
        <f t="shared" si="3"/>
        <v>47</v>
      </c>
      <c r="L31" s="65">
        <f>VLOOKUP($A31,'Return Data'!$B$7:$R$2292,17,0)</f>
        <v>29.411899999999999</v>
      </c>
      <c r="M31" s="66">
        <f t="shared" si="8"/>
        <v>37</v>
      </c>
      <c r="N31" s="65">
        <f>VLOOKUP($A31,'Return Data'!$B$7:$R$2292,14,0)</f>
        <v>22.690999999999999</v>
      </c>
      <c r="O31" s="66">
        <f t="shared" si="9"/>
        <v>22</v>
      </c>
      <c r="P31" s="65">
        <f>VLOOKUP($A31,'Return Data'!$B$7:$R$2292,15,0)</f>
        <v>15.886799999999999</v>
      </c>
      <c r="Q31" s="66">
        <f>RANK(P31,P$8:P$73,0)</f>
        <v>16</v>
      </c>
      <c r="R31" s="65">
        <f>VLOOKUP($A31,'Return Data'!$B$7:$R$2292,16,0)</f>
        <v>13.279400000000001</v>
      </c>
      <c r="S31" s="67">
        <f t="shared" si="5"/>
        <v>46</v>
      </c>
    </row>
    <row r="32" spans="1:19" x14ac:dyDescent="0.3">
      <c r="A32" s="63" t="s">
        <v>291</v>
      </c>
      <c r="B32" s="64">
        <f>VLOOKUP($A32,'Return Data'!$B$7:$R$2292,3,0)</f>
        <v>44483</v>
      </c>
      <c r="C32" s="65">
        <f>VLOOKUP($A32,'Return Data'!$B$7:$R$2292,4,0)</f>
        <v>83.191000000000003</v>
      </c>
      <c r="D32" s="65">
        <f>VLOOKUP($A32,'Return Data'!$B$7:$R$2292,10,0)</f>
        <v>11.2536</v>
      </c>
      <c r="E32" s="66">
        <f t="shared" si="0"/>
        <v>52</v>
      </c>
      <c r="F32" s="65">
        <f>VLOOKUP($A32,'Return Data'!$B$7:$R$2292,11,0)</f>
        <v>24.036100000000001</v>
      </c>
      <c r="G32" s="66">
        <f t="shared" si="1"/>
        <v>57</v>
      </c>
      <c r="H32" s="65">
        <f>VLOOKUP($A32,'Return Data'!$B$7:$R$2292,12,0)</f>
        <v>27.0945</v>
      </c>
      <c r="I32" s="66">
        <f t="shared" si="2"/>
        <v>51</v>
      </c>
      <c r="J32" s="65">
        <f>VLOOKUP($A32,'Return Data'!$B$7:$R$2292,13,0)</f>
        <v>52.773000000000003</v>
      </c>
      <c r="K32" s="66">
        <f t="shared" si="3"/>
        <v>55</v>
      </c>
      <c r="L32" s="65">
        <f>VLOOKUP($A32,'Return Data'!$B$7:$R$2292,17,0)</f>
        <v>27.141400000000001</v>
      </c>
      <c r="M32" s="66">
        <f t="shared" si="8"/>
        <v>44</v>
      </c>
      <c r="N32" s="65">
        <f>VLOOKUP($A32,'Return Data'!$B$7:$R$2292,14,0)</f>
        <v>17.133800000000001</v>
      </c>
      <c r="O32" s="66">
        <f t="shared" si="9"/>
        <v>43</v>
      </c>
      <c r="P32" s="65">
        <f>VLOOKUP($A32,'Return Data'!$B$7:$R$2292,15,0)</f>
        <v>14.2156</v>
      </c>
      <c r="Q32" s="66">
        <f>RANK(P32,P$8:P$73,0)</f>
        <v>26</v>
      </c>
      <c r="R32" s="65">
        <f>VLOOKUP($A32,'Return Data'!$B$7:$R$2292,16,0)</f>
        <v>14.5077</v>
      </c>
      <c r="S32" s="67">
        <f t="shared" si="5"/>
        <v>41</v>
      </c>
    </row>
    <row r="33" spans="1:19" x14ac:dyDescent="0.3">
      <c r="A33" s="63" t="s">
        <v>292</v>
      </c>
      <c r="B33" s="64">
        <f>VLOOKUP($A33,'Return Data'!$B$7:$R$2292,3,0)</f>
        <v>44483</v>
      </c>
      <c r="C33" s="65">
        <f>VLOOKUP($A33,'Return Data'!$B$7:$R$2292,4,0)</f>
        <v>105.8008</v>
      </c>
      <c r="D33" s="65">
        <f>VLOOKUP($A33,'Return Data'!$B$7:$R$2292,10,0)</f>
        <v>16.246500000000001</v>
      </c>
      <c r="E33" s="66">
        <f t="shared" si="0"/>
        <v>14</v>
      </c>
      <c r="F33" s="65">
        <f>VLOOKUP($A33,'Return Data'!$B$7:$R$2292,11,0)</f>
        <v>30.8948</v>
      </c>
      <c r="G33" s="66">
        <f t="shared" si="1"/>
        <v>31</v>
      </c>
      <c r="H33" s="65">
        <f>VLOOKUP($A33,'Return Data'!$B$7:$R$2292,12,0)</f>
        <v>28.26</v>
      </c>
      <c r="I33" s="66">
        <f t="shared" si="2"/>
        <v>46</v>
      </c>
      <c r="J33" s="65">
        <f>VLOOKUP($A33,'Return Data'!$B$7:$R$2292,13,0)</f>
        <v>56.888399999999997</v>
      </c>
      <c r="K33" s="66">
        <f t="shared" si="3"/>
        <v>45</v>
      </c>
      <c r="L33" s="65">
        <f>VLOOKUP($A33,'Return Data'!$B$7:$R$2292,17,0)</f>
        <v>24.445699999999999</v>
      </c>
      <c r="M33" s="66">
        <f t="shared" si="8"/>
        <v>53</v>
      </c>
      <c r="N33" s="65">
        <f>VLOOKUP($A33,'Return Data'!$B$7:$R$2292,14,0)</f>
        <v>20.343299999999999</v>
      </c>
      <c r="O33" s="66">
        <f t="shared" si="9"/>
        <v>36</v>
      </c>
      <c r="P33" s="65">
        <f>VLOOKUP($A33,'Return Data'!$B$7:$R$2292,15,0)</f>
        <v>15.114100000000001</v>
      </c>
      <c r="Q33" s="66">
        <f>RANK(P33,P$8:P$73,0)</f>
        <v>22</v>
      </c>
      <c r="R33" s="65">
        <f>VLOOKUP($A33,'Return Data'!$B$7:$R$2292,16,0)</f>
        <v>10.380599999999999</v>
      </c>
      <c r="S33" s="67">
        <f t="shared" si="5"/>
        <v>59</v>
      </c>
    </row>
    <row r="34" spans="1:19" x14ac:dyDescent="0.3">
      <c r="A34" s="63" t="s">
        <v>435</v>
      </c>
      <c r="B34" s="64">
        <f>VLOOKUP($A34,'Return Data'!$B$7:$R$2292,3,0)</f>
        <v>44483</v>
      </c>
      <c r="C34" s="65">
        <f>VLOOKUP($A34,'Return Data'!$B$7:$R$2292,4,0)</f>
        <v>19.427</v>
      </c>
      <c r="D34" s="65">
        <f>VLOOKUP($A34,'Return Data'!$B$7:$R$2292,10,0)</f>
        <v>13.6275</v>
      </c>
      <c r="E34" s="66">
        <f t="shared" si="0"/>
        <v>35</v>
      </c>
      <c r="F34" s="65">
        <f>VLOOKUP($A34,'Return Data'!$B$7:$R$2292,11,0)</f>
        <v>31.905200000000001</v>
      </c>
      <c r="G34" s="66">
        <f t="shared" si="1"/>
        <v>25</v>
      </c>
      <c r="H34" s="65">
        <f>VLOOKUP($A34,'Return Data'!$B$7:$R$2292,12,0)</f>
        <v>37.050199999999997</v>
      </c>
      <c r="I34" s="66">
        <f t="shared" si="2"/>
        <v>17</v>
      </c>
      <c r="J34" s="65">
        <f>VLOOKUP($A34,'Return Data'!$B$7:$R$2292,13,0)</f>
        <v>69.316199999999995</v>
      </c>
      <c r="K34" s="66">
        <f t="shared" si="3"/>
        <v>20</v>
      </c>
      <c r="L34" s="65">
        <f>VLOOKUP($A34,'Return Data'!$B$7:$R$2292,17,0)</f>
        <v>30.9495</v>
      </c>
      <c r="M34" s="66">
        <f t="shared" si="8"/>
        <v>30</v>
      </c>
      <c r="N34" s="65">
        <f>VLOOKUP($A34,'Return Data'!$B$7:$R$2292,14,0)</f>
        <v>21.3231</v>
      </c>
      <c r="O34" s="66">
        <f t="shared" si="9"/>
        <v>28</v>
      </c>
      <c r="P34" s="65"/>
      <c r="Q34" s="66"/>
      <c r="R34" s="65">
        <f>VLOOKUP($A34,'Return Data'!$B$7:$R$2292,16,0)</f>
        <v>14.228899999999999</v>
      </c>
      <c r="S34" s="67">
        <f t="shared" si="5"/>
        <v>43</v>
      </c>
    </row>
    <row r="35" spans="1:19" x14ac:dyDescent="0.3">
      <c r="A35" s="63" t="s">
        <v>294</v>
      </c>
      <c r="B35" s="64">
        <f>VLOOKUP($A35,'Return Data'!$B$7:$R$2292,3,0)</f>
        <v>44483</v>
      </c>
      <c r="C35" s="65">
        <f>VLOOKUP($A35,'Return Data'!$B$7:$R$2292,4,0)</f>
        <v>32.706000000000003</v>
      </c>
      <c r="D35" s="65">
        <f>VLOOKUP($A35,'Return Data'!$B$7:$R$2292,10,0)</f>
        <v>14.3047</v>
      </c>
      <c r="E35" s="66">
        <f t="shared" si="0"/>
        <v>27</v>
      </c>
      <c r="F35" s="65">
        <f>VLOOKUP($A35,'Return Data'!$B$7:$R$2292,11,0)</f>
        <v>30.406700000000001</v>
      </c>
      <c r="G35" s="66">
        <f t="shared" si="1"/>
        <v>32</v>
      </c>
      <c r="H35" s="65">
        <f>VLOOKUP($A35,'Return Data'!$B$7:$R$2292,12,0)</f>
        <v>34.024500000000003</v>
      </c>
      <c r="I35" s="66">
        <f t="shared" si="2"/>
        <v>23</v>
      </c>
      <c r="J35" s="65">
        <f>VLOOKUP($A35,'Return Data'!$B$7:$R$2292,13,0)</f>
        <v>66.121499999999997</v>
      </c>
      <c r="K35" s="66">
        <f t="shared" si="3"/>
        <v>27</v>
      </c>
      <c r="L35" s="65">
        <f>VLOOKUP($A35,'Return Data'!$B$7:$R$2292,17,0)</f>
        <v>37.226599999999998</v>
      </c>
      <c r="M35" s="66">
        <f t="shared" si="8"/>
        <v>17</v>
      </c>
      <c r="N35" s="65">
        <f>VLOOKUP($A35,'Return Data'!$B$7:$R$2292,14,0)</f>
        <v>27.1631</v>
      </c>
      <c r="O35" s="66">
        <f t="shared" si="9"/>
        <v>9</v>
      </c>
      <c r="P35" s="65"/>
      <c r="Q35" s="66"/>
      <c r="R35" s="65">
        <f>VLOOKUP($A35,'Return Data'!$B$7:$R$2292,16,0)</f>
        <v>22.667300000000001</v>
      </c>
      <c r="S35" s="67">
        <f t="shared" si="5"/>
        <v>8</v>
      </c>
    </row>
    <row r="36" spans="1:19" x14ac:dyDescent="0.3">
      <c r="A36" s="63" t="s">
        <v>295</v>
      </c>
      <c r="B36" s="64">
        <f>VLOOKUP($A36,'Return Data'!$B$7:$R$2292,3,0)</f>
        <v>44483</v>
      </c>
      <c r="C36" s="65">
        <f>VLOOKUP($A36,'Return Data'!$B$7:$R$2292,4,0)</f>
        <v>27.7697</v>
      </c>
      <c r="D36" s="65">
        <f>VLOOKUP($A36,'Return Data'!$B$7:$R$2292,10,0)</f>
        <v>10.736800000000001</v>
      </c>
      <c r="E36" s="66">
        <f t="shared" si="0"/>
        <v>55</v>
      </c>
      <c r="F36" s="65">
        <f>VLOOKUP($A36,'Return Data'!$B$7:$R$2292,11,0)</f>
        <v>28.1493</v>
      </c>
      <c r="G36" s="66">
        <f t="shared" si="1"/>
        <v>44</v>
      </c>
      <c r="H36" s="65">
        <f>VLOOKUP($A36,'Return Data'!$B$7:$R$2292,12,0)</f>
        <v>30.792999999999999</v>
      </c>
      <c r="I36" s="66">
        <f t="shared" si="2"/>
        <v>38</v>
      </c>
      <c r="J36" s="65">
        <f>VLOOKUP($A36,'Return Data'!$B$7:$R$2292,13,0)</f>
        <v>64.500699999999995</v>
      </c>
      <c r="K36" s="66">
        <f t="shared" si="3"/>
        <v>32</v>
      </c>
      <c r="L36" s="65">
        <f>VLOOKUP($A36,'Return Data'!$B$7:$R$2292,17,0)</f>
        <v>26.343499999999999</v>
      </c>
      <c r="M36" s="66">
        <f t="shared" si="8"/>
        <v>46</v>
      </c>
      <c r="N36" s="65">
        <f>VLOOKUP($A36,'Return Data'!$B$7:$R$2292,14,0)</f>
        <v>20.720500000000001</v>
      </c>
      <c r="O36" s="66">
        <f t="shared" si="9"/>
        <v>33</v>
      </c>
      <c r="P36" s="65">
        <f>VLOOKUP($A36,'Return Data'!$B$7:$R$2292,15,0)</f>
        <v>15.5288</v>
      </c>
      <c r="Q36" s="66">
        <f>RANK(P36,P$8:P$73,0)</f>
        <v>19</v>
      </c>
      <c r="R36" s="65">
        <f>VLOOKUP($A36,'Return Data'!$B$7:$R$2292,16,0)</f>
        <v>16.377199999999998</v>
      </c>
      <c r="S36" s="67">
        <f t="shared" si="5"/>
        <v>29</v>
      </c>
    </row>
    <row r="37" spans="1:19" x14ac:dyDescent="0.3">
      <c r="A37" s="63" t="s">
        <v>2014</v>
      </c>
      <c r="B37" s="64">
        <f>VLOOKUP($A37,'Return Data'!$B$7:$R$2292,3,0)</f>
        <v>44483</v>
      </c>
      <c r="C37" s="65">
        <f>VLOOKUP($A37,'Return Data'!$B$7:$R$2292,4,0)</f>
        <v>21.751100000000001</v>
      </c>
      <c r="D37" s="65">
        <f>VLOOKUP($A37,'Return Data'!$B$7:$R$2292,10,0)</f>
        <v>16.505400000000002</v>
      </c>
      <c r="E37" s="66">
        <f t="shared" si="0"/>
        <v>9</v>
      </c>
      <c r="F37" s="65">
        <f>VLOOKUP($A37,'Return Data'!$B$7:$R$2292,11,0)</f>
        <v>29.792999999999999</v>
      </c>
      <c r="G37" s="66">
        <f t="shared" si="1"/>
        <v>37</v>
      </c>
      <c r="H37" s="65">
        <f>VLOOKUP($A37,'Return Data'!$B$7:$R$2292,12,0)</f>
        <v>28.1248</v>
      </c>
      <c r="I37" s="66">
        <f t="shared" si="2"/>
        <v>47</v>
      </c>
      <c r="J37" s="65">
        <f>VLOOKUP($A37,'Return Data'!$B$7:$R$2292,13,0)</f>
        <v>53.837600000000002</v>
      </c>
      <c r="K37" s="66">
        <f t="shared" si="3"/>
        <v>53</v>
      </c>
      <c r="L37" s="65">
        <f>VLOOKUP($A37,'Return Data'!$B$7:$R$2292,17,0)</f>
        <v>24.135100000000001</v>
      </c>
      <c r="M37" s="66">
        <f t="shared" si="8"/>
        <v>54</v>
      </c>
      <c r="N37" s="65">
        <f>VLOOKUP($A37,'Return Data'!$B$7:$R$2292,14,0)</f>
        <v>18.6737</v>
      </c>
      <c r="O37" s="66">
        <f t="shared" si="9"/>
        <v>40</v>
      </c>
      <c r="P37" s="65"/>
      <c r="Q37" s="66"/>
      <c r="R37" s="65">
        <f>VLOOKUP($A37,'Return Data'!$B$7:$R$2292,16,0)</f>
        <v>14.3514</v>
      </c>
      <c r="S37" s="67">
        <f t="shared" si="5"/>
        <v>42</v>
      </c>
    </row>
    <row r="38" spans="1:19" x14ac:dyDescent="0.3">
      <c r="A38" s="63" t="s">
        <v>296</v>
      </c>
      <c r="B38" s="64">
        <f>VLOOKUP($A38,'Return Data'!$B$7:$R$2292,3,0)</f>
        <v>44483</v>
      </c>
      <c r="C38" s="65">
        <f>VLOOKUP($A38,'Return Data'!$B$7:$R$2292,4,0)</f>
        <v>80.616799999999998</v>
      </c>
      <c r="D38" s="65">
        <f>VLOOKUP($A38,'Return Data'!$B$7:$R$2292,10,0)</f>
        <v>16.459700000000002</v>
      </c>
      <c r="E38" s="66">
        <f t="shared" si="0"/>
        <v>10</v>
      </c>
      <c r="F38" s="65">
        <f>VLOOKUP($A38,'Return Data'!$B$7:$R$2292,11,0)</f>
        <v>30.2149</v>
      </c>
      <c r="G38" s="66">
        <f t="shared" si="1"/>
        <v>33</v>
      </c>
      <c r="H38" s="65">
        <f>VLOOKUP($A38,'Return Data'!$B$7:$R$2292,12,0)</f>
        <v>37.368099999999998</v>
      </c>
      <c r="I38" s="66">
        <f t="shared" si="2"/>
        <v>16</v>
      </c>
      <c r="J38" s="65">
        <f>VLOOKUP($A38,'Return Data'!$B$7:$R$2292,13,0)</f>
        <v>74.040899999999993</v>
      </c>
      <c r="K38" s="66">
        <f t="shared" si="3"/>
        <v>15</v>
      </c>
      <c r="L38" s="65">
        <f>VLOOKUP($A38,'Return Data'!$B$7:$R$2292,17,0)</f>
        <v>27.705500000000001</v>
      </c>
      <c r="M38" s="66">
        <f t="shared" si="8"/>
        <v>41</v>
      </c>
      <c r="N38" s="65">
        <f>VLOOKUP($A38,'Return Data'!$B$7:$R$2292,14,0)</f>
        <v>15.7889</v>
      </c>
      <c r="O38" s="66">
        <f t="shared" si="9"/>
        <v>46</v>
      </c>
      <c r="P38" s="65">
        <f>VLOOKUP($A38,'Return Data'!$B$7:$R$2292,15,0)</f>
        <v>9.6752000000000002</v>
      </c>
      <c r="Q38" s="66">
        <f>RANK(P38,P$8:P$73,0)</f>
        <v>39</v>
      </c>
      <c r="R38" s="65">
        <f>VLOOKUP($A38,'Return Data'!$B$7:$R$2292,16,0)</f>
        <v>13.8652</v>
      </c>
      <c r="S38" s="67">
        <f t="shared" si="5"/>
        <v>45</v>
      </c>
    </row>
    <row r="39" spans="1:19" x14ac:dyDescent="0.3">
      <c r="A39" s="63" t="s">
        <v>297</v>
      </c>
      <c r="B39" s="64">
        <f>VLOOKUP($A39,'Return Data'!$B$7:$R$2292,3,0)</f>
        <v>44483</v>
      </c>
      <c r="C39" s="65">
        <f>VLOOKUP($A39,'Return Data'!$B$7:$R$2292,4,0)</f>
        <v>19.4451</v>
      </c>
      <c r="D39" s="65">
        <f>VLOOKUP($A39,'Return Data'!$B$7:$R$2292,10,0)</f>
        <v>17.015799999999999</v>
      </c>
      <c r="E39" s="66">
        <f t="shared" si="0"/>
        <v>6</v>
      </c>
      <c r="F39" s="65">
        <f>VLOOKUP($A39,'Return Data'!$B$7:$R$2292,11,0)</f>
        <v>34.000599999999999</v>
      </c>
      <c r="G39" s="66">
        <f t="shared" si="1"/>
        <v>17</v>
      </c>
      <c r="H39" s="65">
        <f>VLOOKUP($A39,'Return Data'!$B$7:$R$2292,12,0)</f>
        <v>34.764000000000003</v>
      </c>
      <c r="I39" s="66">
        <f t="shared" si="2"/>
        <v>22</v>
      </c>
      <c r="J39" s="65">
        <f>VLOOKUP($A39,'Return Data'!$B$7:$R$2292,13,0)</f>
        <v>53.191800000000001</v>
      </c>
      <c r="K39" s="66">
        <f t="shared" si="3"/>
        <v>54</v>
      </c>
      <c r="L39" s="65"/>
      <c r="M39" s="66"/>
      <c r="N39" s="65"/>
      <c r="O39" s="66"/>
      <c r="P39" s="65"/>
      <c r="Q39" s="66"/>
      <c r="R39" s="65">
        <f>VLOOKUP($A39,'Return Data'!$B$7:$R$2292,16,0)</f>
        <v>34.791499999999999</v>
      </c>
      <c r="S39" s="67">
        <f t="shared" si="5"/>
        <v>1</v>
      </c>
    </row>
    <row r="40" spans="1:19" x14ac:dyDescent="0.3">
      <c r="A40" s="63" t="s">
        <v>298</v>
      </c>
      <c r="B40" s="64">
        <f>VLOOKUP($A40,'Return Data'!$B$7:$R$2292,3,0)</f>
        <v>44483</v>
      </c>
      <c r="C40" s="65">
        <f>VLOOKUP($A40,'Return Data'!$B$7:$R$2292,4,0)</f>
        <v>23.84</v>
      </c>
      <c r="D40" s="65">
        <f>VLOOKUP($A40,'Return Data'!$B$7:$R$2292,10,0)</f>
        <v>12.4528</v>
      </c>
      <c r="E40" s="66">
        <f t="shared" ref="E40:E71" si="10">RANK(D40,D$8:D$73,0)</f>
        <v>44</v>
      </c>
      <c r="F40" s="65">
        <f>VLOOKUP($A40,'Return Data'!$B$7:$R$2292,11,0)</f>
        <v>29.424499999999998</v>
      </c>
      <c r="G40" s="66">
        <f t="shared" ref="G40:G71" si="11">RANK(F40,F$8:F$73,0)</f>
        <v>39</v>
      </c>
      <c r="H40" s="65">
        <f>VLOOKUP($A40,'Return Data'!$B$7:$R$2292,12,0)</f>
        <v>30.701799999999999</v>
      </c>
      <c r="I40" s="66">
        <f t="shared" ref="I40:I71" si="12">RANK(H40,H$8:H$73,0)</f>
        <v>39</v>
      </c>
      <c r="J40" s="65">
        <f>VLOOKUP($A40,'Return Data'!$B$7:$R$2292,13,0)</f>
        <v>65.096999999999994</v>
      </c>
      <c r="K40" s="66">
        <f t="shared" ref="K40:K71" si="13">RANK(J40,J$8:J$73,0)</f>
        <v>31</v>
      </c>
      <c r="L40" s="65">
        <f>VLOOKUP($A40,'Return Data'!$B$7:$R$2292,17,0)</f>
        <v>30.121600000000001</v>
      </c>
      <c r="M40" s="66">
        <f t="shared" ref="M40:M53" si="14">RANK(L40,L$8:L$73,0)</f>
        <v>35</v>
      </c>
      <c r="N40" s="65">
        <f>VLOOKUP($A40,'Return Data'!$B$7:$R$2292,14,0)</f>
        <v>22.147099999999998</v>
      </c>
      <c r="O40" s="66">
        <f t="shared" ref="O40:O49" si="15">RANK(N40,N$8:N$73,0)</f>
        <v>25</v>
      </c>
      <c r="P40" s="65"/>
      <c r="Q40" s="66"/>
      <c r="R40" s="65">
        <f>VLOOKUP($A40,'Return Data'!$B$7:$R$2292,16,0)</f>
        <v>16.020499999999998</v>
      </c>
      <c r="S40" s="67">
        <f t="shared" ref="S40:S71" si="16">RANK(R40,R$8:R$73,0)</f>
        <v>33</v>
      </c>
    </row>
    <row r="41" spans="1:19" x14ac:dyDescent="0.3">
      <c r="A41" s="63" t="s">
        <v>299</v>
      </c>
      <c r="B41" s="64">
        <f>VLOOKUP($A41,'Return Data'!$B$7:$R$2292,3,0)</f>
        <v>44483</v>
      </c>
      <c r="C41" s="65">
        <f>VLOOKUP($A41,'Return Data'!$B$7:$R$2292,4,0)</f>
        <v>946.16662923074705</v>
      </c>
      <c r="D41" s="65">
        <f>VLOOKUP($A41,'Return Data'!$B$7:$R$2292,10,0)</f>
        <v>16.090599999999998</v>
      </c>
      <c r="E41" s="66">
        <f t="shared" si="10"/>
        <v>16</v>
      </c>
      <c r="F41" s="65">
        <f>VLOOKUP($A41,'Return Data'!$B$7:$R$2292,11,0)</f>
        <v>32.983600000000003</v>
      </c>
      <c r="G41" s="66">
        <f t="shared" si="11"/>
        <v>19</v>
      </c>
      <c r="H41" s="65">
        <f>VLOOKUP($A41,'Return Data'!$B$7:$R$2292,12,0)</f>
        <v>31.967099999999999</v>
      </c>
      <c r="I41" s="66">
        <f t="shared" si="12"/>
        <v>31</v>
      </c>
      <c r="J41" s="65">
        <f>VLOOKUP($A41,'Return Data'!$B$7:$R$2292,13,0)</f>
        <v>65.552300000000002</v>
      </c>
      <c r="K41" s="66">
        <f t="shared" si="13"/>
        <v>28</v>
      </c>
      <c r="L41" s="65">
        <f>VLOOKUP($A41,'Return Data'!$B$7:$R$2292,17,0)</f>
        <v>32.485199999999999</v>
      </c>
      <c r="M41" s="66">
        <f t="shared" si="14"/>
        <v>24</v>
      </c>
      <c r="N41" s="65">
        <f>VLOOKUP($A41,'Return Data'!$B$7:$R$2292,14,0)</f>
        <v>20.497199999999999</v>
      </c>
      <c r="O41" s="66">
        <f t="shared" si="15"/>
        <v>35</v>
      </c>
      <c r="P41" s="65">
        <f>VLOOKUP($A41,'Return Data'!$B$7:$R$2292,15,0)</f>
        <v>13.6052</v>
      </c>
      <c r="Q41" s="66">
        <f>RANK(P41,P$8:P$73,0)</f>
        <v>32</v>
      </c>
      <c r="R41" s="65">
        <f>VLOOKUP($A41,'Return Data'!$B$7:$R$2292,16,0)</f>
        <v>19.4864</v>
      </c>
      <c r="S41" s="67">
        <f t="shared" si="16"/>
        <v>17</v>
      </c>
    </row>
    <row r="42" spans="1:19" x14ac:dyDescent="0.3">
      <c r="A42" s="63" t="s">
        <v>300</v>
      </c>
      <c r="B42" s="64">
        <f>VLOOKUP($A42,'Return Data'!$B$7:$R$2292,3,0)</f>
        <v>44483</v>
      </c>
      <c r="C42" s="65">
        <f>VLOOKUP($A42,'Return Data'!$B$7:$R$2292,4,0)</f>
        <v>515.63453324053899</v>
      </c>
      <c r="D42" s="65">
        <f>VLOOKUP($A42,'Return Data'!$B$7:$R$2292,10,0)</f>
        <v>15.938000000000001</v>
      </c>
      <c r="E42" s="66">
        <f t="shared" si="10"/>
        <v>19</v>
      </c>
      <c r="F42" s="65">
        <f>VLOOKUP($A42,'Return Data'!$B$7:$R$2292,11,0)</f>
        <v>32.776600000000002</v>
      </c>
      <c r="G42" s="66">
        <f t="shared" si="11"/>
        <v>22</v>
      </c>
      <c r="H42" s="65">
        <f>VLOOKUP($A42,'Return Data'!$B$7:$R$2292,12,0)</f>
        <v>31.753</v>
      </c>
      <c r="I42" s="66">
        <f t="shared" si="12"/>
        <v>32</v>
      </c>
      <c r="J42" s="65">
        <f>VLOOKUP($A42,'Return Data'!$B$7:$R$2292,13,0)</f>
        <v>65.170299999999997</v>
      </c>
      <c r="K42" s="66">
        <f t="shared" si="13"/>
        <v>30</v>
      </c>
      <c r="L42" s="65">
        <f>VLOOKUP($A42,'Return Data'!$B$7:$R$2292,17,0)</f>
        <v>32.499899999999997</v>
      </c>
      <c r="M42" s="66">
        <f t="shared" si="14"/>
        <v>23</v>
      </c>
      <c r="N42" s="65">
        <f>VLOOKUP($A42,'Return Data'!$B$7:$R$2292,14,0)</f>
        <v>20.760100000000001</v>
      </c>
      <c r="O42" s="66">
        <f t="shared" si="15"/>
        <v>32</v>
      </c>
      <c r="P42" s="65">
        <f>VLOOKUP($A42,'Return Data'!$B$7:$R$2292,15,0)</f>
        <v>15.9017</v>
      </c>
      <c r="Q42" s="66">
        <f>RANK(P42,P$8:P$73,0)</f>
        <v>15</v>
      </c>
      <c r="R42" s="65">
        <f>VLOOKUP($A42,'Return Data'!$B$7:$R$2292,16,0)</f>
        <v>16.681799999999999</v>
      </c>
      <c r="S42" s="67">
        <f t="shared" si="16"/>
        <v>27</v>
      </c>
    </row>
    <row r="43" spans="1:19" x14ac:dyDescent="0.3">
      <c r="A43" s="63" t="s">
        <v>301</v>
      </c>
      <c r="B43" s="64">
        <f>VLOOKUP($A43,'Return Data'!$B$7:$R$2292,3,0)</f>
        <v>44483</v>
      </c>
      <c r="C43" s="65">
        <f>VLOOKUP($A43,'Return Data'!$B$7:$R$2292,4,0)</f>
        <v>227.7227</v>
      </c>
      <c r="D43" s="65">
        <f>VLOOKUP($A43,'Return Data'!$B$7:$R$2292,10,0)</f>
        <v>13.17</v>
      </c>
      <c r="E43" s="66">
        <f t="shared" si="10"/>
        <v>38</v>
      </c>
      <c r="F43" s="65">
        <f>VLOOKUP($A43,'Return Data'!$B$7:$R$2292,11,0)</f>
        <v>40.197600000000001</v>
      </c>
      <c r="G43" s="66">
        <f t="shared" si="11"/>
        <v>10</v>
      </c>
      <c r="H43" s="65">
        <f>VLOOKUP($A43,'Return Data'!$B$7:$R$2292,12,0)</f>
        <v>52.762300000000003</v>
      </c>
      <c r="I43" s="66">
        <f t="shared" si="12"/>
        <v>8</v>
      </c>
      <c r="J43" s="65">
        <f>VLOOKUP($A43,'Return Data'!$B$7:$R$2292,13,0)</f>
        <v>98.159800000000004</v>
      </c>
      <c r="K43" s="66">
        <f t="shared" si="13"/>
        <v>8</v>
      </c>
      <c r="L43" s="65">
        <f>VLOOKUP($A43,'Return Data'!$B$7:$R$2292,17,0)</f>
        <v>60.392200000000003</v>
      </c>
      <c r="M43" s="66">
        <f t="shared" si="14"/>
        <v>1</v>
      </c>
      <c r="N43" s="65">
        <f>VLOOKUP($A43,'Return Data'!$B$7:$R$2292,14,0)</f>
        <v>38.054099999999998</v>
      </c>
      <c r="O43" s="66">
        <f t="shared" si="15"/>
        <v>3</v>
      </c>
      <c r="P43" s="65">
        <f>VLOOKUP($A43,'Return Data'!$B$7:$R$2292,15,0)</f>
        <v>24.918900000000001</v>
      </c>
      <c r="Q43" s="66">
        <f>RANK(P43,P$8:P$73,0)</f>
        <v>3</v>
      </c>
      <c r="R43" s="65">
        <f>VLOOKUP($A43,'Return Data'!$B$7:$R$2292,16,0)</f>
        <v>15.605499999999999</v>
      </c>
      <c r="S43" s="67">
        <f t="shared" si="16"/>
        <v>38</v>
      </c>
    </row>
    <row r="44" spans="1:19" x14ac:dyDescent="0.3">
      <c r="A44" s="63" t="s">
        <v>302</v>
      </c>
      <c r="B44" s="64">
        <f>VLOOKUP($A44,'Return Data'!$B$7:$R$2292,3,0)</f>
        <v>44483</v>
      </c>
      <c r="C44" s="65">
        <f>VLOOKUP($A44,'Return Data'!$B$7:$R$2292,4,0)</f>
        <v>79.14</v>
      </c>
      <c r="D44" s="65">
        <f>VLOOKUP($A44,'Return Data'!$B$7:$R$2292,10,0)</f>
        <v>9.4756999999999998</v>
      </c>
      <c r="E44" s="66">
        <f t="shared" si="10"/>
        <v>58</v>
      </c>
      <c r="F44" s="65">
        <f>VLOOKUP($A44,'Return Data'!$B$7:$R$2292,11,0)</f>
        <v>22.450900000000001</v>
      </c>
      <c r="G44" s="66">
        <f t="shared" si="11"/>
        <v>59</v>
      </c>
      <c r="H44" s="65">
        <f>VLOOKUP($A44,'Return Data'!$B$7:$R$2292,12,0)</f>
        <v>22.85</v>
      </c>
      <c r="I44" s="66">
        <f t="shared" si="12"/>
        <v>57</v>
      </c>
      <c r="J44" s="65">
        <f>VLOOKUP($A44,'Return Data'!$B$7:$R$2292,13,0)</f>
        <v>54.660899999999998</v>
      </c>
      <c r="K44" s="66">
        <f t="shared" si="13"/>
        <v>50</v>
      </c>
      <c r="L44" s="65">
        <f>VLOOKUP($A44,'Return Data'!$B$7:$R$2292,17,0)</f>
        <v>25.883099999999999</v>
      </c>
      <c r="M44" s="66">
        <f t="shared" si="14"/>
        <v>48</v>
      </c>
      <c r="N44" s="65">
        <f>VLOOKUP($A44,'Return Data'!$B$7:$R$2292,14,0)</f>
        <v>15.524100000000001</v>
      </c>
      <c r="O44" s="66">
        <f t="shared" si="15"/>
        <v>47</v>
      </c>
      <c r="P44" s="65">
        <f>VLOOKUP($A44,'Return Data'!$B$7:$R$2292,15,0)</f>
        <v>11.8521</v>
      </c>
      <c r="Q44" s="66">
        <f>RANK(P44,P$8:P$73,0)</f>
        <v>37</v>
      </c>
      <c r="R44" s="65">
        <f>VLOOKUP($A44,'Return Data'!$B$7:$R$2292,16,0)</f>
        <v>17.325600000000001</v>
      </c>
      <c r="S44" s="67">
        <f t="shared" si="16"/>
        <v>24</v>
      </c>
    </row>
    <row r="45" spans="1:19" x14ac:dyDescent="0.3">
      <c r="A45" s="63" t="s">
        <v>373</v>
      </c>
      <c r="B45" s="64">
        <f>VLOOKUP($A45,'Return Data'!$B$7:$R$2292,3,0)</f>
        <v>44483</v>
      </c>
      <c r="C45" s="65">
        <f>VLOOKUP($A45,'Return Data'!$B$7:$R$2292,4,0)</f>
        <v>715.87503573746903</v>
      </c>
      <c r="D45" s="65">
        <f>VLOOKUP($A45,'Return Data'!$B$7:$R$2292,10,0)</f>
        <v>11.771699999999999</v>
      </c>
      <c r="E45" s="66">
        <f t="shared" si="10"/>
        <v>48</v>
      </c>
      <c r="F45" s="65">
        <f>VLOOKUP($A45,'Return Data'!$B$7:$R$2292,11,0)</f>
        <v>28.3933</v>
      </c>
      <c r="G45" s="66">
        <f t="shared" si="11"/>
        <v>43</v>
      </c>
      <c r="H45" s="65">
        <f>VLOOKUP($A45,'Return Data'!$B$7:$R$2292,12,0)</f>
        <v>27.840900000000001</v>
      </c>
      <c r="I45" s="66">
        <f t="shared" si="12"/>
        <v>49</v>
      </c>
      <c r="J45" s="65">
        <f>VLOOKUP($A45,'Return Data'!$B$7:$R$2292,13,0)</f>
        <v>58.797800000000002</v>
      </c>
      <c r="K45" s="66">
        <f t="shared" si="13"/>
        <v>41</v>
      </c>
      <c r="L45" s="65">
        <f>VLOOKUP($A45,'Return Data'!$B$7:$R$2292,17,0)</f>
        <v>30.671299999999999</v>
      </c>
      <c r="M45" s="66">
        <f t="shared" si="14"/>
        <v>32</v>
      </c>
      <c r="N45" s="65">
        <f>VLOOKUP($A45,'Return Data'!$B$7:$R$2292,14,0)</f>
        <v>20.853000000000002</v>
      </c>
      <c r="O45" s="66">
        <f t="shared" si="15"/>
        <v>31</v>
      </c>
      <c r="P45" s="65">
        <f>VLOOKUP($A45,'Return Data'!$B$7:$R$2292,15,0)</f>
        <v>13.6197</v>
      </c>
      <c r="Q45" s="66">
        <f>RANK(P45,P$8:P$73,0)</f>
        <v>31</v>
      </c>
      <c r="R45" s="65">
        <f>VLOOKUP($A45,'Return Data'!$B$7:$R$2292,16,0)</f>
        <v>16.1309</v>
      </c>
      <c r="S45" s="67">
        <f t="shared" si="16"/>
        <v>31</v>
      </c>
    </row>
    <row r="46" spans="1:19" x14ac:dyDescent="0.3">
      <c r="A46" s="63" t="s">
        <v>304</v>
      </c>
      <c r="B46" s="64">
        <f>VLOOKUP($A46,'Return Data'!$B$7:$R$2292,3,0)</f>
        <v>44483</v>
      </c>
      <c r="C46" s="65">
        <f>VLOOKUP($A46,'Return Data'!$B$7:$R$2292,4,0)</f>
        <v>25.220400000000001</v>
      </c>
      <c r="D46" s="65">
        <f>VLOOKUP($A46,'Return Data'!$B$7:$R$2292,10,0)</f>
        <v>11.217700000000001</v>
      </c>
      <c r="E46" s="66">
        <f t="shared" si="10"/>
        <v>53</v>
      </c>
      <c r="F46" s="65">
        <f>VLOOKUP($A46,'Return Data'!$B$7:$R$2292,11,0)</f>
        <v>28.911000000000001</v>
      </c>
      <c r="G46" s="66">
        <f t="shared" si="11"/>
        <v>41</v>
      </c>
      <c r="H46" s="65">
        <f>VLOOKUP($A46,'Return Data'!$B$7:$R$2292,12,0)</f>
        <v>35.797199999999997</v>
      </c>
      <c r="I46" s="66">
        <f t="shared" si="12"/>
        <v>18</v>
      </c>
      <c r="J46" s="65">
        <f>VLOOKUP($A46,'Return Data'!$B$7:$R$2292,13,0)</f>
        <v>67.956800000000001</v>
      </c>
      <c r="K46" s="66">
        <f t="shared" si="13"/>
        <v>22</v>
      </c>
      <c r="L46" s="65">
        <f>VLOOKUP($A46,'Return Data'!$B$7:$R$2292,17,0)</f>
        <v>38.518700000000003</v>
      </c>
      <c r="M46" s="66">
        <f t="shared" si="14"/>
        <v>16</v>
      </c>
      <c r="N46" s="65">
        <f>VLOOKUP($A46,'Return Data'!$B$7:$R$2292,14,0)</f>
        <v>28.103899999999999</v>
      </c>
      <c r="O46" s="66">
        <f t="shared" si="15"/>
        <v>7</v>
      </c>
      <c r="P46" s="65"/>
      <c r="Q46" s="66"/>
      <c r="R46" s="65">
        <f>VLOOKUP($A46,'Return Data'!$B$7:$R$2292,16,0)</f>
        <v>18.164300000000001</v>
      </c>
      <c r="S46" s="67">
        <f t="shared" si="16"/>
        <v>22</v>
      </c>
    </row>
    <row r="47" spans="1:19" x14ac:dyDescent="0.3">
      <c r="A47" s="63" t="s">
        <v>305</v>
      </c>
      <c r="B47" s="64">
        <f>VLOOKUP($A47,'Return Data'!$B$7:$R$2292,3,0)</f>
        <v>44483</v>
      </c>
      <c r="C47" s="65">
        <f>VLOOKUP($A47,'Return Data'!$B$7:$R$2292,4,0)</f>
        <v>26.206</v>
      </c>
      <c r="D47" s="65">
        <f>VLOOKUP($A47,'Return Data'!$B$7:$R$2292,10,0)</f>
        <v>11.1983</v>
      </c>
      <c r="E47" s="66">
        <f t="shared" si="10"/>
        <v>54</v>
      </c>
      <c r="F47" s="65">
        <f>VLOOKUP($A47,'Return Data'!$B$7:$R$2292,11,0)</f>
        <v>29.567799999999998</v>
      </c>
      <c r="G47" s="66">
        <f t="shared" si="11"/>
        <v>38</v>
      </c>
      <c r="H47" s="65">
        <f>VLOOKUP($A47,'Return Data'!$B$7:$R$2292,12,0)</f>
        <v>35.618000000000002</v>
      </c>
      <c r="I47" s="66">
        <f t="shared" si="12"/>
        <v>20</v>
      </c>
      <c r="J47" s="65">
        <f>VLOOKUP($A47,'Return Data'!$B$7:$R$2292,13,0)</f>
        <v>67.221800000000002</v>
      </c>
      <c r="K47" s="66">
        <f t="shared" si="13"/>
        <v>25</v>
      </c>
      <c r="L47" s="65">
        <f>VLOOKUP($A47,'Return Data'!$B$7:$R$2292,17,0)</f>
        <v>38.917400000000001</v>
      </c>
      <c r="M47" s="66">
        <f t="shared" si="14"/>
        <v>15</v>
      </c>
      <c r="N47" s="65">
        <f>VLOOKUP($A47,'Return Data'!$B$7:$R$2292,14,0)</f>
        <v>29.042300000000001</v>
      </c>
      <c r="O47" s="66">
        <f t="shared" si="15"/>
        <v>6</v>
      </c>
      <c r="P47" s="65">
        <f>VLOOKUP($A47,'Return Data'!$B$7:$R$2292,15,0)</f>
        <v>16.8703</v>
      </c>
      <c r="Q47" s="66">
        <f>RANK(P47,P$8:P$73,0)</f>
        <v>11</v>
      </c>
      <c r="R47" s="65">
        <f>VLOOKUP($A47,'Return Data'!$B$7:$R$2292,16,0)</f>
        <v>15.8222</v>
      </c>
      <c r="S47" s="67">
        <f t="shared" si="16"/>
        <v>35</v>
      </c>
    </row>
    <row r="48" spans="1:19" x14ac:dyDescent="0.3">
      <c r="A48" s="63" t="s">
        <v>306</v>
      </c>
      <c r="B48" s="64">
        <f>VLOOKUP($A48,'Return Data'!$B$7:$R$2292,3,0)</f>
        <v>44483</v>
      </c>
      <c r="C48" s="65">
        <f>VLOOKUP($A48,'Return Data'!$B$7:$R$2292,4,0)</f>
        <v>24.6845</v>
      </c>
      <c r="D48" s="65">
        <f>VLOOKUP($A48,'Return Data'!$B$7:$R$2292,10,0)</f>
        <v>11.371</v>
      </c>
      <c r="E48" s="66">
        <f t="shared" si="10"/>
        <v>50</v>
      </c>
      <c r="F48" s="65">
        <f>VLOOKUP($A48,'Return Data'!$B$7:$R$2292,11,0)</f>
        <v>28.976199999999999</v>
      </c>
      <c r="G48" s="66">
        <f t="shared" si="11"/>
        <v>40</v>
      </c>
      <c r="H48" s="65">
        <f>VLOOKUP($A48,'Return Data'!$B$7:$R$2292,12,0)</f>
        <v>35.755899999999997</v>
      </c>
      <c r="I48" s="66">
        <f t="shared" si="12"/>
        <v>19</v>
      </c>
      <c r="J48" s="65">
        <f>VLOOKUP($A48,'Return Data'!$B$7:$R$2292,13,0)</f>
        <v>67.77</v>
      </c>
      <c r="K48" s="66">
        <f t="shared" si="13"/>
        <v>23</v>
      </c>
      <c r="L48" s="65">
        <f>VLOOKUP($A48,'Return Data'!$B$7:$R$2292,17,0)</f>
        <v>37.183100000000003</v>
      </c>
      <c r="M48" s="66">
        <f t="shared" si="14"/>
        <v>18</v>
      </c>
      <c r="N48" s="65">
        <f>VLOOKUP($A48,'Return Data'!$B$7:$R$2292,14,0)</f>
        <v>26.981000000000002</v>
      </c>
      <c r="O48" s="66">
        <f t="shared" si="15"/>
        <v>10</v>
      </c>
      <c r="P48" s="65">
        <f>VLOOKUP($A48,'Return Data'!$B$7:$R$2292,15,0)</f>
        <v>15.687200000000001</v>
      </c>
      <c r="Q48" s="66">
        <f>RANK(P48,P$8:P$73,0)</f>
        <v>17</v>
      </c>
      <c r="R48" s="65">
        <f>VLOOKUP($A48,'Return Data'!$B$7:$R$2292,16,0)</f>
        <v>14.5564</v>
      </c>
      <c r="S48" s="67">
        <f t="shared" si="16"/>
        <v>40</v>
      </c>
    </row>
    <row r="49" spans="1:19" x14ac:dyDescent="0.3">
      <c r="A49" s="63" t="s">
        <v>307</v>
      </c>
      <c r="B49" s="64">
        <f>VLOOKUP($A49,'Return Data'!$B$7:$R$2292,3,0)</f>
        <v>44483</v>
      </c>
      <c r="C49" s="65">
        <f>VLOOKUP($A49,'Return Data'!$B$7:$R$2292,4,0)</f>
        <v>31.2925</v>
      </c>
      <c r="D49" s="65">
        <f>VLOOKUP($A49,'Return Data'!$B$7:$R$2292,10,0)</f>
        <v>17.183299999999999</v>
      </c>
      <c r="E49" s="66">
        <f t="shared" si="10"/>
        <v>5</v>
      </c>
      <c r="F49" s="65">
        <f>VLOOKUP($A49,'Return Data'!$B$7:$R$2292,11,0)</f>
        <v>51.183199999999999</v>
      </c>
      <c r="G49" s="66">
        <f t="shared" si="11"/>
        <v>6</v>
      </c>
      <c r="H49" s="65">
        <f>VLOOKUP($A49,'Return Data'!$B$7:$R$2292,12,0)</f>
        <v>63.806800000000003</v>
      </c>
      <c r="I49" s="66">
        <f t="shared" si="12"/>
        <v>5</v>
      </c>
      <c r="J49" s="65">
        <f>VLOOKUP($A49,'Return Data'!$B$7:$R$2292,13,0)</f>
        <v>107.44119999999999</v>
      </c>
      <c r="K49" s="66">
        <f t="shared" si="13"/>
        <v>7</v>
      </c>
      <c r="L49" s="65">
        <f>VLOOKUP($A49,'Return Data'!$B$7:$R$2292,17,0)</f>
        <v>53.4497</v>
      </c>
      <c r="M49" s="66">
        <f t="shared" si="14"/>
        <v>2</v>
      </c>
      <c r="N49" s="65">
        <f>VLOOKUP($A49,'Return Data'!$B$7:$R$2292,14,0)</f>
        <v>38.135199999999998</v>
      </c>
      <c r="O49" s="66">
        <f t="shared" si="15"/>
        <v>2</v>
      </c>
      <c r="P49" s="65"/>
      <c r="Q49" s="66"/>
      <c r="R49" s="65">
        <f>VLOOKUP($A49,'Return Data'!$B$7:$R$2292,16,0)</f>
        <v>28.548999999999999</v>
      </c>
      <c r="S49" s="67">
        <f t="shared" si="16"/>
        <v>3</v>
      </c>
    </row>
    <row r="50" spans="1:19" x14ac:dyDescent="0.3">
      <c r="A50" s="63" t="s">
        <v>308</v>
      </c>
      <c r="B50" s="64">
        <f>VLOOKUP($A50,'Return Data'!$B$7:$R$2292,3,0)</f>
        <v>44483</v>
      </c>
      <c r="C50" s="65">
        <f>VLOOKUP($A50,'Return Data'!$B$7:$R$2292,4,0)</f>
        <v>18.180499999999999</v>
      </c>
      <c r="D50" s="65">
        <f>VLOOKUP($A50,'Return Data'!$B$7:$R$2292,10,0)</f>
        <v>9.9948999999999995</v>
      </c>
      <c r="E50" s="66">
        <f t="shared" si="10"/>
        <v>56</v>
      </c>
      <c r="F50" s="65">
        <f>VLOOKUP($A50,'Return Data'!$B$7:$R$2292,11,0)</f>
        <v>27.160399999999999</v>
      </c>
      <c r="G50" s="66">
        <f t="shared" si="11"/>
        <v>49</v>
      </c>
      <c r="H50" s="65">
        <f>VLOOKUP($A50,'Return Data'!$B$7:$R$2292,12,0)</f>
        <v>29.938700000000001</v>
      </c>
      <c r="I50" s="66">
        <f t="shared" si="12"/>
        <v>40</v>
      </c>
      <c r="J50" s="65">
        <f>VLOOKUP($A50,'Return Data'!$B$7:$R$2292,13,0)</f>
        <v>62.318600000000004</v>
      </c>
      <c r="K50" s="66">
        <f t="shared" si="13"/>
        <v>36</v>
      </c>
      <c r="L50" s="65">
        <f>VLOOKUP($A50,'Return Data'!$B$7:$R$2292,17,0)</f>
        <v>32.393900000000002</v>
      </c>
      <c r="M50" s="66">
        <f t="shared" si="14"/>
        <v>25</v>
      </c>
      <c r="N50" s="65"/>
      <c r="O50" s="66"/>
      <c r="P50" s="65"/>
      <c r="Q50" s="66"/>
      <c r="R50" s="65">
        <f>VLOOKUP($A50,'Return Data'!$B$7:$R$2292,16,0)</f>
        <v>20.216200000000001</v>
      </c>
      <c r="S50" s="67">
        <f t="shared" si="16"/>
        <v>14</v>
      </c>
    </row>
    <row r="51" spans="1:19" x14ac:dyDescent="0.3">
      <c r="A51" s="63" t="s">
        <v>309</v>
      </c>
      <c r="B51" s="64">
        <f>VLOOKUP($A51,'Return Data'!$B$7:$R$2292,3,0)</f>
        <v>44483</v>
      </c>
      <c r="C51" s="65">
        <f>VLOOKUP($A51,'Return Data'!$B$7:$R$2292,4,0)</f>
        <v>16.927</v>
      </c>
      <c r="D51" s="65">
        <f>VLOOKUP($A51,'Return Data'!$B$7:$R$2292,10,0)</f>
        <v>13.591100000000001</v>
      </c>
      <c r="E51" s="66">
        <f t="shared" si="10"/>
        <v>36</v>
      </c>
      <c r="F51" s="65">
        <f>VLOOKUP($A51,'Return Data'!$B$7:$R$2292,11,0)</f>
        <v>29.936800000000002</v>
      </c>
      <c r="G51" s="66">
        <f t="shared" si="11"/>
        <v>35</v>
      </c>
      <c r="H51" s="65">
        <f>VLOOKUP($A51,'Return Data'!$B$7:$R$2292,12,0)</f>
        <v>32.256700000000002</v>
      </c>
      <c r="I51" s="66">
        <f t="shared" si="12"/>
        <v>29</v>
      </c>
      <c r="J51" s="65">
        <f>VLOOKUP($A51,'Return Data'!$B$7:$R$2292,13,0)</f>
        <v>60.773099999999999</v>
      </c>
      <c r="K51" s="66">
        <f t="shared" si="13"/>
        <v>38</v>
      </c>
      <c r="L51" s="65">
        <f>VLOOKUP($A51,'Return Data'!$B$7:$R$2292,17,0)</f>
        <v>29.212</v>
      </c>
      <c r="M51" s="66">
        <f t="shared" si="14"/>
        <v>38</v>
      </c>
      <c r="N51" s="65"/>
      <c r="O51" s="66"/>
      <c r="P51" s="65"/>
      <c r="Q51" s="66"/>
      <c r="R51" s="65">
        <f>VLOOKUP($A51,'Return Data'!$B$7:$R$2292,16,0)</f>
        <v>15.9649</v>
      </c>
      <c r="S51" s="67">
        <f t="shared" si="16"/>
        <v>34</v>
      </c>
    </row>
    <row r="52" spans="1:19" x14ac:dyDescent="0.3">
      <c r="A52" s="63" t="s">
        <v>310</v>
      </c>
      <c r="B52" s="64">
        <f>VLOOKUP($A52,'Return Data'!$B$7:$R$2292,3,0)</f>
        <v>44483</v>
      </c>
      <c r="C52" s="65">
        <f>VLOOKUP($A52,'Return Data'!$B$7:$R$2292,4,0)</f>
        <v>85.162899999999993</v>
      </c>
      <c r="D52" s="65">
        <f>VLOOKUP($A52,'Return Data'!$B$7:$R$2292,10,0)</f>
        <v>17.811399999999999</v>
      </c>
      <c r="E52" s="66">
        <f t="shared" si="10"/>
        <v>2</v>
      </c>
      <c r="F52" s="65">
        <f>VLOOKUP($A52,'Return Data'!$B$7:$R$2292,11,0)</f>
        <v>40.639099999999999</v>
      </c>
      <c r="G52" s="66">
        <f t="shared" si="11"/>
        <v>8</v>
      </c>
      <c r="H52" s="65">
        <f>VLOOKUP($A52,'Return Data'!$B$7:$R$2292,12,0)</f>
        <v>51.898899999999998</v>
      </c>
      <c r="I52" s="66">
        <f t="shared" si="12"/>
        <v>10</v>
      </c>
      <c r="J52" s="65">
        <f>VLOOKUP($A52,'Return Data'!$B$7:$R$2292,13,0)</f>
        <v>82.259399999999999</v>
      </c>
      <c r="K52" s="66">
        <f t="shared" si="13"/>
        <v>10</v>
      </c>
      <c r="L52" s="65">
        <f>VLOOKUP($A52,'Return Data'!$B$7:$R$2292,17,0)</f>
        <v>50.352600000000002</v>
      </c>
      <c r="M52" s="66">
        <f t="shared" si="14"/>
        <v>4</v>
      </c>
      <c r="N52" s="65">
        <f>VLOOKUP($A52,'Return Data'!$B$7:$R$2292,14,0)</f>
        <v>37.828800000000001</v>
      </c>
      <c r="O52" s="66">
        <f>RANK(N52,N$8:N$73,0)</f>
        <v>4</v>
      </c>
      <c r="P52" s="65">
        <f>VLOOKUP($A52,'Return Data'!$B$7:$R$2292,15,0)</f>
        <v>25.037099999999999</v>
      </c>
      <c r="Q52" s="66">
        <f>RANK(P52,P$8:P$73,0)</f>
        <v>2</v>
      </c>
      <c r="R52" s="65">
        <f>VLOOKUP($A52,'Return Data'!$B$7:$R$2292,16,0)</f>
        <v>25.141500000000001</v>
      </c>
      <c r="S52" s="67">
        <f t="shared" si="16"/>
        <v>5</v>
      </c>
    </row>
    <row r="53" spans="1:19" x14ac:dyDescent="0.3">
      <c r="A53" s="63" t="s">
        <v>311</v>
      </c>
      <c r="B53" s="64">
        <f>VLOOKUP($A53,'Return Data'!$B$7:$R$2292,3,0)</f>
        <v>44483</v>
      </c>
      <c r="C53" s="65">
        <f>VLOOKUP($A53,'Return Data'!$B$7:$R$2292,4,0)</f>
        <v>60.557600000000001</v>
      </c>
      <c r="D53" s="65">
        <f>VLOOKUP($A53,'Return Data'!$B$7:$R$2292,10,0)</f>
        <v>16.708100000000002</v>
      </c>
      <c r="E53" s="66">
        <f t="shared" si="10"/>
        <v>7</v>
      </c>
      <c r="F53" s="65">
        <f>VLOOKUP($A53,'Return Data'!$B$7:$R$2292,11,0)</f>
        <v>40.387900000000002</v>
      </c>
      <c r="G53" s="66">
        <f t="shared" si="11"/>
        <v>9</v>
      </c>
      <c r="H53" s="65">
        <f>VLOOKUP($A53,'Return Data'!$B$7:$R$2292,12,0)</f>
        <v>52.246200000000002</v>
      </c>
      <c r="I53" s="66">
        <f t="shared" si="12"/>
        <v>9</v>
      </c>
      <c r="J53" s="65">
        <f>VLOOKUP($A53,'Return Data'!$B$7:$R$2292,13,0)</f>
        <v>81.348699999999994</v>
      </c>
      <c r="K53" s="66">
        <f t="shared" si="13"/>
        <v>11</v>
      </c>
      <c r="L53" s="65">
        <f>VLOOKUP($A53,'Return Data'!$B$7:$R$2292,17,0)</f>
        <v>51.901899999999998</v>
      </c>
      <c r="M53" s="66">
        <f t="shared" si="14"/>
        <v>3</v>
      </c>
      <c r="N53" s="65">
        <f>VLOOKUP($A53,'Return Data'!$B$7:$R$2292,14,0)</f>
        <v>40.958799999999997</v>
      </c>
      <c r="O53" s="66">
        <f>RANK(N53,N$8:N$73,0)</f>
        <v>1</v>
      </c>
      <c r="P53" s="65">
        <f>VLOOKUP($A53,'Return Data'!$B$7:$R$2292,15,0)</f>
        <v>26.414000000000001</v>
      </c>
      <c r="Q53" s="66">
        <f>RANK(P53,P$8:P$73,0)</f>
        <v>1</v>
      </c>
      <c r="R53" s="65">
        <f>VLOOKUP($A53,'Return Data'!$B$7:$R$2292,16,0)</f>
        <v>26.926300000000001</v>
      </c>
      <c r="S53" s="67">
        <f t="shared" si="16"/>
        <v>4</v>
      </c>
    </row>
    <row r="54" spans="1:19" x14ac:dyDescent="0.3">
      <c r="A54" s="63" t="s">
        <v>312</v>
      </c>
      <c r="B54" s="64">
        <f>VLOOKUP($A54,'Return Data'!$B$7:$R$2292,3,0)</f>
        <v>44483</v>
      </c>
      <c r="C54" s="65">
        <f>VLOOKUP($A54,'Return Data'!$B$7:$R$2292,4,0)</f>
        <v>16.407299999999999</v>
      </c>
      <c r="D54" s="65">
        <f>VLOOKUP($A54,'Return Data'!$B$7:$R$2292,10,0)</f>
        <v>16.088000000000001</v>
      </c>
      <c r="E54" s="66">
        <f t="shared" si="10"/>
        <v>17</v>
      </c>
      <c r="F54" s="65">
        <f>VLOOKUP($A54,'Return Data'!$B$7:$R$2292,11,0)</f>
        <v>26.4483</v>
      </c>
      <c r="G54" s="66">
        <f t="shared" si="11"/>
        <v>52</v>
      </c>
      <c r="H54" s="65">
        <f>VLOOKUP($A54,'Return Data'!$B$7:$R$2292,12,0)</f>
        <v>22.3047</v>
      </c>
      <c r="I54" s="66">
        <f t="shared" si="12"/>
        <v>58</v>
      </c>
      <c r="J54" s="65">
        <f>VLOOKUP($A54,'Return Data'!$B$7:$R$2292,13,0)</f>
        <v>43.840400000000002</v>
      </c>
      <c r="K54" s="66">
        <f t="shared" si="13"/>
        <v>59</v>
      </c>
      <c r="L54" s="65"/>
      <c r="M54" s="66"/>
      <c r="N54" s="65"/>
      <c r="O54" s="66"/>
      <c r="P54" s="65"/>
      <c r="Q54" s="66"/>
      <c r="R54" s="65">
        <f>VLOOKUP($A54,'Return Data'!$B$7:$R$2292,16,0)</f>
        <v>19.961500000000001</v>
      </c>
      <c r="S54" s="67">
        <f t="shared" si="16"/>
        <v>15</v>
      </c>
    </row>
    <row r="55" spans="1:19" x14ac:dyDescent="0.3">
      <c r="A55" s="63" t="s">
        <v>313</v>
      </c>
      <c r="B55" s="64">
        <f>VLOOKUP($A55,'Return Data'!$B$7:$R$2292,3,0)</f>
        <v>44483</v>
      </c>
      <c r="C55" s="65">
        <f>VLOOKUP($A55,'Return Data'!$B$7:$R$2292,4,0)</f>
        <v>152.8578</v>
      </c>
      <c r="D55" s="65">
        <f>VLOOKUP($A55,'Return Data'!$B$7:$R$2292,10,0)</f>
        <v>13.898099999999999</v>
      </c>
      <c r="E55" s="66">
        <f t="shared" si="10"/>
        <v>32</v>
      </c>
      <c r="F55" s="65">
        <f>VLOOKUP($A55,'Return Data'!$B$7:$R$2292,11,0)</f>
        <v>28.043800000000001</v>
      </c>
      <c r="G55" s="66">
        <f t="shared" si="11"/>
        <v>46</v>
      </c>
      <c r="H55" s="65">
        <f>VLOOKUP($A55,'Return Data'!$B$7:$R$2292,12,0)</f>
        <v>29.1859</v>
      </c>
      <c r="I55" s="66">
        <f t="shared" si="12"/>
        <v>42</v>
      </c>
      <c r="J55" s="65">
        <f>VLOOKUP($A55,'Return Data'!$B$7:$R$2292,13,0)</f>
        <v>58.593800000000002</v>
      </c>
      <c r="K55" s="66">
        <f t="shared" si="13"/>
        <v>42</v>
      </c>
      <c r="L55" s="65">
        <f>VLOOKUP($A55,'Return Data'!$B$7:$R$2292,17,0)</f>
        <v>25.214200000000002</v>
      </c>
      <c r="M55" s="66">
        <f t="shared" ref="M55:M73" si="17">RANK(L55,L$8:L$73,0)</f>
        <v>50</v>
      </c>
      <c r="N55" s="65">
        <f>VLOOKUP($A55,'Return Data'!$B$7:$R$2292,14,0)</f>
        <v>18.300999999999998</v>
      </c>
      <c r="O55" s="66">
        <f>RANK(N55,N$8:N$73,0)</f>
        <v>41</v>
      </c>
      <c r="P55" s="65">
        <f>VLOOKUP($A55,'Return Data'!$B$7:$R$2292,15,0)</f>
        <v>12.3627</v>
      </c>
      <c r="Q55" s="66">
        <f>RANK(P55,P$8:P$73,0)</f>
        <v>35</v>
      </c>
      <c r="R55" s="65">
        <f>VLOOKUP($A55,'Return Data'!$B$7:$R$2292,16,0)</f>
        <v>16.038799999999998</v>
      </c>
      <c r="S55" s="67">
        <f t="shared" si="16"/>
        <v>32</v>
      </c>
    </row>
    <row r="56" spans="1:19" x14ac:dyDescent="0.3">
      <c r="A56" s="63" t="s">
        <v>314</v>
      </c>
      <c r="B56" s="64">
        <f>VLOOKUP($A56,'Return Data'!$B$7:$R$2292,3,0)</f>
        <v>44483</v>
      </c>
      <c r="C56" s="65">
        <f>VLOOKUP($A56,'Return Data'!$B$7:$R$2292,4,0)</f>
        <v>19.009499999999999</v>
      </c>
      <c r="D56" s="65">
        <f>VLOOKUP($A56,'Return Data'!$B$7:$R$2292,10,0)</f>
        <v>14.2041</v>
      </c>
      <c r="E56" s="66">
        <f t="shared" si="10"/>
        <v>28</v>
      </c>
      <c r="F56" s="65">
        <f>VLOOKUP($A56,'Return Data'!$B$7:$R$2292,11,0)</f>
        <v>57.710700000000003</v>
      </c>
      <c r="G56" s="66">
        <f t="shared" si="11"/>
        <v>3</v>
      </c>
      <c r="H56" s="65">
        <f>VLOOKUP($A56,'Return Data'!$B$7:$R$2292,12,0)</f>
        <v>67.641099999999994</v>
      </c>
      <c r="I56" s="66">
        <f t="shared" si="12"/>
        <v>4</v>
      </c>
      <c r="J56" s="65">
        <f>VLOOKUP($A56,'Return Data'!$B$7:$R$2292,13,0)</f>
        <v>117.18940000000001</v>
      </c>
      <c r="K56" s="66">
        <f t="shared" si="13"/>
        <v>4</v>
      </c>
      <c r="L56" s="65">
        <f>VLOOKUP($A56,'Return Data'!$B$7:$R$2292,17,0)</f>
        <v>46.185400000000001</v>
      </c>
      <c r="M56" s="66">
        <f t="shared" si="17"/>
        <v>9</v>
      </c>
      <c r="N56" s="65">
        <f>VLOOKUP($A56,'Return Data'!$B$7:$R$2292,14,0)</f>
        <v>23.529900000000001</v>
      </c>
      <c r="O56" s="66">
        <f>RANK(N56,N$8:N$73,0)</f>
        <v>19</v>
      </c>
      <c r="P56" s="65"/>
      <c r="Q56" s="66"/>
      <c r="R56" s="65">
        <f>VLOOKUP($A56,'Return Data'!$B$7:$R$2292,16,0)</f>
        <v>13.986499999999999</v>
      </c>
      <c r="S56" s="67">
        <f t="shared" si="16"/>
        <v>44</v>
      </c>
    </row>
    <row r="57" spans="1:19" x14ac:dyDescent="0.3">
      <c r="A57" s="63" t="s">
        <v>315</v>
      </c>
      <c r="B57" s="64">
        <f>VLOOKUP($A57,'Return Data'!$B$7:$R$2292,3,0)</f>
        <v>44483</v>
      </c>
      <c r="C57" s="65">
        <f>VLOOKUP($A57,'Return Data'!$B$7:$R$2292,4,0)</f>
        <v>16.399899999999999</v>
      </c>
      <c r="D57" s="65">
        <f>VLOOKUP($A57,'Return Data'!$B$7:$R$2292,10,0)</f>
        <v>14.432499999999999</v>
      </c>
      <c r="E57" s="66">
        <f t="shared" si="10"/>
        <v>26</v>
      </c>
      <c r="F57" s="65">
        <f>VLOOKUP($A57,'Return Data'!$B$7:$R$2292,11,0)</f>
        <v>57.538400000000003</v>
      </c>
      <c r="G57" s="66">
        <f t="shared" si="11"/>
        <v>4</v>
      </c>
      <c r="H57" s="65">
        <f>VLOOKUP($A57,'Return Data'!$B$7:$R$2292,12,0)</f>
        <v>69.404700000000005</v>
      </c>
      <c r="I57" s="66">
        <f t="shared" si="12"/>
        <v>3</v>
      </c>
      <c r="J57" s="65">
        <f>VLOOKUP($A57,'Return Data'!$B$7:$R$2292,13,0)</f>
        <v>119.9469</v>
      </c>
      <c r="K57" s="66">
        <f t="shared" si="13"/>
        <v>3</v>
      </c>
      <c r="L57" s="65">
        <f>VLOOKUP($A57,'Return Data'!$B$7:$R$2292,17,0)</f>
        <v>47.130699999999997</v>
      </c>
      <c r="M57" s="66">
        <f t="shared" si="17"/>
        <v>8</v>
      </c>
      <c r="N57" s="65">
        <f>VLOOKUP($A57,'Return Data'!$B$7:$R$2292,14,0)</f>
        <v>23.909600000000001</v>
      </c>
      <c r="O57" s="66">
        <f>RANK(N57,N$8:N$73,0)</f>
        <v>17</v>
      </c>
      <c r="P57" s="65"/>
      <c r="Q57" s="66"/>
      <c r="R57" s="65">
        <f>VLOOKUP($A57,'Return Data'!$B$7:$R$2292,16,0)</f>
        <v>11.4544</v>
      </c>
      <c r="S57" s="67">
        <f t="shared" si="16"/>
        <v>56</v>
      </c>
    </row>
    <row r="58" spans="1:19" x14ac:dyDescent="0.3">
      <c r="A58" s="63" t="s">
        <v>316</v>
      </c>
      <c r="B58" s="64">
        <f>VLOOKUP($A58,'Return Data'!$B$7:$R$2292,3,0)</f>
        <v>44483</v>
      </c>
      <c r="C58" s="65">
        <f>VLOOKUP($A58,'Return Data'!$B$7:$R$2292,4,0)</f>
        <v>15.332700000000001</v>
      </c>
      <c r="D58" s="65">
        <f>VLOOKUP($A58,'Return Data'!$B$7:$R$2292,10,0)</f>
        <v>16.011800000000001</v>
      </c>
      <c r="E58" s="66">
        <f t="shared" si="10"/>
        <v>18</v>
      </c>
      <c r="F58" s="65">
        <f>VLOOKUP($A58,'Return Data'!$B$7:$R$2292,11,0)</f>
        <v>62.619100000000003</v>
      </c>
      <c r="G58" s="66">
        <f t="shared" si="11"/>
        <v>1</v>
      </c>
      <c r="H58" s="65">
        <f>VLOOKUP($A58,'Return Data'!$B$7:$R$2292,12,0)</f>
        <v>76.276399999999995</v>
      </c>
      <c r="I58" s="66">
        <f t="shared" si="12"/>
        <v>1</v>
      </c>
      <c r="J58" s="65">
        <f>VLOOKUP($A58,'Return Data'!$B$7:$R$2292,13,0)</f>
        <v>128.5086</v>
      </c>
      <c r="K58" s="66">
        <f t="shared" si="13"/>
        <v>1</v>
      </c>
      <c r="L58" s="65">
        <f>VLOOKUP($A58,'Return Data'!$B$7:$R$2292,17,0)</f>
        <v>48.870399999999997</v>
      </c>
      <c r="M58" s="66">
        <f t="shared" si="17"/>
        <v>6</v>
      </c>
      <c r="N58" s="65"/>
      <c r="O58" s="66"/>
      <c r="P58" s="65"/>
      <c r="Q58" s="66"/>
      <c r="R58" s="65">
        <f>VLOOKUP($A58,'Return Data'!$B$7:$R$2292,16,0)</f>
        <v>11.14</v>
      </c>
      <c r="S58" s="67">
        <f t="shared" si="16"/>
        <v>57</v>
      </c>
    </row>
    <row r="59" spans="1:19" x14ac:dyDescent="0.3">
      <c r="A59" s="63" t="s">
        <v>317</v>
      </c>
      <c r="B59" s="64">
        <f>VLOOKUP($A59,'Return Data'!$B$7:$R$2292,3,0)</f>
        <v>44483</v>
      </c>
      <c r="C59" s="65">
        <f>VLOOKUP($A59,'Return Data'!$B$7:$R$2292,4,0)</f>
        <v>16.340699999999998</v>
      </c>
      <c r="D59" s="65">
        <f>VLOOKUP($A59,'Return Data'!$B$7:$R$2292,10,0)</f>
        <v>14.513299999999999</v>
      </c>
      <c r="E59" s="66">
        <f t="shared" si="10"/>
        <v>25</v>
      </c>
      <c r="F59" s="65">
        <f>VLOOKUP($A59,'Return Data'!$B$7:$R$2292,11,0)</f>
        <v>59.325099999999999</v>
      </c>
      <c r="G59" s="66">
        <f t="shared" si="11"/>
        <v>2</v>
      </c>
      <c r="H59" s="65">
        <f>VLOOKUP($A59,'Return Data'!$B$7:$R$2292,12,0)</f>
        <v>72.328400000000002</v>
      </c>
      <c r="I59" s="66">
        <f t="shared" si="12"/>
        <v>2</v>
      </c>
      <c r="J59" s="65">
        <f>VLOOKUP($A59,'Return Data'!$B$7:$R$2292,13,0)</f>
        <v>124.29689999999999</v>
      </c>
      <c r="K59" s="66">
        <f t="shared" si="13"/>
        <v>2</v>
      </c>
      <c r="L59" s="65">
        <f>VLOOKUP($A59,'Return Data'!$B$7:$R$2292,17,0)</f>
        <v>48.956600000000002</v>
      </c>
      <c r="M59" s="66">
        <f t="shared" si="17"/>
        <v>5</v>
      </c>
      <c r="N59" s="65">
        <f>VLOOKUP($A59,'Return Data'!$B$7:$R$2292,14,0)</f>
        <v>24.602</v>
      </c>
      <c r="O59" s="66">
        <f>RANK(N59,N$8:N$73,0)</f>
        <v>16</v>
      </c>
      <c r="P59" s="65"/>
      <c r="Q59" s="66"/>
      <c r="R59" s="65">
        <f>VLOOKUP($A59,'Return Data'!$B$7:$R$2292,16,0)</f>
        <v>12.1595</v>
      </c>
      <c r="S59" s="67">
        <f t="shared" si="16"/>
        <v>52</v>
      </c>
    </row>
    <row r="60" spans="1:19" x14ac:dyDescent="0.3">
      <c r="A60" s="63" t="s">
        <v>318</v>
      </c>
      <c r="B60" s="64">
        <f>VLOOKUP($A60,'Return Data'!$B$7:$R$2292,3,0)</f>
        <v>44483</v>
      </c>
      <c r="C60" s="65">
        <f>VLOOKUP($A60,'Return Data'!$B$7:$R$2292,4,0)</f>
        <v>15.3262</v>
      </c>
      <c r="D60" s="65">
        <f>VLOOKUP($A60,'Return Data'!$B$7:$R$2292,10,0)</f>
        <v>12.3523</v>
      </c>
      <c r="E60" s="66">
        <f t="shared" si="10"/>
        <v>45</v>
      </c>
      <c r="F60" s="65">
        <f>VLOOKUP($A60,'Return Data'!$B$7:$R$2292,11,0)</f>
        <v>51.584000000000003</v>
      </c>
      <c r="G60" s="66">
        <f t="shared" si="11"/>
        <v>5</v>
      </c>
      <c r="H60" s="65">
        <f>VLOOKUP($A60,'Return Data'!$B$7:$R$2292,12,0)</f>
        <v>63.298299999999998</v>
      </c>
      <c r="I60" s="66">
        <f t="shared" si="12"/>
        <v>6</v>
      </c>
      <c r="J60" s="65">
        <f>VLOOKUP($A60,'Return Data'!$B$7:$R$2292,13,0)</f>
        <v>109.34</v>
      </c>
      <c r="K60" s="66">
        <f t="shared" si="13"/>
        <v>5</v>
      </c>
      <c r="L60" s="65">
        <f>VLOOKUP($A60,'Return Data'!$B$7:$R$2292,17,0)</f>
        <v>43.284999999999997</v>
      </c>
      <c r="M60" s="66">
        <f t="shared" si="17"/>
        <v>12</v>
      </c>
      <c r="N60" s="65"/>
      <c r="O60" s="66"/>
      <c r="P60" s="65"/>
      <c r="Q60" s="66"/>
      <c r="R60" s="65">
        <f>VLOOKUP($A60,'Return Data'!$B$7:$R$2292,16,0)</f>
        <v>12.7782</v>
      </c>
      <c r="S60" s="67">
        <f t="shared" si="16"/>
        <v>50</v>
      </c>
    </row>
    <row r="61" spans="1:19" x14ac:dyDescent="0.3">
      <c r="A61" s="63" t="s">
        <v>319</v>
      </c>
      <c r="B61" s="64">
        <f>VLOOKUP($A61,'Return Data'!$B$7:$R$2292,3,0)</f>
        <v>44483</v>
      </c>
      <c r="C61" s="65">
        <f>VLOOKUP($A61,'Return Data'!$B$7:$R$2292,4,0)</f>
        <v>24.161100000000001</v>
      </c>
      <c r="D61" s="65">
        <f>VLOOKUP($A61,'Return Data'!$B$7:$R$2292,10,0)</f>
        <v>13.160399999999999</v>
      </c>
      <c r="E61" s="66">
        <f t="shared" si="10"/>
        <v>39</v>
      </c>
      <c r="F61" s="65">
        <f>VLOOKUP($A61,'Return Data'!$B$7:$R$2292,11,0)</f>
        <v>27.8081</v>
      </c>
      <c r="G61" s="66">
        <f t="shared" si="11"/>
        <v>47</v>
      </c>
      <c r="H61" s="65">
        <f>VLOOKUP($A61,'Return Data'!$B$7:$R$2292,12,0)</f>
        <v>28.7075</v>
      </c>
      <c r="I61" s="66">
        <f t="shared" si="12"/>
        <v>45</v>
      </c>
      <c r="J61" s="65">
        <f>VLOOKUP($A61,'Return Data'!$B$7:$R$2292,13,0)</f>
        <v>58.5749</v>
      </c>
      <c r="K61" s="66">
        <f t="shared" si="13"/>
        <v>43</v>
      </c>
      <c r="L61" s="65">
        <f>VLOOKUP($A61,'Return Data'!$B$7:$R$2292,17,0)</f>
        <v>31.0487</v>
      </c>
      <c r="M61" s="66">
        <f t="shared" si="17"/>
        <v>29</v>
      </c>
      <c r="N61" s="65">
        <f>VLOOKUP($A61,'Return Data'!$B$7:$R$2292,14,0)</f>
        <v>21.058700000000002</v>
      </c>
      <c r="O61" s="66">
        <f>RANK(N61,N$8:N$73,0)</f>
        <v>30</v>
      </c>
      <c r="P61" s="65"/>
      <c r="Q61" s="66"/>
      <c r="R61" s="65">
        <f>VLOOKUP($A61,'Return Data'!$B$7:$R$2292,16,0)</f>
        <v>17.161200000000001</v>
      </c>
      <c r="S61" s="67">
        <f t="shared" si="16"/>
        <v>25</v>
      </c>
    </row>
    <row r="62" spans="1:19" x14ac:dyDescent="0.3">
      <c r="A62" s="63" t="s">
        <v>320</v>
      </c>
      <c r="B62" s="64">
        <f>VLOOKUP($A62,'Return Data'!$B$7:$R$2292,3,0)</f>
        <v>44483</v>
      </c>
      <c r="C62" s="65">
        <f>VLOOKUP($A62,'Return Data'!$B$7:$R$2292,4,0)</f>
        <v>22.162800000000001</v>
      </c>
      <c r="D62" s="65">
        <f>VLOOKUP($A62,'Return Data'!$B$7:$R$2292,10,0)</f>
        <v>13.100300000000001</v>
      </c>
      <c r="E62" s="66">
        <f t="shared" si="10"/>
        <v>40</v>
      </c>
      <c r="F62" s="65">
        <f>VLOOKUP($A62,'Return Data'!$B$7:$R$2292,11,0)</f>
        <v>28.050899999999999</v>
      </c>
      <c r="G62" s="66">
        <f t="shared" si="11"/>
        <v>45</v>
      </c>
      <c r="H62" s="65">
        <f>VLOOKUP($A62,'Return Data'!$B$7:$R$2292,12,0)</f>
        <v>28.9495</v>
      </c>
      <c r="I62" s="66">
        <f t="shared" si="12"/>
        <v>43</v>
      </c>
      <c r="J62" s="65">
        <f>VLOOKUP($A62,'Return Data'!$B$7:$R$2292,13,0)</f>
        <v>60.184399999999997</v>
      </c>
      <c r="K62" s="66">
        <f t="shared" si="13"/>
        <v>39</v>
      </c>
      <c r="L62" s="65">
        <f>VLOOKUP($A62,'Return Data'!$B$7:$R$2292,17,0)</f>
        <v>30.675699999999999</v>
      </c>
      <c r="M62" s="66">
        <f t="shared" si="17"/>
        <v>31</v>
      </c>
      <c r="N62" s="65">
        <f>VLOOKUP($A62,'Return Data'!$B$7:$R$2292,14,0)</f>
        <v>20.6142</v>
      </c>
      <c r="O62" s="66">
        <f>RANK(N62,N$8:N$73,0)</f>
        <v>34</v>
      </c>
      <c r="P62" s="65">
        <f>VLOOKUP($A62,'Return Data'!$B$7:$R$2292,15,0)</f>
        <v>14.4137</v>
      </c>
      <c r="Q62" s="66">
        <f>RANK(P62,P$8:P$73,0)</f>
        <v>25</v>
      </c>
      <c r="R62" s="65">
        <f>VLOOKUP($A62,'Return Data'!$B$7:$R$2292,16,0)</f>
        <v>12.900399999999999</v>
      </c>
      <c r="S62" s="67">
        <f t="shared" si="16"/>
        <v>47</v>
      </c>
    </row>
    <row r="63" spans="1:19" x14ac:dyDescent="0.3">
      <c r="A63" s="63" t="s">
        <v>321</v>
      </c>
      <c r="B63" s="64">
        <f>VLOOKUP($A63,'Return Data'!$B$7:$R$2292,3,0)</f>
        <v>44483</v>
      </c>
      <c r="C63" s="65">
        <f>VLOOKUP($A63,'Return Data'!$B$7:$R$2292,4,0)</f>
        <v>17.749600000000001</v>
      </c>
      <c r="D63" s="65">
        <f>VLOOKUP($A63,'Return Data'!$B$7:$R$2292,10,0)</f>
        <v>11.9467</v>
      </c>
      <c r="E63" s="66">
        <f t="shared" si="10"/>
        <v>46</v>
      </c>
      <c r="F63" s="65">
        <f>VLOOKUP($A63,'Return Data'!$B$7:$R$2292,11,0)</f>
        <v>50.149299999999997</v>
      </c>
      <c r="G63" s="66">
        <f t="shared" si="11"/>
        <v>7</v>
      </c>
      <c r="H63" s="65">
        <f>VLOOKUP($A63,'Return Data'!$B$7:$R$2292,12,0)</f>
        <v>60.738999999999997</v>
      </c>
      <c r="I63" s="66">
        <f t="shared" si="12"/>
        <v>7</v>
      </c>
      <c r="J63" s="65">
        <f>VLOOKUP($A63,'Return Data'!$B$7:$R$2292,13,0)</f>
        <v>107.9503</v>
      </c>
      <c r="K63" s="66">
        <f t="shared" si="13"/>
        <v>6</v>
      </c>
      <c r="L63" s="65">
        <f>VLOOKUP($A63,'Return Data'!$B$7:$R$2292,17,0)</f>
        <v>43.402200000000001</v>
      </c>
      <c r="M63" s="66">
        <f t="shared" si="17"/>
        <v>11</v>
      </c>
      <c r="N63" s="65"/>
      <c r="O63" s="66"/>
      <c r="P63" s="65"/>
      <c r="Q63" s="66"/>
      <c r="R63" s="65">
        <f>VLOOKUP($A63,'Return Data'!$B$7:$R$2292,16,0)</f>
        <v>19.016100000000002</v>
      </c>
      <c r="S63" s="67">
        <f t="shared" si="16"/>
        <v>19</v>
      </c>
    </row>
    <row r="64" spans="1:19" x14ac:dyDescent="0.3">
      <c r="A64" s="63" t="s">
        <v>322</v>
      </c>
      <c r="B64" s="64">
        <f>VLOOKUP($A64,'Return Data'!$B$7:$R$2292,3,0)</f>
        <v>44483</v>
      </c>
      <c r="C64" s="65">
        <f>VLOOKUP($A64,'Return Data'!$B$7:$R$2292,4,0)</f>
        <v>28.991299999999999</v>
      </c>
      <c r="D64" s="65">
        <f>VLOOKUP($A64,'Return Data'!$B$7:$R$2292,10,0)</f>
        <v>15.0366</v>
      </c>
      <c r="E64" s="66">
        <f t="shared" si="10"/>
        <v>22</v>
      </c>
      <c r="F64" s="65">
        <f>VLOOKUP($A64,'Return Data'!$B$7:$R$2292,11,0)</f>
        <v>27.395600000000002</v>
      </c>
      <c r="G64" s="66">
        <f t="shared" si="11"/>
        <v>48</v>
      </c>
      <c r="H64" s="65">
        <f>VLOOKUP($A64,'Return Data'!$B$7:$R$2292,12,0)</f>
        <v>28.0246</v>
      </c>
      <c r="I64" s="66">
        <f t="shared" si="12"/>
        <v>48</v>
      </c>
      <c r="J64" s="65">
        <f>VLOOKUP($A64,'Return Data'!$B$7:$R$2292,13,0)</f>
        <v>56.380899999999997</v>
      </c>
      <c r="K64" s="66">
        <f t="shared" si="13"/>
        <v>46</v>
      </c>
      <c r="L64" s="65">
        <f>VLOOKUP($A64,'Return Data'!$B$7:$R$2292,17,0)</f>
        <v>27.178899999999999</v>
      </c>
      <c r="M64" s="66">
        <f t="shared" si="17"/>
        <v>42</v>
      </c>
      <c r="N64" s="65">
        <f>VLOOKUP($A64,'Return Data'!$B$7:$R$2292,14,0)</f>
        <v>22.061499999999999</v>
      </c>
      <c r="O64" s="66">
        <f t="shared" ref="O64:O69" si="18">RANK(N64,N$8:N$73,0)</f>
        <v>26</v>
      </c>
      <c r="P64" s="65">
        <f>VLOOKUP($A64,'Return Data'!$B$7:$R$2292,15,0)</f>
        <v>15.548299999999999</v>
      </c>
      <c r="Q64" s="66">
        <f>RANK(P64,P$8:P$73,0)</f>
        <v>18</v>
      </c>
      <c r="R64" s="65">
        <f>VLOOKUP($A64,'Return Data'!$B$7:$R$2292,16,0)</f>
        <v>16.402100000000001</v>
      </c>
      <c r="S64" s="67">
        <f t="shared" si="16"/>
        <v>28</v>
      </c>
    </row>
    <row r="65" spans="1:19" x14ac:dyDescent="0.3">
      <c r="A65" s="63" t="s">
        <v>323</v>
      </c>
      <c r="B65" s="64">
        <f>VLOOKUP($A65,'Return Data'!$B$7:$R$2292,3,0)</f>
        <v>44483</v>
      </c>
      <c r="C65" s="65">
        <f>VLOOKUP($A65,'Return Data'!$B$7:$R$2292,4,0)</f>
        <v>180.33418272886499</v>
      </c>
      <c r="D65" s="65">
        <f>VLOOKUP($A65,'Return Data'!$B$7:$R$2292,10,0)</f>
        <v>11.408200000000001</v>
      </c>
      <c r="E65" s="66">
        <f t="shared" si="10"/>
        <v>49</v>
      </c>
      <c r="F65" s="65">
        <f>VLOOKUP($A65,'Return Data'!$B$7:$R$2292,11,0)</f>
        <v>24.7636</v>
      </c>
      <c r="G65" s="66">
        <f t="shared" si="11"/>
        <v>54</v>
      </c>
      <c r="H65" s="65">
        <f>VLOOKUP($A65,'Return Data'!$B$7:$R$2292,12,0)</f>
        <v>23.4023</v>
      </c>
      <c r="I65" s="66">
        <f t="shared" si="12"/>
        <v>56</v>
      </c>
      <c r="J65" s="65">
        <f>VLOOKUP($A65,'Return Data'!$B$7:$R$2292,13,0)</f>
        <v>43.887099999999997</v>
      </c>
      <c r="K65" s="66">
        <f t="shared" si="13"/>
        <v>58</v>
      </c>
      <c r="L65" s="65">
        <f>VLOOKUP($A65,'Return Data'!$B$7:$R$2292,17,0)</f>
        <v>24.9208</v>
      </c>
      <c r="M65" s="66">
        <f t="shared" si="17"/>
        <v>52</v>
      </c>
      <c r="N65" s="65">
        <f>VLOOKUP($A65,'Return Data'!$B$7:$R$2292,14,0)</f>
        <v>17.3001</v>
      </c>
      <c r="O65" s="66">
        <f t="shared" si="18"/>
        <v>42</v>
      </c>
      <c r="P65" s="65">
        <f>VLOOKUP($A65,'Return Data'!$B$7:$R$2292,15,0)</f>
        <v>15.065200000000001</v>
      </c>
      <c r="Q65" s="66">
        <f>RANK(P65,P$8:P$73,0)</f>
        <v>23</v>
      </c>
      <c r="R65" s="65">
        <f>VLOOKUP($A65,'Return Data'!$B$7:$R$2292,16,0)</f>
        <v>11.9824</v>
      </c>
      <c r="S65" s="67">
        <f t="shared" si="16"/>
        <v>53</v>
      </c>
    </row>
    <row r="66" spans="1:19" x14ac:dyDescent="0.3">
      <c r="A66" s="63" t="s">
        <v>324</v>
      </c>
      <c r="B66" s="64">
        <f>VLOOKUP($A66,'Return Data'!$B$7:$R$2292,3,0)</f>
        <v>44483</v>
      </c>
      <c r="C66" s="65">
        <f>VLOOKUP($A66,'Return Data'!$B$7:$R$2292,4,0)</f>
        <v>43.94</v>
      </c>
      <c r="D66" s="65">
        <f>VLOOKUP($A66,'Return Data'!$B$7:$R$2292,10,0)</f>
        <v>16.366499999999998</v>
      </c>
      <c r="E66" s="66">
        <f t="shared" si="10"/>
        <v>12</v>
      </c>
      <c r="F66" s="65">
        <f>VLOOKUP($A66,'Return Data'!$B$7:$R$2292,11,0)</f>
        <v>34.086100000000002</v>
      </c>
      <c r="G66" s="66">
        <f t="shared" si="11"/>
        <v>16</v>
      </c>
      <c r="H66" s="65">
        <f>VLOOKUP($A66,'Return Data'!$B$7:$R$2292,12,0)</f>
        <v>35.033799999999999</v>
      </c>
      <c r="I66" s="66">
        <f t="shared" si="12"/>
        <v>21</v>
      </c>
      <c r="J66" s="65">
        <f>VLOOKUP($A66,'Return Data'!$B$7:$R$2292,13,0)</f>
        <v>63.710900000000002</v>
      </c>
      <c r="K66" s="66">
        <f t="shared" si="13"/>
        <v>33</v>
      </c>
      <c r="L66" s="65">
        <f>VLOOKUP($A66,'Return Data'!$B$7:$R$2292,17,0)</f>
        <v>34.250599999999999</v>
      </c>
      <c r="M66" s="66">
        <f t="shared" si="17"/>
        <v>21</v>
      </c>
      <c r="N66" s="65">
        <f>VLOOKUP($A66,'Return Data'!$B$7:$R$2292,14,0)</f>
        <v>25.196899999999999</v>
      </c>
      <c r="O66" s="66">
        <f t="shared" si="18"/>
        <v>14</v>
      </c>
      <c r="P66" s="65">
        <f>VLOOKUP($A66,'Return Data'!$B$7:$R$2292,15,0)</f>
        <v>15.9246</v>
      </c>
      <c r="Q66" s="66">
        <f>RANK(P66,P$8:P$73,0)</f>
        <v>14</v>
      </c>
      <c r="R66" s="65">
        <f>VLOOKUP($A66,'Return Data'!$B$7:$R$2292,16,0)</f>
        <v>16.275500000000001</v>
      </c>
      <c r="S66" s="67">
        <f t="shared" si="16"/>
        <v>30</v>
      </c>
    </row>
    <row r="67" spans="1:19" x14ac:dyDescent="0.3">
      <c r="A67" s="63" t="s">
        <v>325</v>
      </c>
      <c r="B67" s="64">
        <f>VLOOKUP($A67,'Return Data'!$B$7:$R$2292,3,0)</f>
        <v>0</v>
      </c>
      <c r="C67" s="65">
        <f>VLOOKUP($A67,'Return Data'!$B$7:$R$2292,4,0)</f>
        <v>0</v>
      </c>
      <c r="D67" s="65">
        <f>VLOOKUP($A67,'Return Data'!$B$7:$R$2292,10,0)</f>
        <v>0</v>
      </c>
      <c r="E67" s="66">
        <f t="shared" si="10"/>
        <v>62</v>
      </c>
      <c r="F67" s="65">
        <f>VLOOKUP($A67,'Return Data'!$B$7:$R$2292,11,0)</f>
        <v>0</v>
      </c>
      <c r="G67" s="66">
        <f t="shared" si="11"/>
        <v>62</v>
      </c>
      <c r="H67" s="65">
        <f>VLOOKUP($A67,'Return Data'!$B$7:$R$2292,12,0)</f>
        <v>0</v>
      </c>
      <c r="I67" s="66">
        <f t="shared" si="12"/>
        <v>62</v>
      </c>
      <c r="J67" s="65">
        <f>VLOOKUP($A67,'Return Data'!$B$7:$R$2292,13,0)</f>
        <v>0</v>
      </c>
      <c r="K67" s="66">
        <f t="shared" si="13"/>
        <v>62</v>
      </c>
      <c r="L67" s="65">
        <f>VLOOKUP($A67,'Return Data'!$B$7:$R$2292,17,0)</f>
        <v>0</v>
      </c>
      <c r="M67" s="66">
        <f t="shared" si="17"/>
        <v>59</v>
      </c>
      <c r="N67" s="65">
        <f>VLOOKUP($A67,'Return Data'!$B$7:$R$2292,14,0)</f>
        <v>0</v>
      </c>
      <c r="O67" s="66">
        <f t="shared" si="18"/>
        <v>50</v>
      </c>
      <c r="P67" s="65"/>
      <c r="Q67" s="66"/>
      <c r="R67" s="65">
        <f>VLOOKUP($A67,'Return Data'!$B$7:$R$2292,16,0)</f>
        <v>0</v>
      </c>
      <c r="S67" s="67">
        <f t="shared" si="16"/>
        <v>62</v>
      </c>
    </row>
    <row r="68" spans="1:19" x14ac:dyDescent="0.3">
      <c r="A68" s="63" t="s">
        <v>326</v>
      </c>
      <c r="B68" s="64">
        <f>VLOOKUP($A68,'Return Data'!$B$7:$R$2292,3,0)</f>
        <v>0</v>
      </c>
      <c r="C68" s="65">
        <f>VLOOKUP($A68,'Return Data'!$B$7:$R$2292,4,0)</f>
        <v>0</v>
      </c>
      <c r="D68" s="65">
        <f>VLOOKUP($A68,'Return Data'!$B$7:$R$2292,10,0)</f>
        <v>0</v>
      </c>
      <c r="E68" s="66">
        <f t="shared" si="10"/>
        <v>62</v>
      </c>
      <c r="F68" s="65">
        <f>VLOOKUP($A68,'Return Data'!$B$7:$R$2292,11,0)</f>
        <v>0</v>
      </c>
      <c r="G68" s="66">
        <f t="shared" si="11"/>
        <v>62</v>
      </c>
      <c r="H68" s="65">
        <f>VLOOKUP($A68,'Return Data'!$B$7:$R$2292,12,0)</f>
        <v>0</v>
      </c>
      <c r="I68" s="66">
        <f t="shared" si="12"/>
        <v>62</v>
      </c>
      <c r="J68" s="65">
        <f>VLOOKUP($A68,'Return Data'!$B$7:$R$2292,13,0)</f>
        <v>0</v>
      </c>
      <c r="K68" s="66">
        <f t="shared" si="13"/>
        <v>62</v>
      </c>
      <c r="L68" s="65">
        <f>VLOOKUP($A68,'Return Data'!$B$7:$R$2292,17,0)</f>
        <v>0</v>
      </c>
      <c r="M68" s="66">
        <f t="shared" si="17"/>
        <v>59</v>
      </c>
      <c r="N68" s="65">
        <f>VLOOKUP($A68,'Return Data'!$B$7:$R$2292,14,0)</f>
        <v>0</v>
      </c>
      <c r="O68" s="66">
        <f t="shared" si="18"/>
        <v>50</v>
      </c>
      <c r="P68" s="65"/>
      <c r="Q68" s="66"/>
      <c r="R68" s="65">
        <f>VLOOKUP($A68,'Return Data'!$B$7:$R$2292,16,0)</f>
        <v>0</v>
      </c>
      <c r="S68" s="67">
        <f t="shared" si="16"/>
        <v>62</v>
      </c>
    </row>
    <row r="69" spans="1:19" x14ac:dyDescent="0.3">
      <c r="A69" s="63" t="s">
        <v>327</v>
      </c>
      <c r="B69" s="64">
        <f>VLOOKUP($A69,'Return Data'!$B$7:$R$2292,3,0)</f>
        <v>0</v>
      </c>
      <c r="C69" s="65">
        <f>VLOOKUP($A69,'Return Data'!$B$7:$R$2292,4,0)</f>
        <v>0</v>
      </c>
      <c r="D69" s="65">
        <f>VLOOKUP($A69,'Return Data'!$B$7:$R$2292,10,0)</f>
        <v>0</v>
      </c>
      <c r="E69" s="66">
        <f t="shared" si="10"/>
        <v>62</v>
      </c>
      <c r="F69" s="65">
        <f>VLOOKUP($A69,'Return Data'!$B$7:$R$2292,11,0)</f>
        <v>0</v>
      </c>
      <c r="G69" s="66">
        <f t="shared" si="11"/>
        <v>62</v>
      </c>
      <c r="H69" s="65">
        <f>VLOOKUP($A69,'Return Data'!$B$7:$R$2292,12,0)</f>
        <v>0</v>
      </c>
      <c r="I69" s="66">
        <f t="shared" si="12"/>
        <v>62</v>
      </c>
      <c r="J69" s="65">
        <f>VLOOKUP($A69,'Return Data'!$B$7:$R$2292,13,0)</f>
        <v>0</v>
      </c>
      <c r="K69" s="66">
        <f t="shared" si="13"/>
        <v>62</v>
      </c>
      <c r="L69" s="65">
        <f>VLOOKUP($A69,'Return Data'!$B$7:$R$2292,17,0)</f>
        <v>0</v>
      </c>
      <c r="M69" s="66">
        <f t="shared" si="17"/>
        <v>59</v>
      </c>
      <c r="N69" s="65">
        <f>VLOOKUP($A69,'Return Data'!$B$7:$R$2292,14,0)</f>
        <v>0</v>
      </c>
      <c r="O69" s="66">
        <f t="shared" si="18"/>
        <v>50</v>
      </c>
      <c r="P69" s="65"/>
      <c r="Q69" s="66"/>
      <c r="R69" s="65">
        <f>VLOOKUP($A69,'Return Data'!$B$7:$R$2292,16,0)</f>
        <v>0</v>
      </c>
      <c r="S69" s="67">
        <f t="shared" si="16"/>
        <v>62</v>
      </c>
    </row>
    <row r="70" spans="1:19" x14ac:dyDescent="0.3">
      <c r="A70" s="63" t="s">
        <v>328</v>
      </c>
      <c r="B70" s="64">
        <f>VLOOKUP($A70,'Return Data'!$B$7:$R$2292,3,0)</f>
        <v>0</v>
      </c>
      <c r="C70" s="65">
        <f>VLOOKUP($A70,'Return Data'!$B$7:$R$2292,4,0)</f>
        <v>0</v>
      </c>
      <c r="D70" s="65">
        <f>VLOOKUP($A70,'Return Data'!$B$7:$R$2292,10,0)</f>
        <v>0</v>
      </c>
      <c r="E70" s="66">
        <f t="shared" si="10"/>
        <v>62</v>
      </c>
      <c r="F70" s="65">
        <f>VLOOKUP($A70,'Return Data'!$B$7:$R$2292,11,0)</f>
        <v>0</v>
      </c>
      <c r="G70" s="66">
        <f t="shared" si="11"/>
        <v>62</v>
      </c>
      <c r="H70" s="65">
        <f>VLOOKUP($A70,'Return Data'!$B$7:$R$2292,12,0)</f>
        <v>0</v>
      </c>
      <c r="I70" s="66">
        <f t="shared" si="12"/>
        <v>62</v>
      </c>
      <c r="J70" s="65">
        <f>VLOOKUP($A70,'Return Data'!$B$7:$R$2292,13,0)</f>
        <v>0</v>
      </c>
      <c r="K70" s="66">
        <f t="shared" si="13"/>
        <v>62</v>
      </c>
      <c r="L70" s="65">
        <f>VLOOKUP($A70,'Return Data'!$B$7:$R$2292,17,0)</f>
        <v>0</v>
      </c>
      <c r="M70" s="66">
        <f t="shared" si="17"/>
        <v>59</v>
      </c>
      <c r="N70" s="65"/>
      <c r="O70" s="66"/>
      <c r="P70" s="65"/>
      <c r="Q70" s="66"/>
      <c r="R70" s="65">
        <f>VLOOKUP($A70,'Return Data'!$B$7:$R$2292,16,0)</f>
        <v>0</v>
      </c>
      <c r="S70" s="67">
        <f t="shared" si="16"/>
        <v>62</v>
      </c>
    </row>
    <row r="71" spans="1:19" x14ac:dyDescent="0.3">
      <c r="A71" s="63" t="s">
        <v>329</v>
      </c>
      <c r="B71" s="64">
        <f>VLOOKUP($A71,'Return Data'!$B$7:$R$2292,3,0)</f>
        <v>0</v>
      </c>
      <c r="C71" s="65">
        <f>VLOOKUP($A71,'Return Data'!$B$7:$R$2292,4,0)</f>
        <v>0</v>
      </c>
      <c r="D71" s="65">
        <f>VLOOKUP($A71,'Return Data'!$B$7:$R$2292,10,0)</f>
        <v>0</v>
      </c>
      <c r="E71" s="66">
        <f t="shared" si="10"/>
        <v>62</v>
      </c>
      <c r="F71" s="65">
        <f>VLOOKUP($A71,'Return Data'!$B$7:$R$2292,11,0)</f>
        <v>0</v>
      </c>
      <c r="G71" s="66">
        <f t="shared" si="11"/>
        <v>62</v>
      </c>
      <c r="H71" s="65">
        <f>VLOOKUP($A71,'Return Data'!$B$7:$R$2292,12,0)</f>
        <v>0</v>
      </c>
      <c r="I71" s="66">
        <f t="shared" si="12"/>
        <v>62</v>
      </c>
      <c r="J71" s="65">
        <f>VLOOKUP($A71,'Return Data'!$B$7:$R$2292,13,0)</f>
        <v>0</v>
      </c>
      <c r="K71" s="66">
        <f t="shared" si="13"/>
        <v>62</v>
      </c>
      <c r="L71" s="65">
        <f>VLOOKUP($A71,'Return Data'!$B$7:$R$2292,17,0)</f>
        <v>0</v>
      </c>
      <c r="M71" s="66">
        <f t="shared" si="17"/>
        <v>59</v>
      </c>
      <c r="N71" s="65"/>
      <c r="O71" s="66"/>
      <c r="P71" s="65"/>
      <c r="Q71" s="66"/>
      <c r="R71" s="65">
        <f>VLOOKUP($A71,'Return Data'!$B$7:$R$2292,16,0)</f>
        <v>0</v>
      </c>
      <c r="S71" s="67">
        <f t="shared" si="16"/>
        <v>62</v>
      </c>
    </row>
    <row r="72" spans="1:19" x14ac:dyDescent="0.3">
      <c r="A72" s="63" t="s">
        <v>330</v>
      </c>
      <c r="B72" s="64">
        <f>VLOOKUP($A72,'Return Data'!$B$7:$R$2292,3,0)</f>
        <v>44483</v>
      </c>
      <c r="C72" s="65">
        <f>VLOOKUP($A72,'Return Data'!$B$7:$R$2292,4,0)</f>
        <v>151.07169999999999</v>
      </c>
      <c r="D72" s="65">
        <f>VLOOKUP($A72,'Return Data'!$B$7:$R$2292,10,0)</f>
        <v>13.8415</v>
      </c>
      <c r="E72" s="66">
        <f t="shared" ref="E72:E73" si="19">RANK(D72,D$8:D$73,0)</f>
        <v>33</v>
      </c>
      <c r="F72" s="65">
        <f>VLOOKUP($A72,'Return Data'!$B$7:$R$2292,11,0)</f>
        <v>29.868099999999998</v>
      </c>
      <c r="G72" s="66">
        <f t="shared" ref="G72:G73" si="20">RANK(F72,F$8:F$73,0)</f>
        <v>36</v>
      </c>
      <c r="H72" s="65">
        <f>VLOOKUP($A72,'Return Data'!$B$7:$R$2292,12,0)</f>
        <v>29.296500000000002</v>
      </c>
      <c r="I72" s="66">
        <f t="shared" ref="I72:I73" si="21">RANK(H72,H$8:H$73,0)</f>
        <v>41</v>
      </c>
      <c r="J72" s="65">
        <f>VLOOKUP($A72,'Return Data'!$B$7:$R$2292,13,0)</f>
        <v>65.537499999999994</v>
      </c>
      <c r="K72" s="66">
        <f t="shared" ref="K72:K73" si="22">RANK(J72,J$8:J$73,0)</f>
        <v>29</v>
      </c>
      <c r="L72" s="65">
        <f>VLOOKUP($A72,'Return Data'!$B$7:$R$2292,17,0)</f>
        <v>34.0319</v>
      </c>
      <c r="M72" s="66">
        <f t="shared" si="17"/>
        <v>22</v>
      </c>
      <c r="N72" s="65">
        <f>VLOOKUP($A72,'Return Data'!$B$7:$R$2292,14,0)</f>
        <v>23.833600000000001</v>
      </c>
      <c r="O72" s="66">
        <f>RANK(N72,N$8:N$73,0)</f>
        <v>18</v>
      </c>
      <c r="P72" s="65">
        <f>VLOOKUP($A72,'Return Data'!$B$7:$R$2292,15,0)</f>
        <v>16.416599999999999</v>
      </c>
      <c r="Q72" s="66">
        <f>RANK(P72,P$8:P$73,0)</f>
        <v>13</v>
      </c>
      <c r="R72" s="65">
        <f>VLOOKUP($A72,'Return Data'!$B$7:$R$2292,16,0)</f>
        <v>12.836399999999999</v>
      </c>
      <c r="S72" s="67">
        <f t="shared" ref="S72:S73" si="23">RANK(R72,R$8:R$73,0)</f>
        <v>48</v>
      </c>
    </row>
    <row r="73" spans="1:19" x14ac:dyDescent="0.3">
      <c r="A73" s="63" t="s">
        <v>331</v>
      </c>
      <c r="B73" s="64">
        <f>VLOOKUP($A73,'Return Data'!$B$7:$R$2292,3,0)</f>
        <v>44483</v>
      </c>
      <c r="C73" s="65">
        <f>VLOOKUP($A73,'Return Data'!$B$7:$R$2292,4,0)</f>
        <v>237.20996801934299</v>
      </c>
      <c r="D73" s="65">
        <f>VLOOKUP($A73,'Return Data'!$B$7:$R$2292,10,0)</f>
        <v>13.4604</v>
      </c>
      <c r="E73" s="66">
        <f t="shared" si="19"/>
        <v>37</v>
      </c>
      <c r="F73" s="65">
        <f>VLOOKUP($A73,'Return Data'!$B$7:$R$2292,11,0)</f>
        <v>26.9846</v>
      </c>
      <c r="G73" s="66">
        <f t="shared" si="20"/>
        <v>51</v>
      </c>
      <c r="H73" s="65">
        <f>VLOOKUP($A73,'Return Data'!$B$7:$R$2292,12,0)</f>
        <v>26.519100000000002</v>
      </c>
      <c r="I73" s="66">
        <f t="shared" si="21"/>
        <v>52</v>
      </c>
      <c r="J73" s="65">
        <f>VLOOKUP($A73,'Return Data'!$B$7:$R$2292,13,0)</f>
        <v>54.728700000000003</v>
      </c>
      <c r="K73" s="66">
        <f t="shared" si="22"/>
        <v>49</v>
      </c>
      <c r="L73" s="65">
        <f>VLOOKUP($A73,'Return Data'!$B$7:$R$2292,17,0)</f>
        <v>26.231400000000001</v>
      </c>
      <c r="M73" s="66">
        <f t="shared" si="17"/>
        <v>47</v>
      </c>
      <c r="N73" s="65">
        <f>VLOOKUP($A73,'Return Data'!$B$7:$R$2292,14,0)</f>
        <v>19.052900000000001</v>
      </c>
      <c r="O73" s="66">
        <f>RANK(N73,N$8:N$73,0)</f>
        <v>39</v>
      </c>
      <c r="P73" s="65">
        <f>VLOOKUP($A73,'Return Data'!$B$7:$R$2292,15,0)</f>
        <v>14.2148</v>
      </c>
      <c r="Q73" s="66">
        <f>RANK(P73,P$8:P$73,0)</f>
        <v>27</v>
      </c>
      <c r="R73" s="65">
        <f>VLOOKUP($A73,'Return Data'!$B$7:$R$2292,16,0)</f>
        <v>18.600000000000001</v>
      </c>
      <c r="S73" s="67">
        <f t="shared" si="23"/>
        <v>21</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12.801768181818183</v>
      </c>
      <c r="E75" s="74"/>
      <c r="F75" s="75">
        <f>AVERAGE(F8:F73)</f>
        <v>30.529942424242421</v>
      </c>
      <c r="G75" s="74"/>
      <c r="H75" s="75">
        <f>AVERAGE(H8:H73)</f>
        <v>33.429268181818188</v>
      </c>
      <c r="I75" s="74"/>
      <c r="J75" s="75">
        <f>AVERAGE(J8:J73)</f>
        <v>63.524203030303028</v>
      </c>
      <c r="K75" s="74"/>
      <c r="L75" s="75">
        <f>AVERAGE(L8:L73)</f>
        <v>31.058698412698408</v>
      </c>
      <c r="M75" s="74"/>
      <c r="N75" s="75">
        <f>AVERAGE(N8:N73)</f>
        <v>21.847521153846142</v>
      </c>
      <c r="O75" s="74"/>
      <c r="P75" s="75">
        <f>AVERAGE(P8:P73)</f>
        <v>15.921984615384618</v>
      </c>
      <c r="Q75" s="74"/>
      <c r="R75" s="75">
        <f>AVERAGE(R8:R73)</f>
        <v>15.848501515151511</v>
      </c>
      <c r="S75" s="76"/>
    </row>
    <row r="76" spans="1:19" x14ac:dyDescent="0.3">
      <c r="A76" s="73" t="s">
        <v>28</v>
      </c>
      <c r="B76" s="74"/>
      <c r="C76" s="74"/>
      <c r="D76" s="75">
        <f>MIN(D8:D73)</f>
        <v>0</v>
      </c>
      <c r="E76" s="74"/>
      <c r="F76" s="75">
        <f>MIN(F8:F73)</f>
        <v>0</v>
      </c>
      <c r="G76" s="74"/>
      <c r="H76" s="75">
        <f>MIN(H8:H73)</f>
        <v>0</v>
      </c>
      <c r="I76" s="74"/>
      <c r="J76" s="75">
        <f>MIN(J8:J73)</f>
        <v>0</v>
      </c>
      <c r="K76" s="74"/>
      <c r="L76" s="75">
        <f>MIN(L8:L73)</f>
        <v>0</v>
      </c>
      <c r="M76" s="74"/>
      <c r="N76" s="75">
        <f>MIN(N8:N73)</f>
        <v>0</v>
      </c>
      <c r="O76" s="74"/>
      <c r="P76" s="75">
        <f>MIN(P8:P73)</f>
        <v>9.6752000000000002</v>
      </c>
      <c r="Q76" s="74"/>
      <c r="R76" s="75">
        <f>MIN(R8:R73)</f>
        <v>0</v>
      </c>
      <c r="S76" s="76"/>
    </row>
    <row r="77" spans="1:19" ht="15" thickBot="1" x14ac:dyDescent="0.35">
      <c r="A77" s="77" t="s">
        <v>29</v>
      </c>
      <c r="B77" s="78"/>
      <c r="C77" s="78"/>
      <c r="D77" s="79">
        <f>MAX(D8:D73)</f>
        <v>20.1435</v>
      </c>
      <c r="E77" s="78"/>
      <c r="F77" s="79">
        <f>MAX(F8:F73)</f>
        <v>62.619100000000003</v>
      </c>
      <c r="G77" s="78"/>
      <c r="H77" s="79">
        <f>MAX(H8:H73)</f>
        <v>76.276399999999995</v>
      </c>
      <c r="I77" s="78"/>
      <c r="J77" s="79">
        <f>MAX(J8:J73)</f>
        <v>128.5086</v>
      </c>
      <c r="K77" s="78"/>
      <c r="L77" s="79">
        <f>MAX(L8:L73)</f>
        <v>60.392200000000003</v>
      </c>
      <c r="M77" s="78"/>
      <c r="N77" s="79">
        <f>MAX(N8:N73)</f>
        <v>40.958799999999997</v>
      </c>
      <c r="O77" s="78"/>
      <c r="P77" s="79">
        <f>MAX(P8:P73)</f>
        <v>26.414000000000001</v>
      </c>
      <c r="Q77" s="78"/>
      <c r="R77" s="79">
        <f>MAX(R8:R73)</f>
        <v>34.791499999999999</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Data'!$B$7:$R$2292,3,0)</f>
        <v>44483</v>
      </c>
      <c r="C8" s="65">
        <f>VLOOKUP($A8,'Return Data'!$B$7:$R$2292,4,0)</f>
        <v>14.36</v>
      </c>
      <c r="D8" s="65">
        <f>VLOOKUP($A8,'Return Data'!$B$7:$R$2292,8,0)</f>
        <v>6.9248000000000003</v>
      </c>
      <c r="E8" s="66">
        <f>RANK(D8,D$8:D$15,0)</f>
        <v>1</v>
      </c>
      <c r="F8" s="65">
        <f>VLOOKUP($A8,'Return Data'!$B$7:$R$2292,9,0)</f>
        <v>7.6462000000000003</v>
      </c>
      <c r="G8" s="66">
        <f t="shared" ref="G8" si="0">RANK(F8,F$8:F$15,0)</f>
        <v>1</v>
      </c>
      <c r="H8" s="65">
        <f>VLOOKUP($A8,'Return Data'!$B$7:$R$2292,10,0)</f>
        <v>21.591899999999999</v>
      </c>
      <c r="I8" s="66">
        <f t="shared" ref="I8" si="1">RANK(H8,H$8:H$15,0)</f>
        <v>1</v>
      </c>
      <c r="J8" s="65">
        <f>VLOOKUP($A8,'Return Data'!$B$7:$R$2292,11,0)</f>
        <v>38.61</v>
      </c>
      <c r="K8" s="66">
        <f t="shared" ref="K8" si="2">RANK(J8,J$8:J$15,0)</f>
        <v>2</v>
      </c>
      <c r="L8" s="65"/>
      <c r="M8" s="66"/>
      <c r="N8" s="65"/>
      <c r="O8" s="66"/>
      <c r="P8" s="65">
        <f>VLOOKUP($A8,'Return Data'!$B$7:$R$2292,16,0)</f>
        <v>43.6</v>
      </c>
      <c r="Q8" s="67">
        <f>RANK(P8,P$8:P$15,0)</f>
        <v>3</v>
      </c>
    </row>
    <row r="9" spans="1:18" x14ac:dyDescent="0.3">
      <c r="A9" s="63" t="s">
        <v>377</v>
      </c>
      <c r="B9" s="64">
        <f>VLOOKUP($A9,'Return Data'!$B$7:$R$2292,3,0)</f>
        <v>44483</v>
      </c>
      <c r="C9" s="65">
        <f>VLOOKUP($A9,'Return Data'!$B$7:$R$2292,4,0)</f>
        <v>17.79</v>
      </c>
      <c r="D9" s="65">
        <f>VLOOKUP($A9,'Return Data'!$B$7:$R$2292,8,0)</f>
        <v>4.9558</v>
      </c>
      <c r="E9" s="66">
        <f t="shared" ref="E9:E15" si="3">RANK(D9,D$8:D$15,0)</f>
        <v>5</v>
      </c>
      <c r="F9" s="65">
        <f>VLOOKUP($A9,'Return Data'!$B$7:$R$2292,9,0)</f>
        <v>4.3402000000000003</v>
      </c>
      <c r="G9" s="66">
        <f t="shared" ref="G9" si="4">RANK(F9,F$8:F$15,0)</f>
        <v>4</v>
      </c>
      <c r="H9" s="65">
        <f>VLOOKUP($A9,'Return Data'!$B$7:$R$2292,10,0)</f>
        <v>16.6557</v>
      </c>
      <c r="I9" s="66">
        <f t="shared" ref="I9" si="5">RANK(H9,H$8:H$15,0)</f>
        <v>3</v>
      </c>
      <c r="J9" s="65">
        <f>VLOOKUP($A9,'Return Data'!$B$7:$R$2292,11,0)</f>
        <v>27.985600000000002</v>
      </c>
      <c r="K9" s="66">
        <f t="shared" ref="K9" si="6">RANK(J9,J$8:J$15,0)</f>
        <v>4</v>
      </c>
      <c r="L9" s="65">
        <f>VLOOKUP($A9,'Return Data'!$B$7:$R$2292,12,0)</f>
        <v>27.526900000000001</v>
      </c>
      <c r="M9" s="66">
        <f t="shared" ref="M9:M13" si="7">RANK(L9,L$8:L$15,0)</f>
        <v>4</v>
      </c>
      <c r="N9" s="65">
        <f>VLOOKUP($A9,'Return Data'!$B$7:$R$2292,13,0)</f>
        <v>58.414999999999999</v>
      </c>
      <c r="O9" s="66">
        <f t="shared" ref="O9" si="8">RANK(N9,N$8:N$15,0)</f>
        <v>2</v>
      </c>
      <c r="P9" s="65">
        <f>VLOOKUP($A9,'Return Data'!$B$7:$R$2292,16,0)</f>
        <v>41.154699999999998</v>
      </c>
      <c r="Q9" s="67">
        <f t="shared" ref="Q9:Q15" si="9">RANK(P9,P$8:P$15,0)</f>
        <v>4</v>
      </c>
    </row>
    <row r="10" spans="1:18" x14ac:dyDescent="0.3">
      <c r="A10" s="63" t="s">
        <v>1961</v>
      </c>
      <c r="B10" s="64">
        <f>VLOOKUP($A10,'Return Data'!$B$7:$R$2292,3,0)</f>
        <v>44483</v>
      </c>
      <c r="C10" s="65">
        <f>VLOOKUP($A10,'Return Data'!$B$7:$R$2292,4,0)</f>
        <v>14.53</v>
      </c>
      <c r="D10" s="65">
        <f>VLOOKUP($A10,'Return Data'!$B$7:$R$2292,8,0)</f>
        <v>3.6377000000000002</v>
      </c>
      <c r="E10" s="66">
        <f t="shared" si="3"/>
        <v>6</v>
      </c>
      <c r="F10" s="65">
        <f>VLOOKUP($A10,'Return Data'!$B$7:$R$2292,9,0)</f>
        <v>1.5374000000000001</v>
      </c>
      <c r="G10" s="66">
        <f t="shared" ref="G10:G15" si="10">RANK(F10,F$8:F$15,0)</f>
        <v>8</v>
      </c>
      <c r="H10" s="65">
        <f>VLOOKUP($A10,'Return Data'!$B$7:$R$2292,10,0)</f>
        <v>9.4951000000000008</v>
      </c>
      <c r="I10" s="66">
        <f t="shared" ref="I10:I15" si="11">RANK(H10,H$8:H$15,0)</f>
        <v>8</v>
      </c>
      <c r="J10" s="65">
        <f>VLOOKUP($A10,'Return Data'!$B$7:$R$2292,11,0)</f>
        <v>23.449400000000001</v>
      </c>
      <c r="K10" s="66">
        <f t="shared" ref="K10:K15" si="12">RANK(J10,J$8:J$15,0)</f>
        <v>6</v>
      </c>
      <c r="L10" s="65">
        <f>VLOOKUP($A10,'Return Data'!$B$7:$R$2292,12,0)</f>
        <v>22.616</v>
      </c>
      <c r="M10" s="66">
        <f t="shared" si="7"/>
        <v>5</v>
      </c>
      <c r="N10" s="65"/>
      <c r="O10" s="66"/>
      <c r="P10" s="65">
        <f>VLOOKUP($A10,'Return Data'!$B$7:$R$2292,16,0)</f>
        <v>44.568199999999997</v>
      </c>
      <c r="Q10" s="67">
        <f t="shared" si="9"/>
        <v>2</v>
      </c>
    </row>
    <row r="11" spans="1:18" x14ac:dyDescent="0.3">
      <c r="A11" s="63" t="s">
        <v>1962</v>
      </c>
      <c r="B11" s="64">
        <f>VLOOKUP($A11,'Return Data'!$B$7:$R$2292,3,0)</f>
        <v>44483</v>
      </c>
      <c r="C11" s="65">
        <f>VLOOKUP($A11,'Return Data'!$B$7:$R$2292,4,0)</f>
        <v>13.83</v>
      </c>
      <c r="D11" s="65">
        <f>VLOOKUP($A11,'Return Data'!$B$7:$R$2292,8,0)</f>
        <v>5.9770000000000003</v>
      </c>
      <c r="E11" s="66">
        <f t="shared" si="3"/>
        <v>2</v>
      </c>
      <c r="F11" s="65">
        <f>VLOOKUP($A11,'Return Data'!$B$7:$R$2292,9,0)</f>
        <v>6.6307</v>
      </c>
      <c r="G11" s="66">
        <f t="shared" si="10"/>
        <v>2</v>
      </c>
      <c r="H11" s="65">
        <f>VLOOKUP($A11,'Return Data'!$B$7:$R$2292,10,0)</f>
        <v>18.916599999999999</v>
      </c>
      <c r="I11" s="66">
        <f t="shared" ref="I11" si="13">RANK(H11,H$8:H$15,0)</f>
        <v>2</v>
      </c>
      <c r="J11" s="65"/>
      <c r="K11" s="66"/>
      <c r="L11" s="65"/>
      <c r="M11" s="66"/>
      <c r="N11" s="65"/>
      <c r="O11" s="66"/>
      <c r="P11" s="65">
        <f>VLOOKUP($A11,'Return Data'!$B$7:$R$2292,16,0)</f>
        <v>38.299999999999997</v>
      </c>
      <c r="Q11" s="67">
        <f t="shared" si="9"/>
        <v>5</v>
      </c>
    </row>
    <row r="12" spans="1:18" x14ac:dyDescent="0.3">
      <c r="A12" s="63" t="s">
        <v>1964</v>
      </c>
      <c r="B12" s="64">
        <f>VLOOKUP($A12,'Return Data'!$B$7:$R$2292,3,0)</f>
        <v>44483</v>
      </c>
      <c r="C12" s="65">
        <f>VLOOKUP($A12,'Return Data'!$B$7:$R$2292,4,0)</f>
        <v>12.906000000000001</v>
      </c>
      <c r="D12" s="65">
        <f>VLOOKUP($A12,'Return Data'!$B$7:$R$2292,8,0)</f>
        <v>3.2149999999999999</v>
      </c>
      <c r="E12" s="66">
        <f t="shared" si="3"/>
        <v>8</v>
      </c>
      <c r="F12" s="65">
        <f>VLOOKUP($A12,'Return Data'!$B$7:$R$2292,9,0)</f>
        <v>2.0076000000000001</v>
      </c>
      <c r="G12" s="66">
        <f t="shared" si="10"/>
        <v>7</v>
      </c>
      <c r="H12" s="65">
        <f>VLOOKUP($A12,'Return Data'!$B$7:$R$2292,10,0)</f>
        <v>10.0162</v>
      </c>
      <c r="I12" s="66">
        <f t="shared" si="11"/>
        <v>7</v>
      </c>
      <c r="J12" s="65">
        <f>VLOOKUP($A12,'Return Data'!$B$7:$R$2292,11,0)</f>
        <v>22.668900000000001</v>
      </c>
      <c r="K12" s="66">
        <f t="shared" ref="K12" si="14">RANK(J12,J$8:J$15,0)</f>
        <v>7</v>
      </c>
      <c r="L12" s="65"/>
      <c r="M12" s="66"/>
      <c r="N12" s="65"/>
      <c r="O12" s="66"/>
      <c r="P12" s="65">
        <f>VLOOKUP($A12,'Return Data'!$B$7:$R$2292,16,0)</f>
        <v>29.06</v>
      </c>
      <c r="Q12" s="67">
        <f t="shared" si="9"/>
        <v>7</v>
      </c>
    </row>
    <row r="13" spans="1:18" x14ac:dyDescent="0.3">
      <c r="A13" s="63" t="s">
        <v>1967</v>
      </c>
      <c r="B13" s="64">
        <f>VLOOKUP($A13,'Return Data'!$B$7:$R$2292,3,0)</f>
        <v>44483</v>
      </c>
      <c r="C13" s="65">
        <f>VLOOKUP($A13,'Return Data'!$B$7:$R$2292,4,0)</f>
        <v>19.1632</v>
      </c>
      <c r="D13" s="65">
        <f>VLOOKUP($A13,'Return Data'!$B$7:$R$2292,8,0)</f>
        <v>3.4813999999999998</v>
      </c>
      <c r="E13" s="66">
        <f t="shared" si="3"/>
        <v>7</v>
      </c>
      <c r="F13" s="65">
        <f>VLOOKUP($A13,'Return Data'!$B$7:$R$2292,9,0)</f>
        <v>4.2362000000000002</v>
      </c>
      <c r="G13" s="66">
        <f t="shared" si="10"/>
        <v>5</v>
      </c>
      <c r="H13" s="65">
        <f>VLOOKUP($A13,'Return Data'!$B$7:$R$2292,10,0)</f>
        <v>16.539000000000001</v>
      </c>
      <c r="I13" s="66">
        <f t="shared" si="11"/>
        <v>4</v>
      </c>
      <c r="J13" s="65">
        <f>VLOOKUP($A13,'Return Data'!$B$7:$R$2292,11,0)</f>
        <v>40.237699999999997</v>
      </c>
      <c r="K13" s="66">
        <f t="shared" ref="K13" si="15">RANK(J13,J$8:J$15,0)</f>
        <v>1</v>
      </c>
      <c r="L13" s="65">
        <f>VLOOKUP($A13,'Return Data'!$B$7:$R$2292,12,0)</f>
        <v>50.761899999999997</v>
      </c>
      <c r="M13" s="66">
        <f t="shared" si="7"/>
        <v>1</v>
      </c>
      <c r="N13" s="65"/>
      <c r="O13" s="66"/>
      <c r="P13" s="65">
        <f>VLOOKUP($A13,'Return Data'!$B$7:$R$2292,16,0)</f>
        <v>91.632000000000005</v>
      </c>
      <c r="Q13" s="67">
        <f t="shared" si="9"/>
        <v>1</v>
      </c>
    </row>
    <row r="14" spans="1:18" x14ac:dyDescent="0.3">
      <c r="A14" s="63" t="s">
        <v>49</v>
      </c>
      <c r="B14" s="64">
        <f>VLOOKUP($A14,'Return Data'!$B$7:$R$2292,3,0)</f>
        <v>44483</v>
      </c>
      <c r="C14" s="65">
        <f>VLOOKUP($A14,'Return Data'!$B$7:$R$2292,4,0)</f>
        <v>18.149999999999999</v>
      </c>
      <c r="D14" s="65">
        <f>VLOOKUP($A14,'Return Data'!$B$7:$R$2292,8,0)</f>
        <v>5.0347</v>
      </c>
      <c r="E14" s="66">
        <f t="shared" si="3"/>
        <v>4</v>
      </c>
      <c r="F14" s="65">
        <f>VLOOKUP($A14,'Return Data'!$B$7:$R$2292,9,0)</f>
        <v>3.9519000000000002</v>
      </c>
      <c r="G14" s="66">
        <f t="shared" si="10"/>
        <v>6</v>
      </c>
      <c r="H14" s="65">
        <f>VLOOKUP($A14,'Return Data'!$B$7:$R$2292,10,0)</f>
        <v>13.225199999999999</v>
      </c>
      <c r="I14" s="66">
        <f t="shared" si="11"/>
        <v>6</v>
      </c>
      <c r="J14" s="65">
        <f>VLOOKUP($A14,'Return Data'!$B$7:$R$2292,11,0)</f>
        <v>25.431899999999999</v>
      </c>
      <c r="K14" s="66">
        <f t="shared" si="12"/>
        <v>5</v>
      </c>
      <c r="L14" s="65">
        <f>VLOOKUP($A14,'Return Data'!$B$7:$R$2292,12,0)</f>
        <v>28.268599999999999</v>
      </c>
      <c r="M14" s="66">
        <f t="shared" ref="M14:M15" si="16">RANK(L14,L$8:L$15,0)</f>
        <v>2</v>
      </c>
      <c r="N14" s="65">
        <f>VLOOKUP($A14,'Return Data'!$B$7:$R$2292,13,0)</f>
        <v>60.761699999999998</v>
      </c>
      <c r="O14" s="66">
        <f t="shared" ref="O14:O15" si="17">RANK(N14,N$8:N$15,0)</f>
        <v>1</v>
      </c>
      <c r="P14" s="65">
        <f>VLOOKUP($A14,'Return Data'!$B$7:$R$2292,16,0)</f>
        <v>30.1767</v>
      </c>
      <c r="Q14" s="67">
        <f t="shared" si="9"/>
        <v>6</v>
      </c>
    </row>
    <row r="15" spans="1:18" x14ac:dyDescent="0.3">
      <c r="A15" s="63" t="s">
        <v>50</v>
      </c>
      <c r="B15" s="64">
        <f>VLOOKUP($A15,'Return Data'!$B$7:$R$2292,3,0)</f>
        <v>44483</v>
      </c>
      <c r="C15" s="65">
        <f>VLOOKUP($A15,'Return Data'!$B$7:$R$2292,4,0)</f>
        <v>183.82730000000001</v>
      </c>
      <c r="D15" s="65">
        <f>VLOOKUP($A15,'Return Data'!$B$7:$R$2292,8,0)</f>
        <v>5.4730999999999996</v>
      </c>
      <c r="E15" s="66">
        <f t="shared" si="3"/>
        <v>3</v>
      </c>
      <c r="F15" s="65">
        <f>VLOOKUP($A15,'Return Data'!$B$7:$R$2292,9,0)</f>
        <v>5.0492999999999997</v>
      </c>
      <c r="G15" s="66">
        <f t="shared" si="10"/>
        <v>3</v>
      </c>
      <c r="H15" s="65">
        <f>VLOOKUP($A15,'Return Data'!$B$7:$R$2292,10,0)</f>
        <v>15.759499999999999</v>
      </c>
      <c r="I15" s="66">
        <f t="shared" si="11"/>
        <v>5</v>
      </c>
      <c r="J15" s="65">
        <f>VLOOKUP($A15,'Return Data'!$B$7:$R$2292,11,0)</f>
        <v>29.2224</v>
      </c>
      <c r="K15" s="66">
        <f t="shared" si="12"/>
        <v>3</v>
      </c>
      <c r="L15" s="65">
        <f>VLOOKUP($A15,'Return Data'!$B$7:$R$2292,12,0)</f>
        <v>27.5688</v>
      </c>
      <c r="M15" s="66">
        <f t="shared" si="16"/>
        <v>3</v>
      </c>
      <c r="N15" s="65">
        <f>VLOOKUP($A15,'Return Data'!$B$7:$R$2292,13,0)</f>
        <v>57.840400000000002</v>
      </c>
      <c r="O15" s="66">
        <f t="shared" si="17"/>
        <v>3</v>
      </c>
      <c r="P15" s="65">
        <f>VLOOKUP($A15,'Return Data'!$B$7:$R$2292,16,0)</f>
        <v>16.4436</v>
      </c>
      <c r="Q15" s="67">
        <f t="shared" si="9"/>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4.8374375000000001</v>
      </c>
      <c r="E17" s="74"/>
      <c r="F17" s="75">
        <f>AVERAGE(F8:F15)</f>
        <v>4.4249375000000004</v>
      </c>
      <c r="G17" s="74"/>
      <c r="H17" s="75">
        <f>AVERAGE(H8:H15)</f>
        <v>15.274900000000001</v>
      </c>
      <c r="I17" s="74"/>
      <c r="J17" s="75">
        <f>AVERAGE(J8:J15)</f>
        <v>29.657985714285708</v>
      </c>
      <c r="K17" s="74"/>
      <c r="L17" s="75">
        <f>AVERAGE(L8:L15)</f>
        <v>31.34844</v>
      </c>
      <c r="M17" s="74"/>
      <c r="N17" s="75">
        <f>AVERAGE(N8:N15)</f>
        <v>59.005699999999997</v>
      </c>
      <c r="O17" s="74"/>
      <c r="P17" s="75">
        <f>AVERAGE(P8:P15)</f>
        <v>41.866900000000001</v>
      </c>
      <c r="Q17" s="76"/>
    </row>
    <row r="18" spans="1:17" ht="15" customHeight="1" x14ac:dyDescent="0.3">
      <c r="A18" s="73" t="s">
        <v>28</v>
      </c>
      <c r="B18" s="74"/>
      <c r="C18" s="74"/>
      <c r="D18" s="75">
        <f>MIN(D8:D15)</f>
        <v>3.2149999999999999</v>
      </c>
      <c r="E18" s="74"/>
      <c r="F18" s="75">
        <f>MIN(F8:F15)</f>
        <v>1.5374000000000001</v>
      </c>
      <c r="G18" s="74"/>
      <c r="H18" s="75">
        <f>MIN(H8:H15)</f>
        <v>9.4951000000000008</v>
      </c>
      <c r="I18" s="74"/>
      <c r="J18" s="75">
        <f>MIN(J8:J15)</f>
        <v>22.668900000000001</v>
      </c>
      <c r="K18" s="74"/>
      <c r="L18" s="75">
        <f>MIN(L8:L15)</f>
        <v>22.616</v>
      </c>
      <c r="M18" s="74"/>
      <c r="N18" s="75">
        <f>MIN(N8:N15)</f>
        <v>57.840400000000002</v>
      </c>
      <c r="O18" s="74"/>
      <c r="P18" s="75">
        <f>MIN(P8:P15)</f>
        <v>16.4436</v>
      </c>
      <c r="Q18" s="76"/>
    </row>
    <row r="19" spans="1:17" ht="15" thickBot="1" x14ac:dyDescent="0.35">
      <c r="A19" s="77" t="s">
        <v>29</v>
      </c>
      <c r="B19" s="78"/>
      <c r="C19" s="78"/>
      <c r="D19" s="79">
        <f>MAX(D8:D15)</f>
        <v>6.9248000000000003</v>
      </c>
      <c r="E19" s="78"/>
      <c r="F19" s="79">
        <f>MAX(F8:F15)</f>
        <v>7.6462000000000003</v>
      </c>
      <c r="G19" s="78"/>
      <c r="H19" s="79">
        <f>MAX(H8:H15)</f>
        <v>21.591899999999999</v>
      </c>
      <c r="I19" s="78"/>
      <c r="J19" s="79">
        <f>MAX(J8:J15)</f>
        <v>40.237699999999997</v>
      </c>
      <c r="K19" s="78"/>
      <c r="L19" s="79">
        <f>MAX(L8:L15)</f>
        <v>50.761899999999997</v>
      </c>
      <c r="M19" s="78"/>
      <c r="N19" s="79">
        <f>MAX(N8:N15)</f>
        <v>60.761699999999998</v>
      </c>
      <c r="O19" s="78"/>
      <c r="P19" s="79">
        <f>MAX(P8:P15)</f>
        <v>91.632000000000005</v>
      </c>
      <c r="Q19" s="80"/>
    </row>
    <row r="20" spans="1:17" x14ac:dyDescent="0.3">
      <c r="A20" s="112" t="s">
        <v>432</v>
      </c>
    </row>
    <row r="21" spans="1:17" x14ac:dyDescent="0.3">
      <c r="A21" s="14" t="s">
        <v>340</v>
      </c>
    </row>
    <row r="22" spans="1:17" x14ac:dyDescent="0.3">
      <c r="A22" s="112"/>
    </row>
  </sheetData>
  <sheetProtection algorithmName="SHA-512" hashValue="t7aN5vNu5ExFlF1QRBS2ERSPwMUsZ8IjAfBqe9TLM7Vnk6gG84Ubcc9sPdeYaUjCEPc5or9e0olOo6HKDzrpdA==" saltValue="960e7OZLh8xVXrbG/pLd1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Data'!$B$7:$R$2292,3,0)</f>
        <v>44483</v>
      </c>
      <c r="C8" s="65">
        <f>VLOOKUP($A8,'Return Data'!$B$7:$R$2292,4,0)</f>
        <v>14.14</v>
      </c>
      <c r="D8" s="65">
        <f>VLOOKUP($A8,'Return Data'!$B$7:$R$2292,8,0)</f>
        <v>6.7976000000000001</v>
      </c>
      <c r="E8" s="66">
        <f>RANK(D8,D$8:D$16,0)</f>
        <v>1</v>
      </c>
      <c r="F8" s="65">
        <f>VLOOKUP($A8,'Return Data'!$B$7:$R$2292,9,0)</f>
        <v>7.4467999999999996</v>
      </c>
      <c r="G8" s="66">
        <f>RANK(F8,F$8:F$16,0)</f>
        <v>1</v>
      </c>
      <c r="H8" s="65">
        <f>VLOOKUP($A8,'Return Data'!$B$7:$R$2292,10,0)</f>
        <v>21.061599999999999</v>
      </c>
      <c r="I8" s="66">
        <f t="shared" ref="I8" si="0">RANK(H8,H$8:H$16,0)</f>
        <v>1</v>
      </c>
      <c r="J8" s="65">
        <f>VLOOKUP($A8,'Return Data'!$B$7:$R$2292,11,0)</f>
        <v>37.281599999999997</v>
      </c>
      <c r="K8" s="66">
        <f t="shared" ref="K8" si="1">RANK(J8,J$8:J$16,0)</f>
        <v>2</v>
      </c>
      <c r="L8" s="65"/>
      <c r="M8" s="66"/>
      <c r="N8" s="65"/>
      <c r="O8" s="66"/>
      <c r="P8" s="65">
        <f>VLOOKUP($A8,'Return Data'!$B$7:$R$2292,16,0)</f>
        <v>41.4</v>
      </c>
      <c r="Q8" s="67">
        <f>RANK(P8,P$8:P$16,0)</f>
        <v>3</v>
      </c>
    </row>
    <row r="9" spans="1:17" x14ac:dyDescent="0.3">
      <c r="A9" s="63" t="s">
        <v>379</v>
      </c>
      <c r="B9" s="64">
        <f>VLOOKUP($A9,'Return Data'!$B$7:$R$2292,3,0)</f>
        <v>44483</v>
      </c>
      <c r="C9" s="65">
        <f>VLOOKUP($A9,'Return Data'!$B$7:$R$2292,4,0)</f>
        <v>17.32</v>
      </c>
      <c r="D9" s="65">
        <f>VLOOKUP($A9,'Return Data'!$B$7:$R$2292,8,0)</f>
        <v>4.9061000000000003</v>
      </c>
      <c r="E9" s="66">
        <f t="shared" ref="E9:E16" si="2">RANK(D9,D$8:D$16,0)</f>
        <v>5</v>
      </c>
      <c r="F9" s="65">
        <f>VLOOKUP($A9,'Return Data'!$B$7:$R$2292,9,0)</f>
        <v>4.2118000000000002</v>
      </c>
      <c r="G9" s="66">
        <f t="shared" ref="G9:G16" si="3">RANK(F9,F$8:F$16,0)</f>
        <v>4</v>
      </c>
      <c r="H9" s="65">
        <f>VLOOKUP($A9,'Return Data'!$B$7:$R$2292,10,0)</f>
        <v>16.163599999999999</v>
      </c>
      <c r="I9" s="66">
        <f t="shared" ref="I9" si="4">RANK(H9,H$8:H$16,0)</f>
        <v>4</v>
      </c>
      <c r="J9" s="65">
        <f>VLOOKUP($A9,'Return Data'!$B$7:$R$2292,11,0)</f>
        <v>27.072600000000001</v>
      </c>
      <c r="K9" s="66">
        <f t="shared" ref="K9" si="5">RANK(J9,J$8:J$16,0)</f>
        <v>4</v>
      </c>
      <c r="L9" s="65">
        <f>VLOOKUP($A9,'Return Data'!$B$7:$R$2292,12,0)</f>
        <v>26.055299999999999</v>
      </c>
      <c r="M9" s="66">
        <f t="shared" ref="M9" si="6">RANK(L9,L$8:L$16,0)</f>
        <v>4</v>
      </c>
      <c r="N9" s="65">
        <f>VLOOKUP($A9,'Return Data'!$B$7:$R$2292,13,0)</f>
        <v>55.895600000000002</v>
      </c>
      <c r="O9" s="66">
        <f t="shared" ref="O9" si="7">RANK(N9,N$8:N$16,0)</f>
        <v>3</v>
      </c>
      <c r="P9" s="65">
        <f>VLOOKUP($A9,'Return Data'!$B$7:$R$2292,16,0)</f>
        <v>38.911299999999997</v>
      </c>
      <c r="Q9" s="67">
        <f t="shared" ref="Q9:Q16" si="8">RANK(P9,P$8:P$16,0)</f>
        <v>5</v>
      </c>
    </row>
    <row r="10" spans="1:17" x14ac:dyDescent="0.3">
      <c r="A10" s="63" t="s">
        <v>1960</v>
      </c>
      <c r="B10" s="64">
        <f>VLOOKUP($A10,'Return Data'!$B$7:$R$2292,3,0)</f>
        <v>44483</v>
      </c>
      <c r="C10" s="65">
        <f>VLOOKUP($A10,'Return Data'!$B$7:$R$2292,4,0)</f>
        <v>14.3</v>
      </c>
      <c r="D10" s="65">
        <f>VLOOKUP($A10,'Return Data'!$B$7:$R$2292,8,0)</f>
        <v>3.6232000000000002</v>
      </c>
      <c r="E10" s="66">
        <f t="shared" si="2"/>
        <v>6</v>
      </c>
      <c r="F10" s="65">
        <f>VLOOKUP($A10,'Return Data'!$B$7:$R$2292,9,0)</f>
        <v>1.4903999999999999</v>
      </c>
      <c r="G10" s="66">
        <f t="shared" si="3"/>
        <v>9</v>
      </c>
      <c r="H10" s="65">
        <f>VLOOKUP($A10,'Return Data'!$B$7:$R$2292,10,0)</f>
        <v>9.077</v>
      </c>
      <c r="I10" s="66">
        <f t="shared" ref="I10:I16" si="9">RANK(H10,H$8:H$16,0)</f>
        <v>9</v>
      </c>
      <c r="J10" s="65">
        <f>VLOOKUP($A10,'Return Data'!$B$7:$R$2292,11,0)</f>
        <v>22.5364</v>
      </c>
      <c r="K10" s="66">
        <f t="shared" ref="K10:K16" si="10">RANK(J10,J$8:J$16,0)</f>
        <v>7</v>
      </c>
      <c r="L10" s="65">
        <f>VLOOKUP($A10,'Return Data'!$B$7:$R$2292,12,0)</f>
        <v>21.186399999999999</v>
      </c>
      <c r="M10" s="66">
        <f t="shared" ref="M10:M16" si="11">RANK(L10,L$8:L$16,0)</f>
        <v>5</v>
      </c>
      <c r="N10" s="65"/>
      <c r="O10" s="66"/>
      <c r="P10" s="65">
        <f>VLOOKUP($A10,'Return Data'!$B$7:$R$2292,16,0)</f>
        <v>42.310499999999998</v>
      </c>
      <c r="Q10" s="67">
        <f t="shared" si="8"/>
        <v>2</v>
      </c>
    </row>
    <row r="11" spans="1:17" x14ac:dyDescent="0.3">
      <c r="A11" s="63" t="s">
        <v>1963</v>
      </c>
      <c r="B11" s="64">
        <f>VLOOKUP($A11,'Return Data'!$B$7:$R$2292,3,0)</f>
        <v>44483</v>
      </c>
      <c r="C11" s="65">
        <f>VLOOKUP($A11,'Return Data'!$B$7:$R$2292,4,0)</f>
        <v>13.69</v>
      </c>
      <c r="D11" s="65">
        <f>VLOOKUP($A11,'Return Data'!$B$7:$R$2292,8,0)</f>
        <v>5.8777999999999997</v>
      </c>
      <c r="E11" s="66">
        <f t="shared" si="2"/>
        <v>2</v>
      </c>
      <c r="F11" s="65">
        <f>VLOOKUP($A11,'Return Data'!$B$7:$R$2292,9,0)</f>
        <v>6.4541000000000004</v>
      </c>
      <c r="G11" s="66">
        <f t="shared" ref="G11" si="12">RANK(F11,F$8:F$16,0)</f>
        <v>2</v>
      </c>
      <c r="H11" s="65">
        <f>VLOOKUP($A11,'Return Data'!$B$7:$R$2292,10,0)</f>
        <v>18.3232</v>
      </c>
      <c r="I11" s="66">
        <f t="shared" si="9"/>
        <v>2</v>
      </c>
      <c r="J11" s="65"/>
      <c r="K11" s="66"/>
      <c r="L11" s="65"/>
      <c r="M11" s="66"/>
      <c r="N11" s="65"/>
      <c r="O11" s="66"/>
      <c r="P11" s="65">
        <f>VLOOKUP($A11,'Return Data'!$B$7:$R$2292,16,0)</f>
        <v>36.9</v>
      </c>
      <c r="Q11" s="67">
        <f t="shared" si="8"/>
        <v>6</v>
      </c>
    </row>
    <row r="12" spans="1:17" x14ac:dyDescent="0.3">
      <c r="A12" s="63" t="s">
        <v>1965</v>
      </c>
      <c r="B12" s="64">
        <f>VLOOKUP($A12,'Return Data'!$B$7:$R$2292,3,0)</f>
        <v>44483</v>
      </c>
      <c r="C12" s="65">
        <f>VLOOKUP($A12,'Return Data'!$B$7:$R$2292,4,0)</f>
        <v>12.715</v>
      </c>
      <c r="D12" s="65">
        <f>VLOOKUP($A12,'Return Data'!$B$7:$R$2292,8,0)</f>
        <v>3.1476000000000002</v>
      </c>
      <c r="E12" s="66">
        <f t="shared" si="2"/>
        <v>9</v>
      </c>
      <c r="F12" s="65">
        <f>VLOOKUP($A12,'Return Data'!$B$7:$R$2292,9,0)</f>
        <v>1.8585</v>
      </c>
      <c r="G12" s="66">
        <f t="shared" si="3"/>
        <v>8</v>
      </c>
      <c r="H12" s="65">
        <f>VLOOKUP($A12,'Return Data'!$B$7:$R$2292,10,0)</f>
        <v>9.5459999999999994</v>
      </c>
      <c r="I12" s="66">
        <f t="shared" si="9"/>
        <v>8</v>
      </c>
      <c r="J12" s="65">
        <f>VLOOKUP($A12,'Return Data'!$B$7:$R$2292,11,0)</f>
        <v>21.6281</v>
      </c>
      <c r="K12" s="66">
        <f t="shared" si="10"/>
        <v>8</v>
      </c>
      <c r="L12" s="65"/>
      <c r="M12" s="66"/>
      <c r="N12" s="65"/>
      <c r="O12" s="66"/>
      <c r="P12" s="65">
        <f>VLOOKUP($A12,'Return Data'!$B$7:$R$2292,16,0)</f>
        <v>27.15</v>
      </c>
      <c r="Q12" s="67">
        <f t="shared" si="8"/>
        <v>8</v>
      </c>
    </row>
    <row r="13" spans="1:17" x14ac:dyDescent="0.3">
      <c r="A13" s="63" t="s">
        <v>1966</v>
      </c>
      <c r="B13" s="64">
        <f>VLOOKUP($A13,'Return Data'!$B$7:$R$2292,3,0)</f>
        <v>44483</v>
      </c>
      <c r="C13" s="65">
        <f>VLOOKUP($A13,'Return Data'!$B$7:$R$2292,4,0)</f>
        <v>31.058</v>
      </c>
      <c r="D13" s="65">
        <f>VLOOKUP($A13,'Return Data'!$B$7:$R$2292,8,0)</f>
        <v>3.4784000000000002</v>
      </c>
      <c r="E13" s="66">
        <f t="shared" si="2"/>
        <v>7</v>
      </c>
      <c r="F13" s="65">
        <f>VLOOKUP($A13,'Return Data'!$B$7:$R$2292,9,0)</f>
        <v>3.6753</v>
      </c>
      <c r="G13" s="66">
        <f t="shared" si="3"/>
        <v>7</v>
      </c>
      <c r="H13" s="65">
        <f>VLOOKUP($A13,'Return Data'!$B$7:$R$2292,10,0)</f>
        <v>15.268700000000001</v>
      </c>
      <c r="I13" s="66">
        <f t="shared" si="9"/>
        <v>6</v>
      </c>
      <c r="J13" s="65">
        <f>VLOOKUP($A13,'Return Data'!$B$7:$R$2292,11,0)</f>
        <v>24.486000000000001</v>
      </c>
      <c r="K13" s="66">
        <f t="shared" si="10"/>
        <v>6</v>
      </c>
      <c r="L13" s="65"/>
      <c r="M13" s="66"/>
      <c r="N13" s="65"/>
      <c r="O13" s="66"/>
      <c r="P13" s="65">
        <f>VLOOKUP($A13,'Return Data'!$B$7:$R$2292,16,0)</f>
        <v>39.2423</v>
      </c>
      <c r="Q13" s="67">
        <f t="shared" si="8"/>
        <v>4</v>
      </c>
    </row>
    <row r="14" spans="1:17" x14ac:dyDescent="0.3">
      <c r="A14" s="63" t="s">
        <v>1968</v>
      </c>
      <c r="B14" s="64">
        <f>VLOOKUP($A14,'Return Data'!$B$7:$R$2292,3,0)</f>
        <v>44483</v>
      </c>
      <c r="C14" s="65">
        <f>VLOOKUP($A14,'Return Data'!$B$7:$R$2292,4,0)</f>
        <v>18.9391</v>
      </c>
      <c r="D14" s="65">
        <f>VLOOKUP($A14,'Return Data'!$B$7:$R$2292,8,0)</f>
        <v>3.4340999999999999</v>
      </c>
      <c r="E14" s="66">
        <f t="shared" si="2"/>
        <v>8</v>
      </c>
      <c r="F14" s="65">
        <f>VLOOKUP($A14,'Return Data'!$B$7:$R$2292,9,0)</f>
        <v>4.1318999999999999</v>
      </c>
      <c r="G14" s="66">
        <f t="shared" si="3"/>
        <v>5</v>
      </c>
      <c r="H14" s="65">
        <f>VLOOKUP($A14,'Return Data'!$B$7:$R$2292,10,0)</f>
        <v>16.191500000000001</v>
      </c>
      <c r="I14" s="66">
        <f t="shared" si="9"/>
        <v>3</v>
      </c>
      <c r="J14" s="65">
        <f>VLOOKUP($A14,'Return Data'!$B$7:$R$2292,11,0)</f>
        <v>39.423099999999998</v>
      </c>
      <c r="K14" s="66">
        <f t="shared" si="10"/>
        <v>1</v>
      </c>
      <c r="L14" s="65">
        <f>VLOOKUP($A14,'Return Data'!$B$7:$R$2292,12,0)</f>
        <v>49.437399999999997</v>
      </c>
      <c r="M14" s="66">
        <f t="shared" si="11"/>
        <v>1</v>
      </c>
      <c r="N14" s="65"/>
      <c r="O14" s="66"/>
      <c r="P14" s="65">
        <f>VLOOKUP($A14,'Return Data'!$B$7:$R$2292,16,0)</f>
        <v>89.391000000000005</v>
      </c>
      <c r="Q14" s="67">
        <f t="shared" si="8"/>
        <v>1</v>
      </c>
    </row>
    <row r="15" spans="1:17" x14ac:dyDescent="0.3">
      <c r="A15" s="63" t="s">
        <v>51</v>
      </c>
      <c r="B15" s="64">
        <f>VLOOKUP($A15,'Return Data'!$B$7:$R$2292,3,0)</f>
        <v>44483</v>
      </c>
      <c r="C15" s="65">
        <f>VLOOKUP($A15,'Return Data'!$B$7:$R$2292,4,0)</f>
        <v>17.89</v>
      </c>
      <c r="D15" s="65">
        <f>VLOOKUP($A15,'Return Data'!$B$7:$R$2292,8,0)</f>
        <v>4.9882999999999997</v>
      </c>
      <c r="E15" s="66">
        <f t="shared" si="2"/>
        <v>4</v>
      </c>
      <c r="F15" s="65">
        <f>VLOOKUP($A15,'Return Data'!$B$7:$R$2292,9,0)</f>
        <v>3.8908</v>
      </c>
      <c r="G15" s="66">
        <f t="shared" si="3"/>
        <v>6</v>
      </c>
      <c r="H15" s="65">
        <f>VLOOKUP($A15,'Return Data'!$B$7:$R$2292,10,0)</f>
        <v>13.013299999999999</v>
      </c>
      <c r="I15" s="66">
        <f t="shared" si="9"/>
        <v>7</v>
      </c>
      <c r="J15" s="65">
        <f>VLOOKUP($A15,'Return Data'!$B$7:$R$2292,11,0)</f>
        <v>24.930199999999999</v>
      </c>
      <c r="K15" s="66">
        <f t="shared" si="10"/>
        <v>5</v>
      </c>
      <c r="L15" s="65">
        <f>VLOOKUP($A15,'Return Data'!$B$7:$R$2292,12,0)</f>
        <v>27.512499999999999</v>
      </c>
      <c r="M15" s="66">
        <f t="shared" si="11"/>
        <v>2</v>
      </c>
      <c r="N15" s="65">
        <f>VLOOKUP($A15,'Return Data'!$B$7:$R$2292,13,0)</f>
        <v>59.589700000000001</v>
      </c>
      <c r="O15" s="66">
        <f t="shared" ref="O15:O16" si="13">RANK(N15,N$8:N$16,0)</f>
        <v>1</v>
      </c>
      <c r="P15" s="65">
        <f>VLOOKUP($A15,'Return Data'!$B$7:$R$2292,16,0)</f>
        <v>29.348400000000002</v>
      </c>
      <c r="Q15" s="67">
        <f t="shared" si="8"/>
        <v>7</v>
      </c>
    </row>
    <row r="16" spans="1:17" x14ac:dyDescent="0.3">
      <c r="A16" s="63" t="s">
        <v>52</v>
      </c>
      <c r="B16" s="64">
        <f>VLOOKUP($A16,'Return Data'!$B$7:$R$2292,3,0)</f>
        <v>44483</v>
      </c>
      <c r="C16" s="65">
        <f>VLOOKUP($A16,'Return Data'!$B$7:$R$2292,4,0)</f>
        <v>758.43765644013001</v>
      </c>
      <c r="D16" s="65">
        <f>VLOOKUP($A16,'Return Data'!$B$7:$R$2292,8,0)</f>
        <v>5.4420999999999999</v>
      </c>
      <c r="E16" s="66">
        <f t="shared" si="2"/>
        <v>3</v>
      </c>
      <c r="F16" s="65">
        <f>VLOOKUP($A16,'Return Data'!$B$7:$R$2292,9,0)</f>
        <v>4.9843999999999999</v>
      </c>
      <c r="G16" s="66">
        <f t="shared" si="3"/>
        <v>3</v>
      </c>
      <c r="H16" s="65">
        <f>VLOOKUP($A16,'Return Data'!$B$7:$R$2292,10,0)</f>
        <v>15.5372</v>
      </c>
      <c r="I16" s="66">
        <f t="shared" si="9"/>
        <v>5</v>
      </c>
      <c r="J16" s="65">
        <f>VLOOKUP($A16,'Return Data'!$B$7:$R$2292,11,0)</f>
        <v>28.713899999999999</v>
      </c>
      <c r="K16" s="66">
        <f t="shared" si="10"/>
        <v>3</v>
      </c>
      <c r="L16" s="65">
        <f>VLOOKUP($A16,'Return Data'!$B$7:$R$2292,12,0)</f>
        <v>26.8081</v>
      </c>
      <c r="M16" s="66">
        <f t="shared" si="11"/>
        <v>3</v>
      </c>
      <c r="N16" s="65">
        <f>VLOOKUP($A16,'Return Data'!$B$7:$R$2292,13,0)</f>
        <v>56.593400000000003</v>
      </c>
      <c r="O16" s="66">
        <f t="shared" si="13"/>
        <v>2</v>
      </c>
      <c r="P16" s="65">
        <f>VLOOKUP($A16,'Return Data'!$B$7:$R$2292,16,0)</f>
        <v>15.0868</v>
      </c>
      <c r="Q16" s="67">
        <f t="shared" si="8"/>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4.6327999999999996</v>
      </c>
      <c r="E18" s="74"/>
      <c r="F18" s="75">
        <f>AVERAGE(F8:F16)</f>
        <v>4.2382222222222223</v>
      </c>
      <c r="G18" s="74"/>
      <c r="H18" s="75">
        <f>AVERAGE(H8:H16)</f>
        <v>14.909122222222225</v>
      </c>
      <c r="I18" s="74"/>
      <c r="J18" s="75">
        <f>AVERAGE(J8:J16)</f>
        <v>28.2589875</v>
      </c>
      <c r="K18" s="74"/>
      <c r="L18" s="75">
        <f>AVERAGE(L8:L16)</f>
        <v>30.199939999999998</v>
      </c>
      <c r="M18" s="74"/>
      <c r="N18" s="75">
        <f>AVERAGE(N8:N16)</f>
        <v>57.359566666666666</v>
      </c>
      <c r="O18" s="74"/>
      <c r="P18" s="75">
        <f>AVERAGE(P8:P16)</f>
        <v>39.971144444444441</v>
      </c>
      <c r="Q18" s="76"/>
    </row>
    <row r="19" spans="1:17" x14ac:dyDescent="0.3">
      <c r="A19" s="73" t="s">
        <v>28</v>
      </c>
      <c r="B19" s="74"/>
      <c r="C19" s="74"/>
      <c r="D19" s="75">
        <f>MIN(D8:D16)</f>
        <v>3.1476000000000002</v>
      </c>
      <c r="E19" s="74"/>
      <c r="F19" s="75">
        <f>MIN(F8:F16)</f>
        <v>1.4903999999999999</v>
      </c>
      <c r="G19" s="74"/>
      <c r="H19" s="75">
        <f>MIN(H8:H16)</f>
        <v>9.077</v>
      </c>
      <c r="I19" s="74"/>
      <c r="J19" s="75">
        <f>MIN(J8:J16)</f>
        <v>21.6281</v>
      </c>
      <c r="K19" s="74"/>
      <c r="L19" s="75">
        <f>MIN(L8:L16)</f>
        <v>21.186399999999999</v>
      </c>
      <c r="M19" s="74"/>
      <c r="N19" s="75">
        <f>MIN(N8:N16)</f>
        <v>55.895600000000002</v>
      </c>
      <c r="O19" s="74"/>
      <c r="P19" s="75">
        <f>MIN(P8:P16)</f>
        <v>15.0868</v>
      </c>
      <c r="Q19" s="76"/>
    </row>
    <row r="20" spans="1:17" ht="15" thickBot="1" x14ac:dyDescent="0.35">
      <c r="A20" s="77" t="s">
        <v>29</v>
      </c>
      <c r="B20" s="78"/>
      <c r="C20" s="78"/>
      <c r="D20" s="79">
        <f>MAX(D8:D16)</f>
        <v>6.7976000000000001</v>
      </c>
      <c r="E20" s="78"/>
      <c r="F20" s="79">
        <f>MAX(F8:F16)</f>
        <v>7.4467999999999996</v>
      </c>
      <c r="G20" s="78"/>
      <c r="H20" s="79">
        <f>MAX(H8:H16)</f>
        <v>21.061599999999999</v>
      </c>
      <c r="I20" s="78"/>
      <c r="J20" s="79">
        <f>MAX(J8:J16)</f>
        <v>39.423099999999998</v>
      </c>
      <c r="K20" s="78"/>
      <c r="L20" s="79">
        <f>MAX(L8:L16)</f>
        <v>49.437399999999997</v>
      </c>
      <c r="M20" s="78"/>
      <c r="N20" s="79">
        <f>MAX(N8:N16)</f>
        <v>59.589700000000001</v>
      </c>
      <c r="O20" s="78"/>
      <c r="P20" s="79">
        <f>MAX(P8:P16)</f>
        <v>89.391000000000005</v>
      </c>
      <c r="Q20" s="80"/>
    </row>
    <row r="21" spans="1:17" x14ac:dyDescent="0.3">
      <c r="A21" s="112" t="s">
        <v>432</v>
      </c>
    </row>
    <row r="22" spans="1:17" x14ac:dyDescent="0.3">
      <c r="A22" s="14" t="s">
        <v>340</v>
      </c>
    </row>
  </sheetData>
  <sheetProtection algorithmName="SHA-512" hashValue="lbGGdjYFZVxg0oZppPZSyOhz0QrwJNoHu5/r0iIlS7q/DrAOOVDDvrbmoPhTyfP0WpCG9PvZ5WePSGxF3wqokA==" saltValue="EqnBXOLRfT0g921hqDIJUg=="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Data'!$B$7:$R$2292,3,0)</f>
        <v>44483</v>
      </c>
      <c r="C8" s="65">
        <f>VLOOKUP($A8,'Return Data'!$B$7:$R$2292,4,0)</f>
        <v>39.758499999999998</v>
      </c>
      <c r="D8" s="65">
        <f>VLOOKUP($A8,'Return Data'!$B$7:$R$2292,9,0)</f>
        <v>2.1981000000000002</v>
      </c>
      <c r="E8" s="66">
        <f t="shared" ref="E8:E33" si="0">RANK(D8,D$8:D$33,0)</f>
        <v>13</v>
      </c>
      <c r="F8" s="65">
        <f>VLOOKUP($A8,'Return Data'!$B$7:$R$2292,10,0)</f>
        <v>6.1128999999999998</v>
      </c>
      <c r="G8" s="66">
        <f t="shared" ref="G8:G33" si="1">RANK(F8,F$8:F$33,0)</f>
        <v>9</v>
      </c>
      <c r="H8" s="65">
        <f>VLOOKUP($A8,'Return Data'!$B$7:$R$2292,11,0)</f>
        <v>5.9825999999999997</v>
      </c>
      <c r="I8" s="66">
        <f t="shared" ref="I8:I33" si="2">RANK(H8,H$8:H$33,0)</f>
        <v>8</v>
      </c>
      <c r="J8" s="65">
        <f>VLOOKUP($A8,'Return Data'!$B$7:$R$2292,12,0)</f>
        <v>5.1661000000000001</v>
      </c>
      <c r="K8" s="66">
        <f t="shared" ref="K8:K33" si="3">RANK(J8,J$8:J$33,0)</f>
        <v>7</v>
      </c>
      <c r="L8" s="65">
        <f>VLOOKUP($A8,'Return Data'!$B$7:$R$2292,13,0)</f>
        <v>5.5598999999999998</v>
      </c>
      <c r="M8" s="66">
        <f t="shared" ref="M8:M33" si="4">RANK(L8,L$8:L$33,0)</f>
        <v>7</v>
      </c>
      <c r="N8" s="65">
        <f>VLOOKUP($A8,'Return Data'!$B$7:$R$2292,17,0)</f>
        <v>8.3835999999999995</v>
      </c>
      <c r="O8" s="66">
        <f t="shared" ref="O8:O24" si="5">RANK(N8,N$8:N$33,0)</f>
        <v>6</v>
      </c>
      <c r="P8" s="65">
        <f>VLOOKUP($A8,'Return Data'!$B$7:$R$2292,14,0)</f>
        <v>9.1190999999999995</v>
      </c>
      <c r="Q8" s="66">
        <f t="shared" ref="Q8:Q24" si="6">RANK(P8,P$8:P$33,0)</f>
        <v>4</v>
      </c>
      <c r="R8" s="65">
        <f>VLOOKUP($A8,'Return Data'!$B$7:$R$2292,16,0)</f>
        <v>9.2950999999999997</v>
      </c>
      <c r="S8" s="67">
        <f t="shared" ref="S8:S33" si="7">RANK(R8,R$8:R$33,0)</f>
        <v>1</v>
      </c>
    </row>
    <row r="9" spans="1:19" x14ac:dyDescent="0.3">
      <c r="A9" s="82" t="s">
        <v>1385</v>
      </c>
      <c r="B9" s="64">
        <f>VLOOKUP($A9,'Return Data'!$B$7:$R$2292,3,0)</f>
        <v>44483</v>
      </c>
      <c r="C9" s="65">
        <f>VLOOKUP($A9,'Return Data'!$B$7:$R$2292,4,0)</f>
        <v>26.1968</v>
      </c>
      <c r="D9" s="65">
        <f>VLOOKUP($A9,'Return Data'!$B$7:$R$2292,9,0)</f>
        <v>2.6577000000000002</v>
      </c>
      <c r="E9" s="66">
        <f t="shared" si="0"/>
        <v>8</v>
      </c>
      <c r="F9" s="65">
        <f>VLOOKUP($A9,'Return Data'!$B$7:$R$2292,10,0)</f>
        <v>5.8209</v>
      </c>
      <c r="G9" s="66">
        <f t="shared" si="1"/>
        <v>11</v>
      </c>
      <c r="H9" s="65">
        <f>VLOOKUP($A9,'Return Data'!$B$7:$R$2292,11,0)</f>
        <v>5.6188000000000002</v>
      </c>
      <c r="I9" s="66">
        <f t="shared" si="2"/>
        <v>10</v>
      </c>
      <c r="J9" s="65">
        <f>VLOOKUP($A9,'Return Data'!$B$7:$R$2292,12,0)</f>
        <v>4.7714999999999996</v>
      </c>
      <c r="K9" s="66">
        <f t="shared" si="3"/>
        <v>11</v>
      </c>
      <c r="L9" s="65">
        <f>VLOOKUP($A9,'Return Data'!$B$7:$R$2292,13,0)</f>
        <v>5.1163999999999996</v>
      </c>
      <c r="M9" s="66">
        <f t="shared" si="4"/>
        <v>10</v>
      </c>
      <c r="N9" s="65">
        <f>VLOOKUP($A9,'Return Data'!$B$7:$R$2292,17,0)</f>
        <v>8.1563999999999997</v>
      </c>
      <c r="O9" s="66">
        <f t="shared" si="5"/>
        <v>8</v>
      </c>
      <c r="P9" s="65">
        <f>VLOOKUP($A9,'Return Data'!$B$7:$R$2292,14,0)</f>
        <v>9.0562000000000005</v>
      </c>
      <c r="Q9" s="66">
        <f t="shared" si="6"/>
        <v>6</v>
      </c>
      <c r="R9" s="65">
        <f>VLOOKUP($A9,'Return Data'!$B$7:$R$2292,16,0)</f>
        <v>8.7596000000000007</v>
      </c>
      <c r="S9" s="67">
        <f t="shared" si="7"/>
        <v>3</v>
      </c>
    </row>
    <row r="10" spans="1:19" x14ac:dyDescent="0.3">
      <c r="A10" s="82" t="s">
        <v>1388</v>
      </c>
      <c r="B10" s="64">
        <f>VLOOKUP($A10,'Return Data'!$B$7:$R$2292,3,0)</f>
        <v>44483</v>
      </c>
      <c r="C10" s="65">
        <f>VLOOKUP($A10,'Return Data'!$B$7:$R$2292,4,0)</f>
        <v>24.817599999999999</v>
      </c>
      <c r="D10" s="65">
        <f>VLOOKUP($A10,'Return Data'!$B$7:$R$2292,9,0)</f>
        <v>2.3331</v>
      </c>
      <c r="E10" s="66">
        <f t="shared" si="0"/>
        <v>11</v>
      </c>
      <c r="F10" s="65">
        <f>VLOOKUP($A10,'Return Data'!$B$7:$R$2292,10,0)</f>
        <v>5.1200999999999999</v>
      </c>
      <c r="G10" s="66">
        <f t="shared" si="1"/>
        <v>17</v>
      </c>
      <c r="H10" s="65">
        <f>VLOOKUP($A10,'Return Data'!$B$7:$R$2292,11,0)</f>
        <v>5.0669000000000004</v>
      </c>
      <c r="I10" s="66">
        <f t="shared" si="2"/>
        <v>21</v>
      </c>
      <c r="J10" s="65">
        <f>VLOOKUP($A10,'Return Data'!$B$7:$R$2292,12,0)</f>
        <v>5.0709999999999997</v>
      </c>
      <c r="K10" s="66">
        <f t="shared" si="3"/>
        <v>8</v>
      </c>
      <c r="L10" s="65">
        <f>VLOOKUP($A10,'Return Data'!$B$7:$R$2292,13,0)</f>
        <v>5.0289000000000001</v>
      </c>
      <c r="M10" s="66">
        <f t="shared" si="4"/>
        <v>12</v>
      </c>
      <c r="N10" s="65">
        <f>VLOOKUP($A10,'Return Data'!$B$7:$R$2292,17,0)</f>
        <v>6.9470999999999998</v>
      </c>
      <c r="O10" s="66">
        <f t="shared" si="5"/>
        <v>20</v>
      </c>
      <c r="P10" s="65">
        <f>VLOOKUP($A10,'Return Data'!$B$7:$R$2292,14,0)</f>
        <v>7.9696999999999996</v>
      </c>
      <c r="Q10" s="66">
        <f t="shared" si="6"/>
        <v>15</v>
      </c>
      <c r="R10" s="65">
        <f>VLOOKUP($A10,'Return Data'!$B$7:$R$2292,16,0)</f>
        <v>8.6311999999999998</v>
      </c>
      <c r="S10" s="67">
        <f t="shared" si="7"/>
        <v>7</v>
      </c>
    </row>
    <row r="11" spans="1:19" x14ac:dyDescent="0.3">
      <c r="A11" s="82" t="s">
        <v>1390</v>
      </c>
      <c r="B11" s="64">
        <f>VLOOKUP($A11,'Return Data'!$B$7:$R$2292,3,0)</f>
        <v>44483</v>
      </c>
      <c r="C11" s="65">
        <f>VLOOKUP($A11,'Return Data'!$B$7:$R$2292,4,0)</f>
        <v>26.5792</v>
      </c>
      <c r="D11" s="65">
        <f>VLOOKUP($A11,'Return Data'!$B$7:$R$2292,9,0)</f>
        <v>1.7741</v>
      </c>
      <c r="E11" s="66">
        <f t="shared" si="0"/>
        <v>17</v>
      </c>
      <c r="F11" s="65">
        <f>VLOOKUP($A11,'Return Data'!$B$7:$R$2292,10,0)</f>
        <v>5.2496</v>
      </c>
      <c r="G11" s="66">
        <f t="shared" si="1"/>
        <v>15</v>
      </c>
      <c r="H11" s="65">
        <f>VLOOKUP($A11,'Return Data'!$B$7:$R$2292,11,0)</f>
        <v>5.5655000000000001</v>
      </c>
      <c r="I11" s="66">
        <f t="shared" si="2"/>
        <v>11</v>
      </c>
      <c r="J11" s="65">
        <f>VLOOKUP($A11,'Return Data'!$B$7:$R$2292,12,0)</f>
        <v>4.5647000000000002</v>
      </c>
      <c r="K11" s="66">
        <f t="shared" si="3"/>
        <v>14</v>
      </c>
      <c r="L11" s="65">
        <f>VLOOKUP($A11,'Return Data'!$B$7:$R$2292,13,0)</f>
        <v>5.0707000000000004</v>
      </c>
      <c r="M11" s="66">
        <f t="shared" si="4"/>
        <v>11</v>
      </c>
      <c r="N11" s="65">
        <f>VLOOKUP($A11,'Return Data'!$B$7:$R$2292,17,0)</f>
        <v>8.1294000000000004</v>
      </c>
      <c r="O11" s="66">
        <f t="shared" si="5"/>
        <v>9</v>
      </c>
      <c r="P11" s="65">
        <f>VLOOKUP($A11,'Return Data'!$B$7:$R$2292,14,0)</f>
        <v>8.2301000000000002</v>
      </c>
      <c r="Q11" s="66">
        <f t="shared" si="6"/>
        <v>13</v>
      </c>
      <c r="R11" s="65">
        <f>VLOOKUP($A11,'Return Data'!$B$7:$R$2292,16,0)</f>
        <v>8.3379999999999992</v>
      </c>
      <c r="S11" s="67">
        <f t="shared" si="7"/>
        <v>14</v>
      </c>
    </row>
    <row r="12" spans="1:19" x14ac:dyDescent="0.3">
      <c r="A12" s="82" t="s">
        <v>1391</v>
      </c>
      <c r="B12" s="64">
        <f>VLOOKUP($A12,'Return Data'!$B$7:$R$2292,3,0)</f>
        <v>44483</v>
      </c>
      <c r="C12" s="65">
        <f>VLOOKUP($A12,'Return Data'!$B$7:$R$2292,4,0)</f>
        <v>18.617899999999999</v>
      </c>
      <c r="D12" s="65">
        <f>VLOOKUP($A12,'Return Data'!$B$7:$R$2292,9,0)</f>
        <v>0.91559999999999997</v>
      </c>
      <c r="E12" s="66">
        <f t="shared" si="0"/>
        <v>21</v>
      </c>
      <c r="F12" s="65">
        <f>VLOOKUP($A12,'Return Data'!$B$7:$R$2292,10,0)</f>
        <v>2.7681</v>
      </c>
      <c r="G12" s="66">
        <f t="shared" si="1"/>
        <v>26</v>
      </c>
      <c r="H12" s="65">
        <f>VLOOKUP($A12,'Return Data'!$B$7:$R$2292,11,0)</f>
        <v>3.5996999999999999</v>
      </c>
      <c r="I12" s="66">
        <f t="shared" si="2"/>
        <v>26</v>
      </c>
      <c r="J12" s="65">
        <f>VLOOKUP($A12,'Return Data'!$B$7:$R$2292,12,0)</f>
        <v>3.9045999999999998</v>
      </c>
      <c r="K12" s="66">
        <f t="shared" si="3"/>
        <v>25</v>
      </c>
      <c r="L12" s="65">
        <f>VLOOKUP($A12,'Return Data'!$B$7:$R$2292,13,0)</f>
        <v>3.8847</v>
      </c>
      <c r="M12" s="66">
        <f t="shared" si="4"/>
        <v>26</v>
      </c>
      <c r="N12" s="65">
        <f>VLOOKUP($A12,'Return Data'!$B$7:$R$2292,17,0)</f>
        <v>2.2450000000000001</v>
      </c>
      <c r="O12" s="66">
        <f t="shared" si="5"/>
        <v>25</v>
      </c>
      <c r="P12" s="65">
        <f>VLOOKUP($A12,'Return Data'!$B$7:$R$2292,14,0)</f>
        <v>-3.1198999999999999</v>
      </c>
      <c r="Q12" s="66">
        <f t="shared" si="6"/>
        <v>24</v>
      </c>
      <c r="R12" s="65">
        <f>VLOOKUP($A12,'Return Data'!$B$7:$R$2292,16,0)</f>
        <v>4.5999999999999996</v>
      </c>
      <c r="S12" s="67">
        <f t="shared" si="7"/>
        <v>26</v>
      </c>
    </row>
    <row r="13" spans="1:19" x14ac:dyDescent="0.3">
      <c r="A13" s="82" t="s">
        <v>1393</v>
      </c>
      <c r="B13" s="64">
        <f>VLOOKUP($A13,'Return Data'!$B$7:$R$2292,3,0)</f>
        <v>44483</v>
      </c>
      <c r="C13" s="65">
        <f>VLOOKUP($A13,'Return Data'!$B$7:$R$2292,4,0)</f>
        <v>22.097100000000001</v>
      </c>
      <c r="D13" s="65">
        <f>VLOOKUP($A13,'Return Data'!$B$7:$R$2292,9,0)</f>
        <v>0.87609999999999999</v>
      </c>
      <c r="E13" s="66">
        <f t="shared" si="0"/>
        <v>22</v>
      </c>
      <c r="F13" s="65">
        <f>VLOOKUP($A13,'Return Data'!$B$7:$R$2292,10,0)</f>
        <v>4.2518000000000002</v>
      </c>
      <c r="G13" s="66">
        <f t="shared" si="1"/>
        <v>25</v>
      </c>
      <c r="H13" s="65">
        <f>VLOOKUP($A13,'Return Data'!$B$7:$R$2292,11,0)</f>
        <v>4.3818000000000001</v>
      </c>
      <c r="I13" s="66">
        <f t="shared" si="2"/>
        <v>25</v>
      </c>
      <c r="J13" s="65">
        <f>VLOOKUP($A13,'Return Data'!$B$7:$R$2292,12,0)</f>
        <v>4.0134999999999996</v>
      </c>
      <c r="K13" s="66">
        <f t="shared" si="3"/>
        <v>22</v>
      </c>
      <c r="L13" s="65">
        <f>VLOOKUP($A13,'Return Data'!$B$7:$R$2292,13,0)</f>
        <v>4.2827999999999999</v>
      </c>
      <c r="M13" s="66">
        <f t="shared" si="4"/>
        <v>23</v>
      </c>
      <c r="N13" s="65">
        <f>VLOOKUP($A13,'Return Data'!$B$7:$R$2292,17,0)</f>
        <v>7.0166000000000004</v>
      </c>
      <c r="O13" s="66">
        <f t="shared" si="5"/>
        <v>19</v>
      </c>
      <c r="P13" s="65">
        <f>VLOOKUP($A13,'Return Data'!$B$7:$R$2292,14,0)</f>
        <v>8.0253999999999994</v>
      </c>
      <c r="Q13" s="66">
        <f t="shared" si="6"/>
        <v>14</v>
      </c>
      <c r="R13" s="65">
        <f>VLOOKUP($A13,'Return Data'!$B$7:$R$2292,16,0)</f>
        <v>7.7225000000000001</v>
      </c>
      <c r="S13" s="67">
        <f t="shared" si="7"/>
        <v>22</v>
      </c>
    </row>
    <row r="14" spans="1:19" x14ac:dyDescent="0.3">
      <c r="A14" s="82" t="s">
        <v>1395</v>
      </c>
      <c r="B14" s="64">
        <f>VLOOKUP($A14,'Return Data'!$B$7:$R$2292,3,0)</f>
        <v>44483</v>
      </c>
      <c r="C14" s="65">
        <f>VLOOKUP($A14,'Return Data'!$B$7:$R$2292,4,0)</f>
        <v>39.926499999999997</v>
      </c>
      <c r="D14" s="65">
        <f>VLOOKUP($A14,'Return Data'!$B$7:$R$2292,9,0)</f>
        <v>0.55489999999999995</v>
      </c>
      <c r="E14" s="66">
        <f t="shared" si="0"/>
        <v>25</v>
      </c>
      <c r="F14" s="65">
        <f>VLOOKUP($A14,'Return Data'!$B$7:$R$2292,10,0)</f>
        <v>4.6394000000000002</v>
      </c>
      <c r="G14" s="66">
        <f t="shared" si="1"/>
        <v>24</v>
      </c>
      <c r="H14" s="65">
        <f>VLOOKUP($A14,'Return Data'!$B$7:$R$2292,11,0)</f>
        <v>4.9909999999999997</v>
      </c>
      <c r="I14" s="66">
        <f t="shared" si="2"/>
        <v>23</v>
      </c>
      <c r="J14" s="65">
        <f>VLOOKUP($A14,'Return Data'!$B$7:$R$2292,12,0)</f>
        <v>4.2690000000000001</v>
      </c>
      <c r="K14" s="66">
        <f t="shared" si="3"/>
        <v>18</v>
      </c>
      <c r="L14" s="65">
        <f>VLOOKUP($A14,'Return Data'!$B$7:$R$2292,13,0)</f>
        <v>4.4058999999999999</v>
      </c>
      <c r="M14" s="66">
        <f t="shared" si="4"/>
        <v>19</v>
      </c>
      <c r="N14" s="65">
        <f>VLOOKUP($A14,'Return Data'!$B$7:$R$2292,17,0)</f>
        <v>7.3757999999999999</v>
      </c>
      <c r="O14" s="66">
        <f t="shared" si="5"/>
        <v>15</v>
      </c>
      <c r="P14" s="65">
        <f>VLOOKUP($A14,'Return Data'!$B$7:$R$2292,14,0)</f>
        <v>8.4921000000000006</v>
      </c>
      <c r="Q14" s="66">
        <f t="shared" si="6"/>
        <v>10</v>
      </c>
      <c r="R14" s="65">
        <f>VLOOKUP($A14,'Return Data'!$B$7:$R$2292,16,0)</f>
        <v>8.4550000000000001</v>
      </c>
      <c r="S14" s="67">
        <f t="shared" si="7"/>
        <v>9</v>
      </c>
    </row>
    <row r="15" spans="1:19" x14ac:dyDescent="0.3">
      <c r="A15" s="82" t="s">
        <v>1405</v>
      </c>
      <c r="B15" s="64">
        <f>VLOOKUP($A15,'Return Data'!$B$7:$R$2292,3,0)</f>
        <v>44483</v>
      </c>
      <c r="C15" s="65">
        <f>VLOOKUP($A15,'Return Data'!$B$7:$R$2292,4,0)</f>
        <v>4661.4242000000004</v>
      </c>
      <c r="D15" s="65">
        <f>VLOOKUP($A15,'Return Data'!$B$7:$R$2292,9,0)</f>
        <v>88.417599999999993</v>
      </c>
      <c r="E15" s="66">
        <f t="shared" si="0"/>
        <v>3</v>
      </c>
      <c r="F15" s="65">
        <f>VLOOKUP($A15,'Return Data'!$B$7:$R$2292,10,0)</f>
        <v>41.962699999999998</v>
      </c>
      <c r="G15" s="66">
        <f t="shared" si="1"/>
        <v>2</v>
      </c>
      <c r="H15" s="65">
        <f>VLOOKUP($A15,'Return Data'!$B$7:$R$2292,11,0)</f>
        <v>17.5075</v>
      </c>
      <c r="I15" s="66">
        <f t="shared" si="2"/>
        <v>3</v>
      </c>
      <c r="J15" s="65">
        <f>VLOOKUP($A15,'Return Data'!$B$7:$R$2292,12,0)</f>
        <v>17.396799999999999</v>
      </c>
      <c r="K15" s="66">
        <f t="shared" si="3"/>
        <v>1</v>
      </c>
      <c r="L15" s="65">
        <f>VLOOKUP($A15,'Return Data'!$B$7:$R$2292,13,0)</f>
        <v>20.36</v>
      </c>
      <c r="M15" s="66">
        <f t="shared" si="4"/>
        <v>1</v>
      </c>
      <c r="N15" s="65">
        <f>VLOOKUP($A15,'Return Data'!$B$7:$R$2292,17,0)</f>
        <v>4.1712999999999996</v>
      </c>
      <c r="O15" s="66">
        <f t="shared" si="5"/>
        <v>24</v>
      </c>
      <c r="P15" s="65">
        <f>VLOOKUP($A15,'Return Data'!$B$7:$R$2292,14,0)</f>
        <v>5.6360999999999999</v>
      </c>
      <c r="Q15" s="66">
        <f t="shared" si="6"/>
        <v>20</v>
      </c>
      <c r="R15" s="65">
        <f>VLOOKUP($A15,'Return Data'!$B$7:$R$2292,16,0)</f>
        <v>8.3500999999999994</v>
      </c>
      <c r="S15" s="67">
        <f t="shared" si="7"/>
        <v>12</v>
      </c>
    </row>
    <row r="16" spans="1:19" x14ac:dyDescent="0.3">
      <c r="A16" s="82" t="s">
        <v>1407</v>
      </c>
      <c r="B16" s="64">
        <f>VLOOKUP($A16,'Return Data'!$B$7:$R$2292,3,0)</f>
        <v>44483</v>
      </c>
      <c r="C16" s="65">
        <f>VLOOKUP($A16,'Return Data'!$B$7:$R$2292,4,0)</f>
        <v>25.795100000000001</v>
      </c>
      <c r="D16" s="65">
        <f>VLOOKUP($A16,'Return Data'!$B$7:$R$2292,9,0)</f>
        <v>2.3203</v>
      </c>
      <c r="E16" s="66">
        <f t="shared" si="0"/>
        <v>12</v>
      </c>
      <c r="F16" s="65">
        <f>VLOOKUP($A16,'Return Data'!$B$7:$R$2292,10,0)</f>
        <v>5.8955000000000002</v>
      </c>
      <c r="G16" s="66">
        <f t="shared" si="1"/>
        <v>10</v>
      </c>
      <c r="H16" s="65">
        <f>VLOOKUP($A16,'Return Data'!$B$7:$R$2292,11,0)</f>
        <v>5.9107000000000003</v>
      </c>
      <c r="I16" s="66">
        <f t="shared" si="2"/>
        <v>9</v>
      </c>
      <c r="J16" s="65">
        <f>VLOOKUP($A16,'Return Data'!$B$7:$R$2292,12,0)</f>
        <v>4.8502000000000001</v>
      </c>
      <c r="K16" s="66">
        <f t="shared" si="3"/>
        <v>9</v>
      </c>
      <c r="L16" s="65">
        <f>VLOOKUP($A16,'Return Data'!$B$7:$R$2292,13,0)</f>
        <v>5.4151999999999996</v>
      </c>
      <c r="M16" s="66">
        <f t="shared" si="4"/>
        <v>8</v>
      </c>
      <c r="N16" s="65">
        <f>VLOOKUP($A16,'Return Data'!$B$7:$R$2292,17,0)</f>
        <v>8.4702999999999999</v>
      </c>
      <c r="O16" s="66">
        <f t="shared" si="5"/>
        <v>5</v>
      </c>
      <c r="P16" s="65">
        <f>VLOOKUP($A16,'Return Data'!$B$7:$R$2292,14,0)</f>
        <v>9.0572999999999997</v>
      </c>
      <c r="Q16" s="66">
        <f t="shared" si="6"/>
        <v>5</v>
      </c>
      <c r="R16" s="65">
        <f>VLOOKUP($A16,'Return Data'!$B$7:$R$2292,16,0)</f>
        <v>8.6438000000000006</v>
      </c>
      <c r="S16" s="67">
        <f t="shared" si="7"/>
        <v>6</v>
      </c>
    </row>
    <row r="17" spans="1:19" x14ac:dyDescent="0.3">
      <c r="A17" s="82" t="s">
        <v>1409</v>
      </c>
      <c r="B17" s="64">
        <f>VLOOKUP($A17,'Return Data'!$B$7:$R$2292,3,0)</f>
        <v>44483</v>
      </c>
      <c r="C17" s="65">
        <f>VLOOKUP($A17,'Return Data'!$B$7:$R$2292,4,0)</f>
        <v>34.514800000000001</v>
      </c>
      <c r="D17" s="65">
        <f>VLOOKUP($A17,'Return Data'!$B$7:$R$2292,9,0)</f>
        <v>1.1785000000000001</v>
      </c>
      <c r="E17" s="66">
        <f t="shared" si="0"/>
        <v>19</v>
      </c>
      <c r="F17" s="65">
        <f>VLOOKUP($A17,'Return Data'!$B$7:$R$2292,10,0)</f>
        <v>5.5030999999999999</v>
      </c>
      <c r="G17" s="66">
        <f t="shared" si="1"/>
        <v>13</v>
      </c>
      <c r="H17" s="65">
        <f>VLOOKUP($A17,'Return Data'!$B$7:$R$2292,11,0)</f>
        <v>5.4531000000000001</v>
      </c>
      <c r="I17" s="66">
        <f t="shared" si="2"/>
        <v>14</v>
      </c>
      <c r="J17" s="65">
        <f>VLOOKUP($A17,'Return Data'!$B$7:$R$2292,12,0)</f>
        <v>4.7693000000000003</v>
      </c>
      <c r="K17" s="66">
        <f t="shared" si="3"/>
        <v>12</v>
      </c>
      <c r="L17" s="65">
        <f>VLOOKUP($A17,'Return Data'!$B$7:$R$2292,13,0)</f>
        <v>5.0113000000000003</v>
      </c>
      <c r="M17" s="66">
        <f t="shared" si="4"/>
        <v>13</v>
      </c>
      <c r="N17" s="65">
        <f>VLOOKUP($A17,'Return Data'!$B$7:$R$2292,17,0)</f>
        <v>5.8662999999999998</v>
      </c>
      <c r="O17" s="66">
        <f t="shared" si="5"/>
        <v>22</v>
      </c>
      <c r="P17" s="65">
        <f>VLOOKUP($A17,'Return Data'!$B$7:$R$2292,14,0)</f>
        <v>4.2084999999999999</v>
      </c>
      <c r="Q17" s="66">
        <f t="shared" si="6"/>
        <v>23</v>
      </c>
      <c r="R17" s="65">
        <f>VLOOKUP($A17,'Return Data'!$B$7:$R$2292,16,0)</f>
        <v>6.8692000000000002</v>
      </c>
      <c r="S17" s="67">
        <f t="shared" si="7"/>
        <v>25</v>
      </c>
    </row>
    <row r="18" spans="1:19" x14ac:dyDescent="0.3">
      <c r="A18" s="82" t="s">
        <v>1411</v>
      </c>
      <c r="B18" s="64">
        <f>VLOOKUP($A18,'Return Data'!$B$7:$R$2292,3,0)</f>
        <v>44483</v>
      </c>
      <c r="C18" s="65">
        <f>VLOOKUP($A18,'Return Data'!$B$7:$R$2292,4,0)</f>
        <v>50.280299999999997</v>
      </c>
      <c r="D18" s="65">
        <f>VLOOKUP($A18,'Return Data'!$B$7:$R$2292,9,0)</f>
        <v>4.0399000000000003</v>
      </c>
      <c r="E18" s="66">
        <f t="shared" si="0"/>
        <v>5</v>
      </c>
      <c r="F18" s="65">
        <f>VLOOKUP($A18,'Return Data'!$B$7:$R$2292,10,0)</f>
        <v>6.6485000000000003</v>
      </c>
      <c r="G18" s="66">
        <f t="shared" si="1"/>
        <v>6</v>
      </c>
      <c r="H18" s="65">
        <f>VLOOKUP($A18,'Return Data'!$B$7:$R$2292,11,0)</f>
        <v>6.1148999999999996</v>
      </c>
      <c r="I18" s="66">
        <f t="shared" si="2"/>
        <v>7</v>
      </c>
      <c r="J18" s="65">
        <f>VLOOKUP($A18,'Return Data'!$B$7:$R$2292,12,0)</f>
        <v>5.1731999999999996</v>
      </c>
      <c r="K18" s="66">
        <f t="shared" si="3"/>
        <v>6</v>
      </c>
      <c r="L18" s="65">
        <f>VLOOKUP($A18,'Return Data'!$B$7:$R$2292,13,0)</f>
        <v>5.8365999999999998</v>
      </c>
      <c r="M18" s="66">
        <f t="shared" si="4"/>
        <v>6</v>
      </c>
      <c r="N18" s="65">
        <f>VLOOKUP($A18,'Return Data'!$B$7:$R$2292,17,0)</f>
        <v>8.7675999999999998</v>
      </c>
      <c r="O18" s="66">
        <f t="shared" si="5"/>
        <v>4</v>
      </c>
      <c r="P18" s="65">
        <f>VLOOKUP($A18,'Return Data'!$B$7:$R$2292,14,0)</f>
        <v>9.3844999999999992</v>
      </c>
      <c r="Q18" s="66">
        <f t="shared" si="6"/>
        <v>1</v>
      </c>
      <c r="R18" s="65">
        <f>VLOOKUP($A18,'Return Data'!$B$7:$R$2292,16,0)</f>
        <v>9.0724999999999998</v>
      </c>
      <c r="S18" s="67">
        <f t="shared" si="7"/>
        <v>2</v>
      </c>
    </row>
    <row r="19" spans="1:19" x14ac:dyDescent="0.3">
      <c r="A19" s="82" t="s">
        <v>1413</v>
      </c>
      <c r="B19" s="64">
        <f>VLOOKUP($A19,'Return Data'!$B$7:$R$2292,3,0)</f>
        <v>44483</v>
      </c>
      <c r="C19" s="65">
        <f>VLOOKUP($A19,'Return Data'!$B$7:$R$2292,4,0)</f>
        <v>23.786999999999999</v>
      </c>
      <c r="D19" s="65">
        <f>VLOOKUP($A19,'Return Data'!$B$7:$R$2292,9,0)</f>
        <v>100.425</v>
      </c>
      <c r="E19" s="66">
        <f t="shared" si="0"/>
        <v>2</v>
      </c>
      <c r="F19" s="65">
        <f>VLOOKUP($A19,'Return Data'!$B$7:$R$2292,10,0)</f>
        <v>38.529499999999999</v>
      </c>
      <c r="G19" s="66">
        <f t="shared" si="1"/>
        <v>3</v>
      </c>
      <c r="H19" s="65">
        <f>VLOOKUP($A19,'Return Data'!$B$7:$R$2292,11,0)</f>
        <v>21.860499999999998</v>
      </c>
      <c r="I19" s="66">
        <f t="shared" si="2"/>
        <v>2</v>
      </c>
      <c r="J19" s="65">
        <f>VLOOKUP($A19,'Return Data'!$B$7:$R$2292,12,0)</f>
        <v>15.6305</v>
      </c>
      <c r="K19" s="66">
        <f t="shared" si="3"/>
        <v>3</v>
      </c>
      <c r="L19" s="65">
        <f>VLOOKUP($A19,'Return Data'!$B$7:$R$2292,13,0)</f>
        <v>13.484299999999999</v>
      </c>
      <c r="M19" s="66">
        <f t="shared" si="4"/>
        <v>3</v>
      </c>
      <c r="N19" s="65">
        <f>VLOOKUP($A19,'Return Data'!$B$7:$R$2292,17,0)</f>
        <v>10.5631</v>
      </c>
      <c r="O19" s="66">
        <f t="shared" si="5"/>
        <v>3</v>
      </c>
      <c r="P19" s="65">
        <f>VLOOKUP($A19,'Return Data'!$B$7:$R$2292,14,0)</f>
        <v>8.4849999999999994</v>
      </c>
      <c r="Q19" s="66">
        <f t="shared" si="6"/>
        <v>11</v>
      </c>
      <c r="R19" s="65">
        <f>VLOOKUP($A19,'Return Data'!$B$7:$R$2292,16,0)</f>
        <v>8.3574000000000002</v>
      </c>
      <c r="S19" s="67">
        <f t="shared" si="7"/>
        <v>11</v>
      </c>
    </row>
    <row r="20" spans="1:19" x14ac:dyDescent="0.3">
      <c r="A20" s="82" t="s">
        <v>1414</v>
      </c>
      <c r="B20" s="64">
        <f>VLOOKUP($A20,'Return Data'!$B$7:$R$2292,3,0)</f>
        <v>44483</v>
      </c>
      <c r="C20" s="65">
        <f>VLOOKUP($A20,'Return Data'!$B$7:$R$2292,4,0)</f>
        <v>48.196300000000001</v>
      </c>
      <c r="D20" s="65">
        <f>VLOOKUP($A20,'Return Data'!$B$7:$R$2292,9,0)</f>
        <v>2.5651000000000002</v>
      </c>
      <c r="E20" s="66">
        <f t="shared" si="0"/>
        <v>9</v>
      </c>
      <c r="F20" s="65">
        <f>VLOOKUP($A20,'Return Data'!$B$7:$R$2292,10,0)</f>
        <v>5.0427</v>
      </c>
      <c r="G20" s="66">
        <f t="shared" si="1"/>
        <v>19</v>
      </c>
      <c r="H20" s="65">
        <f>VLOOKUP($A20,'Return Data'!$B$7:$R$2292,11,0)</f>
        <v>5.1127000000000002</v>
      </c>
      <c r="I20" s="66">
        <f t="shared" si="2"/>
        <v>20</v>
      </c>
      <c r="J20" s="65">
        <f>VLOOKUP($A20,'Return Data'!$B$7:$R$2292,12,0)</f>
        <v>4.4429999999999996</v>
      </c>
      <c r="K20" s="66">
        <f t="shared" si="3"/>
        <v>16</v>
      </c>
      <c r="L20" s="65">
        <f>VLOOKUP($A20,'Return Data'!$B$7:$R$2292,13,0)</f>
        <v>4.42</v>
      </c>
      <c r="M20" s="66">
        <f t="shared" si="4"/>
        <v>18</v>
      </c>
      <c r="N20" s="65">
        <f>VLOOKUP($A20,'Return Data'!$B$7:$R$2292,17,0)</f>
        <v>7.5537000000000001</v>
      </c>
      <c r="O20" s="66">
        <f t="shared" si="5"/>
        <v>12</v>
      </c>
      <c r="P20" s="65">
        <f>VLOOKUP($A20,'Return Data'!$B$7:$R$2292,14,0)</f>
        <v>8.7669999999999995</v>
      </c>
      <c r="Q20" s="66">
        <f t="shared" si="6"/>
        <v>7</v>
      </c>
      <c r="R20" s="65">
        <f>VLOOKUP($A20,'Return Data'!$B$7:$R$2292,16,0)</f>
        <v>8.4783000000000008</v>
      </c>
      <c r="S20" s="67">
        <f t="shared" si="7"/>
        <v>8</v>
      </c>
    </row>
    <row r="21" spans="1:19" x14ac:dyDescent="0.3">
      <c r="A21" s="82" t="s">
        <v>1417</v>
      </c>
      <c r="B21" s="64">
        <f>VLOOKUP($A21,'Return Data'!$B$7:$R$2292,3,0)</f>
        <v>44483</v>
      </c>
      <c r="C21" s="65">
        <f>VLOOKUP($A21,'Return Data'!$B$7:$R$2292,4,0)</f>
        <v>1902.5840000000001</v>
      </c>
      <c r="D21" s="65">
        <f>VLOOKUP($A21,'Return Data'!$B$7:$R$2292,9,0)</f>
        <v>2.1514000000000002</v>
      </c>
      <c r="E21" s="66">
        <f t="shared" si="0"/>
        <v>14</v>
      </c>
      <c r="F21" s="65">
        <f>VLOOKUP($A21,'Return Data'!$B$7:$R$2292,10,0)</f>
        <v>6.1437999999999997</v>
      </c>
      <c r="G21" s="66">
        <f t="shared" si="1"/>
        <v>8</v>
      </c>
      <c r="H21" s="65">
        <f>VLOOKUP($A21,'Return Data'!$B$7:$R$2292,11,0)</f>
        <v>5.2390999999999996</v>
      </c>
      <c r="I21" s="66">
        <f t="shared" si="2"/>
        <v>17</v>
      </c>
      <c r="J21" s="65">
        <f>VLOOKUP($A21,'Return Data'!$B$7:$R$2292,12,0)</f>
        <v>4.2911000000000001</v>
      </c>
      <c r="K21" s="66">
        <f t="shared" si="3"/>
        <v>17</v>
      </c>
      <c r="L21" s="65">
        <f>VLOOKUP($A21,'Return Data'!$B$7:$R$2292,13,0)</f>
        <v>4.7008999999999999</v>
      </c>
      <c r="M21" s="66">
        <f t="shared" si="4"/>
        <v>14</v>
      </c>
      <c r="N21" s="65">
        <f>VLOOKUP($A21,'Return Data'!$B$7:$R$2292,17,0)</f>
        <v>5.5888</v>
      </c>
      <c r="O21" s="66">
        <f t="shared" si="5"/>
        <v>23</v>
      </c>
      <c r="P21" s="65">
        <f>VLOOKUP($A21,'Return Data'!$B$7:$R$2292,14,0)</f>
        <v>6.5315000000000003</v>
      </c>
      <c r="Q21" s="66">
        <f t="shared" si="6"/>
        <v>18</v>
      </c>
      <c r="R21" s="65">
        <f>VLOOKUP($A21,'Return Data'!$B$7:$R$2292,16,0)</f>
        <v>8.2502999999999993</v>
      </c>
      <c r="S21" s="67">
        <f t="shared" si="7"/>
        <v>15</v>
      </c>
    </row>
    <row r="22" spans="1:19" x14ac:dyDescent="0.3">
      <c r="A22" s="82" t="s">
        <v>1419</v>
      </c>
      <c r="B22" s="64">
        <f>VLOOKUP($A22,'Return Data'!$B$7:$R$2292,3,0)</f>
        <v>44483</v>
      </c>
      <c r="C22" s="65">
        <f>VLOOKUP($A22,'Return Data'!$B$7:$R$2292,4,0)</f>
        <v>3113.4108999999999</v>
      </c>
      <c r="D22" s="65">
        <f>VLOOKUP($A22,'Return Data'!$B$7:$R$2292,9,0)</f>
        <v>-0.17460000000000001</v>
      </c>
      <c r="E22" s="66">
        <f t="shared" si="0"/>
        <v>26</v>
      </c>
      <c r="F22" s="65">
        <f>VLOOKUP($A22,'Return Data'!$B$7:$R$2292,10,0)</f>
        <v>4.8106999999999998</v>
      </c>
      <c r="G22" s="66">
        <f t="shared" si="1"/>
        <v>21</v>
      </c>
      <c r="H22" s="65">
        <f>VLOOKUP($A22,'Return Data'!$B$7:$R$2292,11,0)</f>
        <v>4.9709000000000003</v>
      </c>
      <c r="I22" s="66">
        <f t="shared" si="2"/>
        <v>24</v>
      </c>
      <c r="J22" s="65">
        <f>VLOOKUP($A22,'Return Data'!$B$7:$R$2292,12,0)</f>
        <v>3.9872000000000001</v>
      </c>
      <c r="K22" s="66">
        <f t="shared" si="3"/>
        <v>23</v>
      </c>
      <c r="L22" s="65">
        <f>VLOOKUP($A22,'Return Data'!$B$7:$R$2292,13,0)</f>
        <v>4.3456000000000001</v>
      </c>
      <c r="M22" s="66">
        <f t="shared" si="4"/>
        <v>22</v>
      </c>
      <c r="N22" s="65">
        <f>VLOOKUP($A22,'Return Data'!$B$7:$R$2292,17,0)</f>
        <v>7.3963000000000001</v>
      </c>
      <c r="O22" s="66">
        <f t="shared" si="5"/>
        <v>14</v>
      </c>
      <c r="P22" s="65">
        <f>VLOOKUP($A22,'Return Data'!$B$7:$R$2292,14,0)</f>
        <v>8.5786999999999995</v>
      </c>
      <c r="Q22" s="66">
        <f t="shared" si="6"/>
        <v>8</v>
      </c>
      <c r="R22" s="65">
        <f>VLOOKUP($A22,'Return Data'!$B$7:$R$2292,16,0)</f>
        <v>8.1622000000000003</v>
      </c>
      <c r="S22" s="67">
        <f t="shared" si="7"/>
        <v>16</v>
      </c>
    </row>
    <row r="23" spans="1:19" x14ac:dyDescent="0.3">
      <c r="A23" s="82" t="s">
        <v>1423</v>
      </c>
      <c r="B23" s="64">
        <f>VLOOKUP($A23,'Return Data'!$B$7:$R$2292,3,0)</f>
        <v>44483</v>
      </c>
      <c r="C23" s="65">
        <f>VLOOKUP($A23,'Return Data'!$B$7:$R$2292,4,0)</f>
        <v>44.993200000000002</v>
      </c>
      <c r="D23" s="65">
        <f>VLOOKUP($A23,'Return Data'!$B$7:$R$2292,9,0)</f>
        <v>3.4847000000000001</v>
      </c>
      <c r="E23" s="66">
        <f t="shared" si="0"/>
        <v>6</v>
      </c>
      <c r="F23" s="65">
        <f>VLOOKUP($A23,'Return Data'!$B$7:$R$2292,10,0)</f>
        <v>7.1581000000000001</v>
      </c>
      <c r="G23" s="66">
        <f t="shared" si="1"/>
        <v>5</v>
      </c>
      <c r="H23" s="65">
        <f>VLOOKUP($A23,'Return Data'!$B$7:$R$2292,11,0)</f>
        <v>6.3367000000000004</v>
      </c>
      <c r="I23" s="66">
        <f t="shared" si="2"/>
        <v>6</v>
      </c>
      <c r="J23" s="65">
        <f>VLOOKUP($A23,'Return Data'!$B$7:$R$2292,12,0)</f>
        <v>4.8177000000000003</v>
      </c>
      <c r="K23" s="66">
        <f t="shared" si="3"/>
        <v>10</v>
      </c>
      <c r="L23" s="65">
        <f>VLOOKUP($A23,'Return Data'!$B$7:$R$2292,13,0)</f>
        <v>5.2058999999999997</v>
      </c>
      <c r="M23" s="66">
        <f t="shared" si="4"/>
        <v>9</v>
      </c>
      <c r="N23" s="65">
        <f>VLOOKUP($A23,'Return Data'!$B$7:$R$2292,17,0)</f>
        <v>8.0927000000000007</v>
      </c>
      <c r="O23" s="66">
        <f t="shared" si="5"/>
        <v>10</v>
      </c>
      <c r="P23" s="65">
        <f>VLOOKUP($A23,'Return Data'!$B$7:$R$2292,14,0)</f>
        <v>9.1335999999999995</v>
      </c>
      <c r="Q23" s="66">
        <f t="shared" si="6"/>
        <v>3</v>
      </c>
      <c r="R23" s="65">
        <f>VLOOKUP($A23,'Return Data'!$B$7:$R$2292,16,0)</f>
        <v>8.6814999999999998</v>
      </c>
      <c r="S23" s="67">
        <f t="shared" si="7"/>
        <v>5</v>
      </c>
    </row>
    <row r="24" spans="1:19" x14ac:dyDescent="0.3">
      <c r="A24" s="82" t="s">
        <v>1424</v>
      </c>
      <c r="B24" s="64">
        <f>VLOOKUP($A24,'Return Data'!$B$7:$R$2292,3,0)</f>
        <v>44483</v>
      </c>
      <c r="C24" s="65">
        <f>VLOOKUP($A24,'Return Data'!$B$7:$R$2292,4,0)</f>
        <v>22.2773</v>
      </c>
      <c r="D24" s="65">
        <f>VLOOKUP($A24,'Return Data'!$B$7:$R$2292,9,0)</f>
        <v>1.7995000000000001</v>
      </c>
      <c r="E24" s="66">
        <f t="shared" si="0"/>
        <v>16</v>
      </c>
      <c r="F24" s="65">
        <f>VLOOKUP($A24,'Return Data'!$B$7:$R$2292,10,0)</f>
        <v>5.2180999999999997</v>
      </c>
      <c r="G24" s="66">
        <f t="shared" si="1"/>
        <v>16</v>
      </c>
      <c r="H24" s="65">
        <f>VLOOKUP($A24,'Return Data'!$B$7:$R$2292,11,0)</f>
        <v>5.274</v>
      </c>
      <c r="I24" s="66">
        <f t="shared" si="2"/>
        <v>16</v>
      </c>
      <c r="J24" s="65">
        <f>VLOOKUP($A24,'Return Data'!$B$7:$R$2292,12,0)</f>
        <v>4.2671000000000001</v>
      </c>
      <c r="K24" s="66">
        <f t="shared" si="3"/>
        <v>19</v>
      </c>
      <c r="L24" s="65">
        <f>VLOOKUP($A24,'Return Data'!$B$7:$R$2292,13,0)</f>
        <v>4.4240000000000004</v>
      </c>
      <c r="M24" s="66">
        <f t="shared" si="4"/>
        <v>17</v>
      </c>
      <c r="N24" s="65">
        <f>VLOOKUP($A24,'Return Data'!$B$7:$R$2292,17,0)</f>
        <v>7.3714000000000004</v>
      </c>
      <c r="O24" s="66">
        <f t="shared" si="5"/>
        <v>17</v>
      </c>
      <c r="P24" s="65">
        <f>VLOOKUP($A24,'Return Data'!$B$7:$R$2292,14,0)</f>
        <v>8.4682999999999993</v>
      </c>
      <c r="Q24" s="66">
        <f t="shared" si="6"/>
        <v>12</v>
      </c>
      <c r="R24" s="65">
        <f>VLOOKUP($A24,'Return Data'!$B$7:$R$2292,16,0)</f>
        <v>8.3490000000000002</v>
      </c>
      <c r="S24" s="67">
        <f t="shared" si="7"/>
        <v>13</v>
      </c>
    </row>
    <row r="25" spans="1:19" x14ac:dyDescent="0.3">
      <c r="A25" s="82" t="s">
        <v>1426</v>
      </c>
      <c r="B25" s="64">
        <f>VLOOKUP($A25,'Return Data'!$B$7:$R$2292,3,0)</f>
        <v>44483</v>
      </c>
      <c r="C25" s="65">
        <f>VLOOKUP($A25,'Return Data'!$B$7:$R$2292,4,0)</f>
        <v>12.308999999999999</v>
      </c>
      <c r="D25" s="65">
        <f>VLOOKUP($A25,'Return Data'!$B$7:$R$2292,9,0)</f>
        <v>1.643</v>
      </c>
      <c r="E25" s="66">
        <f t="shared" si="0"/>
        <v>18</v>
      </c>
      <c r="F25" s="65">
        <f>VLOOKUP($A25,'Return Data'!$B$7:$R$2292,10,0)</f>
        <v>4.9869000000000003</v>
      </c>
      <c r="G25" s="66">
        <f t="shared" si="1"/>
        <v>20</v>
      </c>
      <c r="H25" s="65">
        <f>VLOOKUP($A25,'Return Data'!$B$7:$R$2292,11,0)</f>
        <v>5.0366</v>
      </c>
      <c r="I25" s="66">
        <f t="shared" si="2"/>
        <v>22</v>
      </c>
      <c r="J25" s="65">
        <f>VLOOKUP($A25,'Return Data'!$B$7:$R$2292,12,0)</f>
        <v>4.0731000000000002</v>
      </c>
      <c r="K25" s="66">
        <f t="shared" si="3"/>
        <v>20</v>
      </c>
      <c r="L25" s="65">
        <f>VLOOKUP($A25,'Return Data'!$B$7:$R$2292,13,0)</f>
        <v>4.0656999999999996</v>
      </c>
      <c r="M25" s="66">
        <f t="shared" si="4"/>
        <v>25</v>
      </c>
      <c r="N25" s="65"/>
      <c r="O25" s="66"/>
      <c r="P25" s="65"/>
      <c r="Q25" s="66"/>
      <c r="R25" s="65">
        <f>VLOOKUP($A25,'Return Data'!$B$7:$R$2292,16,0)</f>
        <v>7.9938000000000002</v>
      </c>
      <c r="S25" s="67">
        <f t="shared" si="7"/>
        <v>19</v>
      </c>
    </row>
    <row r="26" spans="1:19" x14ac:dyDescent="0.3">
      <c r="A26" s="82" t="s">
        <v>1429</v>
      </c>
      <c r="B26" s="64">
        <f>VLOOKUP($A26,'Return Data'!$B$7:$R$2292,3,0)</f>
        <v>44483</v>
      </c>
      <c r="C26" s="65">
        <f>VLOOKUP($A26,'Return Data'!$B$7:$R$2292,4,0)</f>
        <v>13.0764</v>
      </c>
      <c r="D26" s="65">
        <f>VLOOKUP($A26,'Return Data'!$B$7:$R$2292,9,0)</f>
        <v>0.8659</v>
      </c>
      <c r="E26" s="66">
        <f t="shared" si="0"/>
        <v>23</v>
      </c>
      <c r="F26" s="65">
        <f>VLOOKUP($A26,'Return Data'!$B$7:$R$2292,10,0)</f>
        <v>5.1012000000000004</v>
      </c>
      <c r="G26" s="66">
        <f t="shared" si="1"/>
        <v>18</v>
      </c>
      <c r="H26" s="65">
        <f>VLOOKUP($A26,'Return Data'!$B$7:$R$2292,11,0)</f>
        <v>5.2351000000000001</v>
      </c>
      <c r="I26" s="66">
        <f t="shared" si="2"/>
        <v>18</v>
      </c>
      <c r="J26" s="65">
        <f>VLOOKUP($A26,'Return Data'!$B$7:$R$2292,12,0)</f>
        <v>4.6707999999999998</v>
      </c>
      <c r="K26" s="66">
        <f t="shared" si="3"/>
        <v>13</v>
      </c>
      <c r="L26" s="65">
        <f>VLOOKUP($A26,'Return Data'!$B$7:$R$2292,13,0)</f>
        <v>4.6890999999999998</v>
      </c>
      <c r="M26" s="66">
        <f t="shared" si="4"/>
        <v>15</v>
      </c>
      <c r="N26" s="65">
        <f>VLOOKUP($A26,'Return Data'!$B$7:$R$2292,17,0)</f>
        <v>7.1402000000000001</v>
      </c>
      <c r="O26" s="66">
        <f t="shared" ref="O26:O33" si="8">RANK(N26,N$8:N$33,0)</f>
        <v>18</v>
      </c>
      <c r="P26" s="65"/>
      <c r="Q26" s="66"/>
      <c r="R26" s="65">
        <f>VLOOKUP($A26,'Return Data'!$B$7:$R$2292,16,0)</f>
        <v>7.7721</v>
      </c>
      <c r="S26" s="67">
        <f t="shared" si="7"/>
        <v>20</v>
      </c>
    </row>
    <row r="27" spans="1:19" x14ac:dyDescent="0.3">
      <c r="A27" s="82" t="s">
        <v>1431</v>
      </c>
      <c r="B27" s="64">
        <f>VLOOKUP($A27,'Return Data'!$B$7:$R$2292,3,0)</f>
        <v>44483</v>
      </c>
      <c r="C27" s="65">
        <f>VLOOKUP($A27,'Return Data'!$B$7:$R$2292,4,0)</f>
        <v>44.636899999999997</v>
      </c>
      <c r="D27" s="65">
        <f>VLOOKUP($A27,'Return Data'!$B$7:$R$2292,9,0)</f>
        <v>2.5291999999999999</v>
      </c>
      <c r="E27" s="66">
        <f t="shared" si="0"/>
        <v>10</v>
      </c>
      <c r="F27" s="65">
        <f>VLOOKUP($A27,'Return Data'!$B$7:$R$2292,10,0)</f>
        <v>6.5236999999999998</v>
      </c>
      <c r="G27" s="66">
        <f t="shared" si="1"/>
        <v>7</v>
      </c>
      <c r="H27" s="65">
        <f>VLOOKUP($A27,'Return Data'!$B$7:$R$2292,11,0)</f>
        <v>6.5407000000000002</v>
      </c>
      <c r="I27" s="66">
        <f t="shared" si="2"/>
        <v>5</v>
      </c>
      <c r="J27" s="65">
        <f>VLOOKUP($A27,'Return Data'!$B$7:$R$2292,12,0)</f>
        <v>6.0522999999999998</v>
      </c>
      <c r="K27" s="66">
        <f t="shared" si="3"/>
        <v>5</v>
      </c>
      <c r="L27" s="65">
        <f>VLOOKUP($A27,'Return Data'!$B$7:$R$2292,13,0)</f>
        <v>6.2712000000000003</v>
      </c>
      <c r="M27" s="66">
        <f t="shared" si="4"/>
        <v>5</v>
      </c>
      <c r="N27" s="65">
        <f>VLOOKUP($A27,'Return Data'!$B$7:$R$2292,17,0)</f>
        <v>8.3340999999999994</v>
      </c>
      <c r="O27" s="66">
        <f t="shared" si="8"/>
        <v>7</v>
      </c>
      <c r="P27" s="65">
        <f>VLOOKUP($A27,'Return Data'!$B$7:$R$2292,14,0)</f>
        <v>9.1791999999999998</v>
      </c>
      <c r="Q27" s="66">
        <f t="shared" ref="Q27:Q33" si="9">RANK(P27,P$8:P$33,0)</f>
        <v>2</v>
      </c>
      <c r="R27" s="65">
        <f>VLOOKUP($A27,'Return Data'!$B$7:$R$2292,16,0)</f>
        <v>8.7149999999999999</v>
      </c>
      <c r="S27" s="67">
        <f t="shared" si="7"/>
        <v>4</v>
      </c>
    </row>
    <row r="28" spans="1:19" x14ac:dyDescent="0.3">
      <c r="A28" s="82" t="s">
        <v>1433</v>
      </c>
      <c r="B28" s="64">
        <f>VLOOKUP($A28,'Return Data'!$B$7:$R$2292,3,0)</f>
        <v>44483</v>
      </c>
      <c r="C28" s="65">
        <f>VLOOKUP($A28,'Return Data'!$B$7:$R$2292,4,0)</f>
        <v>39.0473</v>
      </c>
      <c r="D28" s="65">
        <f>VLOOKUP($A28,'Return Data'!$B$7:$R$2292,9,0)</f>
        <v>2.0381</v>
      </c>
      <c r="E28" s="66">
        <f t="shared" si="0"/>
        <v>15</v>
      </c>
      <c r="F28" s="65">
        <f>VLOOKUP($A28,'Return Data'!$B$7:$R$2292,10,0)</f>
        <v>4.7294999999999998</v>
      </c>
      <c r="G28" s="66">
        <f t="shared" si="1"/>
        <v>23</v>
      </c>
      <c r="H28" s="65">
        <f>VLOOKUP($A28,'Return Data'!$B$7:$R$2292,11,0)</f>
        <v>5.5166000000000004</v>
      </c>
      <c r="I28" s="66">
        <f t="shared" si="2"/>
        <v>12</v>
      </c>
      <c r="J28" s="65">
        <f>VLOOKUP($A28,'Return Data'!$B$7:$R$2292,12,0)</f>
        <v>4.5163000000000002</v>
      </c>
      <c r="K28" s="66">
        <f t="shared" si="3"/>
        <v>15</v>
      </c>
      <c r="L28" s="65">
        <f>VLOOKUP($A28,'Return Data'!$B$7:$R$2292,13,0)</f>
        <v>4.3605</v>
      </c>
      <c r="M28" s="66">
        <f t="shared" si="4"/>
        <v>21</v>
      </c>
      <c r="N28" s="65">
        <f>VLOOKUP($A28,'Return Data'!$B$7:$R$2292,17,0)</f>
        <v>6.3066000000000004</v>
      </c>
      <c r="O28" s="66">
        <f t="shared" si="8"/>
        <v>21</v>
      </c>
      <c r="P28" s="65">
        <f>VLOOKUP($A28,'Return Data'!$B$7:$R$2292,14,0)</f>
        <v>4.6990999999999996</v>
      </c>
      <c r="Q28" s="66">
        <f t="shared" si="9"/>
        <v>22</v>
      </c>
      <c r="R28" s="65">
        <f>VLOOKUP($A28,'Return Data'!$B$7:$R$2292,16,0)</f>
        <v>7.5667999999999997</v>
      </c>
      <c r="S28" s="67">
        <f t="shared" si="7"/>
        <v>23</v>
      </c>
    </row>
    <row r="29" spans="1:19" x14ac:dyDescent="0.3">
      <c r="A29" s="82" t="s">
        <v>1435</v>
      </c>
      <c r="B29" s="64">
        <f>VLOOKUP($A29,'Return Data'!$B$7:$R$2292,3,0)</f>
        <v>44483</v>
      </c>
      <c r="C29" s="65">
        <f>VLOOKUP($A29,'Return Data'!$B$7:$R$2292,4,0)</f>
        <v>37.385399999999997</v>
      </c>
      <c r="D29" s="65">
        <f>VLOOKUP($A29,'Return Data'!$B$7:$R$2292,9,0)</f>
        <v>0.95430000000000004</v>
      </c>
      <c r="E29" s="66">
        <f t="shared" si="0"/>
        <v>20</v>
      </c>
      <c r="F29" s="65">
        <f>VLOOKUP($A29,'Return Data'!$B$7:$R$2292,10,0)</f>
        <v>5.4325000000000001</v>
      </c>
      <c r="G29" s="66">
        <f t="shared" si="1"/>
        <v>14</v>
      </c>
      <c r="H29" s="65">
        <f>VLOOKUP($A29,'Return Data'!$B$7:$R$2292,11,0)</f>
        <v>5.1308999999999996</v>
      </c>
      <c r="I29" s="66">
        <f t="shared" si="2"/>
        <v>19</v>
      </c>
      <c r="J29" s="65">
        <f>VLOOKUP($A29,'Return Data'!$B$7:$R$2292,12,0)</f>
        <v>3.8742000000000001</v>
      </c>
      <c r="K29" s="66">
        <f t="shared" si="3"/>
        <v>26</v>
      </c>
      <c r="L29" s="65">
        <f>VLOOKUP($A29,'Return Data'!$B$7:$R$2292,13,0)</f>
        <v>4.2407000000000004</v>
      </c>
      <c r="M29" s="66">
        <f t="shared" si="4"/>
        <v>24</v>
      </c>
      <c r="N29" s="65">
        <f>VLOOKUP($A29,'Return Data'!$B$7:$R$2292,17,0)</f>
        <v>7.3749000000000002</v>
      </c>
      <c r="O29" s="66">
        <f t="shared" si="8"/>
        <v>16</v>
      </c>
      <c r="P29" s="65">
        <f>VLOOKUP($A29,'Return Data'!$B$7:$R$2292,14,0)</f>
        <v>4.7629999999999999</v>
      </c>
      <c r="Q29" s="66">
        <f t="shared" si="9"/>
        <v>21</v>
      </c>
      <c r="R29" s="65">
        <f>VLOOKUP($A29,'Return Data'!$B$7:$R$2292,16,0)</f>
        <v>7.2469000000000001</v>
      </c>
      <c r="S29" s="67">
        <f t="shared" si="7"/>
        <v>24</v>
      </c>
    </row>
    <row r="30" spans="1:19" x14ac:dyDescent="0.3">
      <c r="A30" s="82" t="s">
        <v>1436</v>
      </c>
      <c r="B30" s="64">
        <f>VLOOKUP($A30,'Return Data'!$B$7:$R$2292,3,0)</f>
        <v>44483</v>
      </c>
      <c r="C30" s="65">
        <f>VLOOKUP($A30,'Return Data'!$B$7:$R$2292,4,0)</f>
        <v>26.813099999999999</v>
      </c>
      <c r="D30" s="65">
        <f>VLOOKUP($A30,'Return Data'!$B$7:$R$2292,9,0)</f>
        <v>2.8973</v>
      </c>
      <c r="E30" s="66">
        <f t="shared" si="0"/>
        <v>7</v>
      </c>
      <c r="F30" s="65">
        <f>VLOOKUP($A30,'Return Data'!$B$7:$R$2292,10,0)</f>
        <v>5.5862999999999996</v>
      </c>
      <c r="G30" s="66">
        <f t="shared" si="1"/>
        <v>12</v>
      </c>
      <c r="H30" s="65">
        <f>VLOOKUP($A30,'Return Data'!$B$7:$R$2292,11,0)</f>
        <v>5.4829999999999997</v>
      </c>
      <c r="I30" s="66">
        <f t="shared" si="2"/>
        <v>13</v>
      </c>
      <c r="J30" s="65">
        <f>VLOOKUP($A30,'Return Data'!$B$7:$R$2292,12,0)</f>
        <v>3.9657</v>
      </c>
      <c r="K30" s="66">
        <f t="shared" si="3"/>
        <v>24</v>
      </c>
      <c r="L30" s="65">
        <f>VLOOKUP($A30,'Return Data'!$B$7:$R$2292,13,0)</f>
        <v>4.4692999999999996</v>
      </c>
      <c r="M30" s="66">
        <f t="shared" si="4"/>
        <v>16</v>
      </c>
      <c r="N30" s="65">
        <f>VLOOKUP($A30,'Return Data'!$B$7:$R$2292,17,0)</f>
        <v>7.4278000000000004</v>
      </c>
      <c r="O30" s="66">
        <f t="shared" si="8"/>
        <v>13</v>
      </c>
      <c r="P30" s="65">
        <f>VLOOKUP($A30,'Return Data'!$B$7:$R$2292,14,0)</f>
        <v>8.5128000000000004</v>
      </c>
      <c r="Q30" s="66">
        <f t="shared" si="9"/>
        <v>9</v>
      </c>
      <c r="R30" s="65">
        <f>VLOOKUP($A30,'Return Data'!$B$7:$R$2292,16,0)</f>
        <v>8.3856999999999999</v>
      </c>
      <c r="S30" s="67">
        <f t="shared" si="7"/>
        <v>10</v>
      </c>
    </row>
    <row r="31" spans="1:19" x14ac:dyDescent="0.3">
      <c r="A31" s="82" t="s">
        <v>1439</v>
      </c>
      <c r="B31" s="64">
        <f>VLOOKUP($A31,'Return Data'!$B$7:$R$2292,3,0)</f>
        <v>44483</v>
      </c>
      <c r="C31" s="65">
        <f>VLOOKUP($A31,'Return Data'!$B$7:$R$2292,4,0)</f>
        <v>38.834499999999998</v>
      </c>
      <c r="D31" s="65">
        <f>VLOOKUP($A31,'Return Data'!$B$7:$R$2292,9,0)</f>
        <v>119.30880000000001</v>
      </c>
      <c r="E31" s="66">
        <f t="shared" si="0"/>
        <v>1</v>
      </c>
      <c r="F31" s="65">
        <f>VLOOKUP($A31,'Return Data'!$B$7:$R$2292,10,0)</f>
        <v>42.733600000000003</v>
      </c>
      <c r="G31" s="66">
        <f t="shared" si="1"/>
        <v>1</v>
      </c>
      <c r="H31" s="65">
        <f>VLOOKUP($A31,'Return Data'!$B$7:$R$2292,11,0)</f>
        <v>23.628900000000002</v>
      </c>
      <c r="I31" s="66">
        <f t="shared" si="2"/>
        <v>1</v>
      </c>
      <c r="J31" s="65">
        <f>VLOOKUP($A31,'Return Data'!$B$7:$R$2292,12,0)</f>
        <v>17.296700000000001</v>
      </c>
      <c r="K31" s="66">
        <f t="shared" si="3"/>
        <v>2</v>
      </c>
      <c r="L31" s="65">
        <f>VLOOKUP($A31,'Return Data'!$B$7:$R$2292,13,0)</f>
        <v>14.1426</v>
      </c>
      <c r="M31" s="66">
        <f t="shared" si="4"/>
        <v>2</v>
      </c>
      <c r="N31" s="65">
        <f>VLOOKUP($A31,'Return Data'!$B$7:$R$2292,17,0)</f>
        <v>12.2819</v>
      </c>
      <c r="O31" s="66">
        <f t="shared" si="8"/>
        <v>1</v>
      </c>
      <c r="P31" s="65">
        <f>VLOOKUP($A31,'Return Data'!$B$7:$R$2292,14,0)</f>
        <v>6.6109</v>
      </c>
      <c r="Q31" s="66">
        <f t="shared" si="9"/>
        <v>17</v>
      </c>
      <c r="R31" s="65">
        <f>VLOOKUP($A31,'Return Data'!$B$7:$R$2292,16,0)</f>
        <v>8.0891000000000002</v>
      </c>
      <c r="S31" s="67">
        <f t="shared" si="7"/>
        <v>17</v>
      </c>
    </row>
    <row r="32" spans="1:19" x14ac:dyDescent="0.3">
      <c r="A32" s="82" t="s">
        <v>1441</v>
      </c>
      <c r="B32" s="64">
        <f>VLOOKUP($A32,'Return Data'!$B$7:$R$2292,3,0)</f>
        <v>44483</v>
      </c>
      <c r="C32" s="65">
        <f>VLOOKUP($A32,'Return Data'!$B$7:$R$2292,4,0)</f>
        <v>41.609400000000001</v>
      </c>
      <c r="D32" s="65">
        <f>VLOOKUP($A32,'Return Data'!$B$7:$R$2292,9,0)</f>
        <v>0.82220000000000004</v>
      </c>
      <c r="E32" s="66">
        <f t="shared" si="0"/>
        <v>24</v>
      </c>
      <c r="F32" s="65">
        <f>VLOOKUP($A32,'Return Data'!$B$7:$R$2292,10,0)</f>
        <v>4.7687999999999997</v>
      </c>
      <c r="G32" s="66">
        <f t="shared" si="1"/>
        <v>22</v>
      </c>
      <c r="H32" s="65">
        <f>VLOOKUP($A32,'Return Data'!$B$7:$R$2292,11,0)</f>
        <v>5.2893999999999997</v>
      </c>
      <c r="I32" s="66">
        <f t="shared" si="2"/>
        <v>15</v>
      </c>
      <c r="J32" s="65">
        <f>VLOOKUP($A32,'Return Data'!$B$7:$R$2292,12,0)</f>
        <v>4.0671999999999997</v>
      </c>
      <c r="K32" s="66">
        <f t="shared" si="3"/>
        <v>21</v>
      </c>
      <c r="L32" s="65">
        <f>VLOOKUP($A32,'Return Data'!$B$7:$R$2292,13,0)</f>
        <v>4.4054000000000002</v>
      </c>
      <c r="M32" s="66">
        <f t="shared" si="4"/>
        <v>20</v>
      </c>
      <c r="N32" s="65">
        <f>VLOOKUP($A32,'Return Data'!$B$7:$R$2292,17,0)</f>
        <v>7.6531000000000002</v>
      </c>
      <c r="O32" s="66">
        <f t="shared" si="8"/>
        <v>11</v>
      </c>
      <c r="P32" s="65">
        <f>VLOOKUP($A32,'Return Data'!$B$7:$R$2292,14,0)</f>
        <v>7.5091000000000001</v>
      </c>
      <c r="Q32" s="66">
        <f t="shared" si="9"/>
        <v>16</v>
      </c>
      <c r="R32" s="65">
        <f>VLOOKUP($A32,'Return Data'!$B$7:$R$2292,16,0)</f>
        <v>7.9981999999999998</v>
      </c>
      <c r="S32" s="67">
        <f t="shared" si="7"/>
        <v>18</v>
      </c>
    </row>
    <row r="33" spans="1:19" x14ac:dyDescent="0.3">
      <c r="A33" s="82" t="s">
        <v>1442</v>
      </c>
      <c r="B33" s="64">
        <f>VLOOKUP($A33,'Return Data'!$B$7:$R$2292,3,0)</f>
        <v>44483</v>
      </c>
      <c r="C33" s="65">
        <f>VLOOKUP($A33,'Return Data'!$B$7:$R$2292,4,0)</f>
        <v>26.321400000000001</v>
      </c>
      <c r="D33" s="65">
        <f>VLOOKUP($A33,'Return Data'!$B$7:$R$2292,9,0)</f>
        <v>59.967599999999997</v>
      </c>
      <c r="E33" s="66">
        <f t="shared" si="0"/>
        <v>4</v>
      </c>
      <c r="F33" s="65">
        <f>VLOOKUP($A33,'Return Data'!$B$7:$R$2292,10,0)</f>
        <v>24.369199999999999</v>
      </c>
      <c r="G33" s="66">
        <f t="shared" si="1"/>
        <v>4</v>
      </c>
      <c r="H33" s="65">
        <f>VLOOKUP($A33,'Return Data'!$B$7:$R$2292,11,0)</f>
        <v>15.280200000000001</v>
      </c>
      <c r="I33" s="66">
        <f t="shared" si="2"/>
        <v>4</v>
      </c>
      <c r="J33" s="65">
        <f>VLOOKUP($A33,'Return Data'!$B$7:$R$2292,12,0)</f>
        <v>11.4312</v>
      </c>
      <c r="K33" s="66">
        <f t="shared" si="3"/>
        <v>4</v>
      </c>
      <c r="L33" s="65">
        <f>VLOOKUP($A33,'Return Data'!$B$7:$R$2292,13,0)</f>
        <v>9.9027999999999992</v>
      </c>
      <c r="M33" s="66">
        <f t="shared" si="4"/>
        <v>4</v>
      </c>
      <c r="N33" s="65">
        <f>VLOOKUP($A33,'Return Data'!$B$7:$R$2292,17,0)</f>
        <v>10.596399999999999</v>
      </c>
      <c r="O33" s="66">
        <f t="shared" si="8"/>
        <v>2</v>
      </c>
      <c r="P33" s="65">
        <f>VLOOKUP($A33,'Return Data'!$B$7:$R$2292,14,0)</f>
        <v>5.7885</v>
      </c>
      <c r="Q33" s="66">
        <f t="shared" si="9"/>
        <v>19</v>
      </c>
      <c r="R33" s="65">
        <f>VLOOKUP($A33,'Return Data'!$B$7:$R$2292,16,0)</f>
        <v>7.7683</v>
      </c>
      <c r="S33" s="67">
        <f t="shared" si="7"/>
        <v>21</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15.713207692307693</v>
      </c>
      <c r="E35" s="88"/>
      <c r="F35" s="89">
        <f>AVERAGE(F8:F33)</f>
        <v>10.196430769230766</v>
      </c>
      <c r="G35" s="88"/>
      <c r="H35" s="89">
        <f>AVERAGE(H8:H33)</f>
        <v>7.5433769230769236</v>
      </c>
      <c r="I35" s="88"/>
      <c r="J35" s="89">
        <f>AVERAGE(J8:J33)</f>
        <v>6.2051538461538467</v>
      </c>
      <c r="K35" s="88"/>
      <c r="L35" s="89">
        <f>AVERAGE(L8:L33)</f>
        <v>6.2730923076923091</v>
      </c>
      <c r="M35" s="88"/>
      <c r="N35" s="89">
        <f>AVERAGE(N8:N33)</f>
        <v>7.568416</v>
      </c>
      <c r="O35" s="88"/>
      <c r="P35" s="89">
        <f>AVERAGE(P8:P33)</f>
        <v>7.2119083333333309</v>
      </c>
      <c r="Q35" s="88"/>
      <c r="R35" s="89">
        <f>AVERAGE(R8:R33)</f>
        <v>8.0981384615384613</v>
      </c>
      <c r="S35" s="90"/>
    </row>
    <row r="36" spans="1:19" x14ac:dyDescent="0.3">
      <c r="A36" s="87" t="s">
        <v>28</v>
      </c>
      <c r="B36" s="88"/>
      <c r="C36" s="88"/>
      <c r="D36" s="89">
        <f>MIN(D8:D33)</f>
        <v>-0.17460000000000001</v>
      </c>
      <c r="E36" s="88"/>
      <c r="F36" s="89">
        <f>MIN(F8:F33)</f>
        <v>2.7681</v>
      </c>
      <c r="G36" s="88"/>
      <c r="H36" s="89">
        <f>MIN(H8:H33)</f>
        <v>3.5996999999999999</v>
      </c>
      <c r="I36" s="88"/>
      <c r="J36" s="89">
        <f>MIN(J8:J33)</f>
        <v>3.8742000000000001</v>
      </c>
      <c r="K36" s="88"/>
      <c r="L36" s="89">
        <f>MIN(L8:L33)</f>
        <v>3.8847</v>
      </c>
      <c r="M36" s="88"/>
      <c r="N36" s="89">
        <f>MIN(N8:N33)</f>
        <v>2.2450000000000001</v>
      </c>
      <c r="O36" s="88"/>
      <c r="P36" s="89">
        <f>MIN(P8:P33)</f>
        <v>-3.1198999999999999</v>
      </c>
      <c r="Q36" s="88"/>
      <c r="R36" s="89">
        <f>MIN(R8:R33)</f>
        <v>4.5999999999999996</v>
      </c>
      <c r="S36" s="90"/>
    </row>
    <row r="37" spans="1:19" ht="15" thickBot="1" x14ac:dyDescent="0.35">
      <c r="A37" s="91" t="s">
        <v>29</v>
      </c>
      <c r="B37" s="92"/>
      <c r="C37" s="92"/>
      <c r="D37" s="93">
        <f>MAX(D8:D33)</f>
        <v>119.30880000000001</v>
      </c>
      <c r="E37" s="92"/>
      <c r="F37" s="93">
        <f>MAX(F8:F33)</f>
        <v>42.733600000000003</v>
      </c>
      <c r="G37" s="92"/>
      <c r="H37" s="93">
        <f>MAX(H8:H33)</f>
        <v>23.628900000000002</v>
      </c>
      <c r="I37" s="92"/>
      <c r="J37" s="93">
        <f>MAX(J8:J33)</f>
        <v>17.396799999999999</v>
      </c>
      <c r="K37" s="92"/>
      <c r="L37" s="93">
        <f>MAX(L8:L33)</f>
        <v>20.36</v>
      </c>
      <c r="M37" s="92"/>
      <c r="N37" s="93">
        <f>MAX(N8:N33)</f>
        <v>12.2819</v>
      </c>
      <c r="O37" s="92"/>
      <c r="P37" s="93">
        <f>MAX(P8:P33)</f>
        <v>9.3844999999999992</v>
      </c>
      <c r="Q37" s="92"/>
      <c r="R37" s="93">
        <f>MAX(R8:R33)</f>
        <v>9.2950999999999997</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Data'!$B$7:$R$2292,3,0)</f>
        <v>44483</v>
      </c>
      <c r="C8" s="65">
        <f>VLOOKUP($A8,'Return Data'!$B$7:$R$2292,4,0)</f>
        <v>37.67</v>
      </c>
      <c r="D8" s="65">
        <f>VLOOKUP($A8,'Return Data'!$B$7:$R$2292,9,0)</f>
        <v>1.4972000000000001</v>
      </c>
      <c r="E8" s="66">
        <f t="shared" ref="E8:E33" si="0">RANK(D8,D$8:D$33,0)</f>
        <v>13</v>
      </c>
      <c r="F8" s="65">
        <f>VLOOKUP($A8,'Return Data'!$B$7:$R$2292,10,0)</f>
        <v>5.4039000000000001</v>
      </c>
      <c r="G8" s="66">
        <f t="shared" ref="G8:G33" si="1">RANK(F8,F$8:F$33,0)</f>
        <v>8</v>
      </c>
      <c r="H8" s="65">
        <f>VLOOKUP($A8,'Return Data'!$B$7:$R$2292,11,0)</f>
        <v>5.3201000000000001</v>
      </c>
      <c r="I8" s="66">
        <f t="shared" ref="I8:I33" si="2">RANK(H8,H$8:H$33,0)</f>
        <v>9</v>
      </c>
      <c r="J8" s="65">
        <f>VLOOKUP($A8,'Return Data'!$B$7:$R$2292,12,0)</f>
        <v>4.4783999999999997</v>
      </c>
      <c r="K8" s="66">
        <f t="shared" ref="K8:K33" si="3">RANK(J8,J$8:J$33,0)</f>
        <v>6</v>
      </c>
      <c r="L8" s="65">
        <f>VLOOKUP($A8,'Return Data'!$B$7:$R$2292,13,0)</f>
        <v>4.8479999999999999</v>
      </c>
      <c r="M8" s="66">
        <f t="shared" ref="M8:M33" si="4">RANK(L8,L$8:L$33,0)</f>
        <v>8</v>
      </c>
      <c r="N8" s="65">
        <f>VLOOKUP($A8,'Return Data'!$B$7:$R$2292,17,0)</f>
        <v>7.6402999999999999</v>
      </c>
      <c r="O8" s="66">
        <f t="shared" ref="O8:O24" si="5">RANK(N8,N$8:N$33,0)</f>
        <v>6</v>
      </c>
      <c r="P8" s="65">
        <f>VLOOKUP($A8,'Return Data'!$B$7:$R$2292,14,0)</f>
        <v>8.3750999999999998</v>
      </c>
      <c r="Q8" s="66">
        <f t="shared" ref="Q8:Q24" si="6">RANK(P8,P$8:P$33,0)</f>
        <v>3</v>
      </c>
      <c r="R8" s="65">
        <f>VLOOKUP($A8,'Return Data'!$B$7:$R$2292,16,0)</f>
        <v>7.4546000000000001</v>
      </c>
      <c r="S8" s="67">
        <f t="shared" ref="S8:S33" si="7">RANK(R8,R$8:R$33,0)</f>
        <v>12</v>
      </c>
    </row>
    <row r="9" spans="1:19" x14ac:dyDescent="0.3">
      <c r="A9" s="82" t="s">
        <v>1386</v>
      </c>
      <c r="B9" s="64">
        <f>VLOOKUP($A9,'Return Data'!$B$7:$R$2292,3,0)</f>
        <v>44483</v>
      </c>
      <c r="C9" s="65">
        <f>VLOOKUP($A9,'Return Data'!$B$7:$R$2292,4,0)</f>
        <v>24.549299999999999</v>
      </c>
      <c r="D9" s="65">
        <f>VLOOKUP($A9,'Return Data'!$B$7:$R$2292,9,0)</f>
        <v>1.9658</v>
      </c>
      <c r="E9" s="66">
        <f t="shared" si="0"/>
        <v>9</v>
      </c>
      <c r="F9" s="65">
        <f>VLOOKUP($A9,'Return Data'!$B$7:$R$2292,10,0)</f>
        <v>5.1204000000000001</v>
      </c>
      <c r="G9" s="66">
        <f t="shared" si="1"/>
        <v>10</v>
      </c>
      <c r="H9" s="65">
        <f>VLOOKUP($A9,'Return Data'!$B$7:$R$2292,11,0)</f>
        <v>4.9082999999999997</v>
      </c>
      <c r="I9" s="66">
        <f t="shared" si="2"/>
        <v>11</v>
      </c>
      <c r="J9" s="65">
        <f>VLOOKUP($A9,'Return Data'!$B$7:$R$2292,12,0)</f>
        <v>4.0640000000000001</v>
      </c>
      <c r="K9" s="66">
        <f t="shared" si="3"/>
        <v>10</v>
      </c>
      <c r="L9" s="65">
        <f>VLOOKUP($A9,'Return Data'!$B$7:$R$2292,13,0)</f>
        <v>4.3930999999999996</v>
      </c>
      <c r="M9" s="66">
        <f t="shared" si="4"/>
        <v>9</v>
      </c>
      <c r="N9" s="65">
        <f>VLOOKUP($A9,'Return Data'!$B$7:$R$2292,17,0)</f>
        <v>7.4207000000000001</v>
      </c>
      <c r="O9" s="66">
        <f t="shared" si="5"/>
        <v>8</v>
      </c>
      <c r="P9" s="65">
        <f>VLOOKUP($A9,'Return Data'!$B$7:$R$2292,14,0)</f>
        <v>8.3386999999999993</v>
      </c>
      <c r="Q9" s="66">
        <f t="shared" si="6"/>
        <v>4</v>
      </c>
      <c r="R9" s="65">
        <f>VLOOKUP($A9,'Return Data'!$B$7:$R$2292,16,0)</f>
        <v>7.9542000000000002</v>
      </c>
      <c r="S9" s="67">
        <f t="shared" si="7"/>
        <v>4</v>
      </c>
    </row>
    <row r="10" spans="1:19" x14ac:dyDescent="0.3">
      <c r="A10" s="82" t="s">
        <v>1387</v>
      </c>
      <c r="B10" s="64">
        <f>VLOOKUP($A10,'Return Data'!$B$7:$R$2292,3,0)</f>
        <v>44483</v>
      </c>
      <c r="C10" s="65">
        <f>VLOOKUP($A10,'Return Data'!$B$7:$R$2292,4,0)</f>
        <v>23.446000000000002</v>
      </c>
      <c r="D10" s="65">
        <f>VLOOKUP($A10,'Return Data'!$B$7:$R$2292,9,0)</f>
        <v>1.6524000000000001</v>
      </c>
      <c r="E10" s="66">
        <f t="shared" si="0"/>
        <v>12</v>
      </c>
      <c r="F10" s="65">
        <f>VLOOKUP($A10,'Return Data'!$B$7:$R$2292,10,0)</f>
        <v>4.4126000000000003</v>
      </c>
      <c r="G10" s="66">
        <f t="shared" si="1"/>
        <v>18</v>
      </c>
      <c r="H10" s="65">
        <f>VLOOKUP($A10,'Return Data'!$B$7:$R$2292,11,0)</f>
        <v>4.3211000000000004</v>
      </c>
      <c r="I10" s="66">
        <f t="shared" si="2"/>
        <v>21</v>
      </c>
      <c r="J10" s="65">
        <f>VLOOKUP($A10,'Return Data'!$B$7:$R$2292,12,0)</f>
        <v>4.2990000000000004</v>
      </c>
      <c r="K10" s="66">
        <f t="shared" si="3"/>
        <v>9</v>
      </c>
      <c r="L10" s="65">
        <f>VLOOKUP($A10,'Return Data'!$B$7:$R$2292,13,0)</f>
        <v>4.2451999999999996</v>
      </c>
      <c r="M10" s="66">
        <f t="shared" si="4"/>
        <v>12</v>
      </c>
      <c r="N10" s="65">
        <f>VLOOKUP($A10,'Return Data'!$B$7:$R$2292,17,0)</f>
        <v>6.1719999999999997</v>
      </c>
      <c r="O10" s="66">
        <f t="shared" si="5"/>
        <v>20</v>
      </c>
      <c r="P10" s="65">
        <f>VLOOKUP($A10,'Return Data'!$B$7:$R$2292,14,0)</f>
        <v>7.2171000000000003</v>
      </c>
      <c r="Q10" s="66">
        <f t="shared" si="6"/>
        <v>15</v>
      </c>
      <c r="R10" s="65">
        <f>VLOOKUP($A10,'Return Data'!$B$7:$R$2292,16,0)</f>
        <v>7.8334000000000001</v>
      </c>
      <c r="S10" s="67">
        <f t="shared" si="7"/>
        <v>6</v>
      </c>
    </row>
    <row r="11" spans="1:19" x14ac:dyDescent="0.3">
      <c r="A11" s="82" t="s">
        <v>1389</v>
      </c>
      <c r="B11" s="64">
        <f>VLOOKUP($A11,'Return Data'!$B$7:$R$2292,3,0)</f>
        <v>44483</v>
      </c>
      <c r="C11" s="65">
        <f>VLOOKUP($A11,'Return Data'!$B$7:$R$2292,4,0)</f>
        <v>25.174700000000001</v>
      </c>
      <c r="D11" s="65">
        <f>VLOOKUP($A11,'Return Data'!$B$7:$R$2292,9,0)</f>
        <v>1.0931999999999999</v>
      </c>
      <c r="E11" s="66">
        <f t="shared" si="0"/>
        <v>16</v>
      </c>
      <c r="F11" s="65">
        <f>VLOOKUP($A11,'Return Data'!$B$7:$R$2292,10,0)</f>
        <v>4.5461</v>
      </c>
      <c r="G11" s="66">
        <f t="shared" si="1"/>
        <v>15</v>
      </c>
      <c r="H11" s="65">
        <f>VLOOKUP($A11,'Return Data'!$B$7:$R$2292,11,0)</f>
        <v>4.8499999999999996</v>
      </c>
      <c r="I11" s="66">
        <f t="shared" si="2"/>
        <v>12</v>
      </c>
      <c r="J11" s="65">
        <f>VLOOKUP($A11,'Return Data'!$B$7:$R$2292,12,0)</f>
        <v>3.8441999999999998</v>
      </c>
      <c r="K11" s="66">
        <f t="shared" si="3"/>
        <v>13</v>
      </c>
      <c r="L11" s="65">
        <f>VLOOKUP($A11,'Return Data'!$B$7:$R$2292,13,0)</f>
        <v>4.3380999999999998</v>
      </c>
      <c r="M11" s="66">
        <f t="shared" si="4"/>
        <v>11</v>
      </c>
      <c r="N11" s="65">
        <f>VLOOKUP($A11,'Return Data'!$B$7:$R$2292,17,0)</f>
        <v>7.3521000000000001</v>
      </c>
      <c r="O11" s="66">
        <f t="shared" si="5"/>
        <v>9</v>
      </c>
      <c r="P11" s="65">
        <f>VLOOKUP($A11,'Return Data'!$B$7:$R$2292,14,0)</f>
        <v>7.4061000000000003</v>
      </c>
      <c r="Q11" s="66">
        <f t="shared" si="6"/>
        <v>13</v>
      </c>
      <c r="R11" s="65">
        <f>VLOOKUP($A11,'Return Data'!$B$7:$R$2292,16,0)</f>
        <v>5.5488999999999997</v>
      </c>
      <c r="S11" s="67">
        <f t="shared" si="7"/>
        <v>25</v>
      </c>
    </row>
    <row r="12" spans="1:19" x14ac:dyDescent="0.3">
      <c r="A12" s="82" t="s">
        <v>1392</v>
      </c>
      <c r="B12" s="64">
        <f>VLOOKUP($A12,'Return Data'!$B$7:$R$2292,3,0)</f>
        <v>44483</v>
      </c>
      <c r="C12" s="65">
        <f>VLOOKUP($A12,'Return Data'!$B$7:$R$2292,4,0)</f>
        <v>17.420200000000001</v>
      </c>
      <c r="D12" s="65">
        <f>VLOOKUP($A12,'Return Data'!$B$7:$R$2292,9,0)</f>
        <v>0.63590000000000002</v>
      </c>
      <c r="E12" s="66">
        <f t="shared" si="0"/>
        <v>18</v>
      </c>
      <c r="F12" s="65">
        <f>VLOOKUP($A12,'Return Data'!$B$7:$R$2292,10,0)</f>
        <v>2.4887999999999999</v>
      </c>
      <c r="G12" s="66">
        <f t="shared" si="1"/>
        <v>26</v>
      </c>
      <c r="H12" s="65">
        <f>VLOOKUP($A12,'Return Data'!$B$7:$R$2292,11,0)</f>
        <v>3.2896999999999998</v>
      </c>
      <c r="I12" s="66">
        <f t="shared" si="2"/>
        <v>26</v>
      </c>
      <c r="J12" s="65">
        <f>VLOOKUP($A12,'Return Data'!$B$7:$R$2292,12,0)</f>
        <v>3.5041000000000002</v>
      </c>
      <c r="K12" s="66">
        <f t="shared" si="3"/>
        <v>19</v>
      </c>
      <c r="L12" s="65">
        <f>VLOOKUP($A12,'Return Data'!$B$7:$R$2292,13,0)</f>
        <v>3.4342999999999999</v>
      </c>
      <c r="M12" s="66">
        <f t="shared" si="4"/>
        <v>23</v>
      </c>
      <c r="N12" s="65">
        <f>VLOOKUP($A12,'Return Data'!$B$7:$R$2292,17,0)</f>
        <v>1.738</v>
      </c>
      <c r="O12" s="66">
        <f t="shared" si="5"/>
        <v>25</v>
      </c>
      <c r="P12" s="65">
        <f>VLOOKUP($A12,'Return Data'!$B$7:$R$2292,14,0)</f>
        <v>-3.6116999999999999</v>
      </c>
      <c r="Q12" s="66">
        <f t="shared" si="6"/>
        <v>24</v>
      </c>
      <c r="R12" s="65">
        <f>VLOOKUP($A12,'Return Data'!$B$7:$R$2292,16,0)</f>
        <v>4.4210000000000003</v>
      </c>
      <c r="S12" s="67">
        <f t="shared" si="7"/>
        <v>26</v>
      </c>
    </row>
    <row r="13" spans="1:19" x14ac:dyDescent="0.3">
      <c r="A13" s="82" t="s">
        <v>1394</v>
      </c>
      <c r="B13" s="64">
        <f>VLOOKUP($A13,'Return Data'!$B$7:$R$2292,3,0)</f>
        <v>44483</v>
      </c>
      <c r="C13" s="65">
        <f>VLOOKUP($A13,'Return Data'!$B$7:$R$2292,4,0)</f>
        <v>20.712199999999999</v>
      </c>
      <c r="D13" s="65">
        <f>VLOOKUP($A13,'Return Data'!$B$7:$R$2292,9,0)</f>
        <v>0.2409</v>
      </c>
      <c r="E13" s="66">
        <f t="shared" si="0"/>
        <v>21</v>
      </c>
      <c r="F13" s="65">
        <f>VLOOKUP($A13,'Return Data'!$B$7:$R$2292,10,0)</f>
        <v>3.5872999999999999</v>
      </c>
      <c r="G13" s="66">
        <f t="shared" si="1"/>
        <v>25</v>
      </c>
      <c r="H13" s="65">
        <f>VLOOKUP($A13,'Return Data'!$B$7:$R$2292,11,0)</f>
        <v>3.7288999999999999</v>
      </c>
      <c r="I13" s="66">
        <f t="shared" si="2"/>
        <v>25</v>
      </c>
      <c r="J13" s="65">
        <f>VLOOKUP($A13,'Return Data'!$B$7:$R$2292,12,0)</f>
        <v>3.3534999999999999</v>
      </c>
      <c r="K13" s="66">
        <f t="shared" si="3"/>
        <v>22</v>
      </c>
      <c r="L13" s="65">
        <f>VLOOKUP($A13,'Return Data'!$B$7:$R$2292,13,0)</f>
        <v>3.6257999999999999</v>
      </c>
      <c r="M13" s="66">
        <f t="shared" si="4"/>
        <v>20</v>
      </c>
      <c r="N13" s="65">
        <f>VLOOKUP($A13,'Return Data'!$B$7:$R$2292,17,0)</f>
        <v>6.3319000000000001</v>
      </c>
      <c r="O13" s="66">
        <f t="shared" si="5"/>
        <v>18</v>
      </c>
      <c r="P13" s="65">
        <f>VLOOKUP($A13,'Return Data'!$B$7:$R$2292,14,0)</f>
        <v>7.3057999999999996</v>
      </c>
      <c r="Q13" s="66">
        <f t="shared" si="6"/>
        <v>14</v>
      </c>
      <c r="R13" s="65">
        <f>VLOOKUP($A13,'Return Data'!$B$7:$R$2292,16,0)</f>
        <v>7.1952999999999996</v>
      </c>
      <c r="S13" s="67">
        <f t="shared" si="7"/>
        <v>14</v>
      </c>
    </row>
    <row r="14" spans="1:19" x14ac:dyDescent="0.3">
      <c r="A14" s="82" t="s">
        <v>1396</v>
      </c>
      <c r="B14" s="64">
        <f>VLOOKUP($A14,'Return Data'!$B$7:$R$2292,3,0)</f>
        <v>44483</v>
      </c>
      <c r="C14" s="65">
        <f>VLOOKUP($A14,'Return Data'!$B$7:$R$2292,4,0)</f>
        <v>37.593400000000003</v>
      </c>
      <c r="D14" s="65">
        <f>VLOOKUP($A14,'Return Data'!$B$7:$R$2292,9,0)</f>
        <v>-6.4699999999999994E-2</v>
      </c>
      <c r="E14" s="66">
        <f t="shared" si="0"/>
        <v>24</v>
      </c>
      <c r="F14" s="65">
        <f>VLOOKUP($A14,'Return Data'!$B$7:$R$2292,10,0)</f>
        <v>4.0038999999999998</v>
      </c>
      <c r="G14" s="66">
        <f t="shared" si="1"/>
        <v>20</v>
      </c>
      <c r="H14" s="65">
        <f>VLOOKUP($A14,'Return Data'!$B$7:$R$2292,11,0)</f>
        <v>4.3414000000000001</v>
      </c>
      <c r="I14" s="66">
        <f t="shared" si="2"/>
        <v>19</v>
      </c>
      <c r="J14" s="65">
        <f>VLOOKUP($A14,'Return Data'!$B$7:$R$2292,12,0)</f>
        <v>3.6053000000000002</v>
      </c>
      <c r="K14" s="66">
        <f t="shared" si="3"/>
        <v>18</v>
      </c>
      <c r="L14" s="65">
        <f>VLOOKUP($A14,'Return Data'!$B$7:$R$2292,13,0)</f>
        <v>3.734</v>
      </c>
      <c r="M14" s="66">
        <f t="shared" si="4"/>
        <v>19</v>
      </c>
      <c r="N14" s="65">
        <f>VLOOKUP($A14,'Return Data'!$B$7:$R$2292,17,0)</f>
        <v>6.6829999999999998</v>
      </c>
      <c r="O14" s="66">
        <f t="shared" si="5"/>
        <v>15</v>
      </c>
      <c r="P14" s="65">
        <f>VLOOKUP($A14,'Return Data'!$B$7:$R$2292,14,0)</f>
        <v>7.7549000000000001</v>
      </c>
      <c r="Q14" s="66">
        <f t="shared" si="6"/>
        <v>11</v>
      </c>
      <c r="R14" s="65">
        <f>VLOOKUP($A14,'Return Data'!$B$7:$R$2292,16,0)</f>
        <v>7.1755000000000004</v>
      </c>
      <c r="S14" s="67">
        <f t="shared" si="7"/>
        <v>15</v>
      </c>
    </row>
    <row r="15" spans="1:19" x14ac:dyDescent="0.3">
      <c r="A15" s="82" t="s">
        <v>1404</v>
      </c>
      <c r="B15" s="64">
        <f>VLOOKUP($A15,'Return Data'!$B$7:$R$2292,3,0)</f>
        <v>44483</v>
      </c>
      <c r="C15" s="65">
        <f>VLOOKUP($A15,'Return Data'!$B$7:$R$2292,4,0)</f>
        <v>4395.92409638554</v>
      </c>
      <c r="D15" s="65">
        <f>VLOOKUP($A15,'Return Data'!$B$7:$R$2292,9,0)</f>
        <v>88.417599999999993</v>
      </c>
      <c r="E15" s="66">
        <f t="shared" si="0"/>
        <v>3</v>
      </c>
      <c r="F15" s="65">
        <f>VLOOKUP($A15,'Return Data'!$B$7:$R$2292,10,0)</f>
        <v>41.962699999999998</v>
      </c>
      <c r="G15" s="66">
        <f t="shared" si="1"/>
        <v>1</v>
      </c>
      <c r="H15" s="65">
        <f>VLOOKUP($A15,'Return Data'!$B$7:$R$2292,11,0)</f>
        <v>17.5078</v>
      </c>
      <c r="I15" s="66">
        <f t="shared" si="2"/>
        <v>3</v>
      </c>
      <c r="J15" s="65">
        <f>VLOOKUP($A15,'Return Data'!$B$7:$R$2292,12,0)</f>
        <v>17.2867</v>
      </c>
      <c r="K15" s="66">
        <f t="shared" si="3"/>
        <v>1</v>
      </c>
      <c r="L15" s="65">
        <f>VLOOKUP($A15,'Return Data'!$B$7:$R$2292,13,0)</f>
        <v>20.045100000000001</v>
      </c>
      <c r="M15" s="66">
        <f t="shared" si="4"/>
        <v>1</v>
      </c>
      <c r="N15" s="65">
        <f>VLOOKUP($A15,'Return Data'!$B$7:$R$2292,17,0)</f>
        <v>3.6526000000000001</v>
      </c>
      <c r="O15" s="66">
        <f t="shared" si="5"/>
        <v>24</v>
      </c>
      <c r="P15" s="65">
        <f>VLOOKUP($A15,'Return Data'!$B$7:$R$2292,14,0)</f>
        <v>5.0121000000000002</v>
      </c>
      <c r="Q15" s="66">
        <f t="shared" si="6"/>
        <v>20</v>
      </c>
      <c r="R15" s="65">
        <f>VLOOKUP($A15,'Return Data'!$B$7:$R$2292,16,0)</f>
        <v>7.7995999999999999</v>
      </c>
      <c r="S15" s="67">
        <f t="shared" si="7"/>
        <v>8</v>
      </c>
    </row>
    <row r="16" spans="1:19" x14ac:dyDescent="0.3">
      <c r="A16" s="82" t="s">
        <v>1406</v>
      </c>
      <c r="B16" s="64">
        <f>VLOOKUP($A16,'Return Data'!$B$7:$R$2292,3,0)</f>
        <v>44483</v>
      </c>
      <c r="C16" s="65">
        <f>VLOOKUP($A16,'Return Data'!$B$7:$R$2292,4,0)</f>
        <v>25.331099999999999</v>
      </c>
      <c r="D16" s="65">
        <f>VLOOKUP($A16,'Return Data'!$B$7:$R$2292,9,0)</f>
        <v>1.7845</v>
      </c>
      <c r="E16" s="66">
        <f t="shared" si="0"/>
        <v>10</v>
      </c>
      <c r="F16" s="65">
        <f>VLOOKUP($A16,'Return Data'!$B$7:$R$2292,10,0)</f>
        <v>5.3493000000000004</v>
      </c>
      <c r="G16" s="66">
        <f t="shared" si="1"/>
        <v>9</v>
      </c>
      <c r="H16" s="65">
        <f>VLOOKUP($A16,'Return Data'!$B$7:$R$2292,11,0)</f>
        <v>5.3716999999999997</v>
      </c>
      <c r="I16" s="66">
        <f t="shared" si="2"/>
        <v>7</v>
      </c>
      <c r="J16" s="65">
        <f>VLOOKUP($A16,'Return Data'!$B$7:$R$2292,12,0)</f>
        <v>4.3129</v>
      </c>
      <c r="K16" s="66">
        <f t="shared" si="3"/>
        <v>8</v>
      </c>
      <c r="L16" s="65">
        <f>VLOOKUP($A16,'Return Data'!$B$7:$R$2292,13,0)</f>
        <v>4.8715999999999999</v>
      </c>
      <c r="M16" s="66">
        <f t="shared" si="4"/>
        <v>7</v>
      </c>
      <c r="N16" s="65">
        <f>VLOOKUP($A16,'Return Data'!$B$7:$R$2292,17,0)</f>
        <v>8.0321999999999996</v>
      </c>
      <c r="O16" s="66">
        <f t="shared" si="5"/>
        <v>4</v>
      </c>
      <c r="P16" s="65">
        <f>VLOOKUP($A16,'Return Data'!$B$7:$R$2292,14,0)</f>
        <v>8.7091999999999992</v>
      </c>
      <c r="Q16" s="66">
        <f t="shared" si="6"/>
        <v>1</v>
      </c>
      <c r="R16" s="65">
        <f>VLOOKUP($A16,'Return Data'!$B$7:$R$2292,16,0)</f>
        <v>8.5632000000000001</v>
      </c>
      <c r="S16" s="67">
        <f t="shared" si="7"/>
        <v>1</v>
      </c>
    </row>
    <row r="17" spans="1:19" x14ac:dyDescent="0.3">
      <c r="A17" s="82" t="s">
        <v>1408</v>
      </c>
      <c r="B17" s="64">
        <f>VLOOKUP($A17,'Return Data'!$B$7:$R$2292,3,0)</f>
        <v>44483</v>
      </c>
      <c r="C17" s="65">
        <f>VLOOKUP($A17,'Return Data'!$B$7:$R$2292,4,0)</f>
        <v>31.8249</v>
      </c>
      <c r="D17" s="65">
        <f>VLOOKUP($A17,'Return Data'!$B$7:$R$2292,9,0)</f>
        <v>0.1835</v>
      </c>
      <c r="E17" s="66">
        <f t="shared" si="0"/>
        <v>22</v>
      </c>
      <c r="F17" s="65">
        <f>VLOOKUP($A17,'Return Data'!$B$7:$R$2292,10,0)</f>
        <v>4.4793000000000003</v>
      </c>
      <c r="G17" s="66">
        <f t="shared" si="1"/>
        <v>17</v>
      </c>
      <c r="H17" s="65">
        <f>VLOOKUP($A17,'Return Data'!$B$7:$R$2292,11,0)</f>
        <v>4.3963999999999999</v>
      </c>
      <c r="I17" s="66">
        <f t="shared" si="2"/>
        <v>17</v>
      </c>
      <c r="J17" s="65">
        <f>VLOOKUP($A17,'Return Data'!$B$7:$R$2292,12,0)</f>
        <v>3.6871</v>
      </c>
      <c r="K17" s="66">
        <f t="shared" si="3"/>
        <v>17</v>
      </c>
      <c r="L17" s="65">
        <f>VLOOKUP($A17,'Return Data'!$B$7:$R$2292,13,0)</f>
        <v>3.9279000000000002</v>
      </c>
      <c r="M17" s="66">
        <f t="shared" si="4"/>
        <v>14</v>
      </c>
      <c r="N17" s="65">
        <f>VLOOKUP($A17,'Return Data'!$B$7:$R$2292,17,0)</f>
        <v>4.8047000000000004</v>
      </c>
      <c r="O17" s="66">
        <f t="shared" si="5"/>
        <v>22</v>
      </c>
      <c r="P17" s="65">
        <f>VLOOKUP($A17,'Return Data'!$B$7:$R$2292,14,0)</f>
        <v>3.1836000000000002</v>
      </c>
      <c r="Q17" s="66">
        <f t="shared" si="6"/>
        <v>23</v>
      </c>
      <c r="R17" s="65">
        <f>VLOOKUP($A17,'Return Data'!$B$7:$R$2292,16,0)</f>
        <v>6.3314000000000004</v>
      </c>
      <c r="S17" s="67">
        <f t="shared" si="7"/>
        <v>24</v>
      </c>
    </row>
    <row r="18" spans="1:19" x14ac:dyDescent="0.3">
      <c r="A18" s="82" t="s">
        <v>1410</v>
      </c>
      <c r="B18" s="64">
        <f>VLOOKUP($A18,'Return Data'!$B$7:$R$2292,3,0)</f>
        <v>44483</v>
      </c>
      <c r="C18" s="65">
        <f>VLOOKUP($A18,'Return Data'!$B$7:$R$2292,4,0)</f>
        <v>47.2363</v>
      </c>
      <c r="D18" s="65">
        <f>VLOOKUP($A18,'Return Data'!$B$7:$R$2292,9,0)</f>
        <v>3.2774000000000001</v>
      </c>
      <c r="E18" s="66">
        <f t="shared" si="0"/>
        <v>5</v>
      </c>
      <c r="F18" s="65">
        <f>VLOOKUP($A18,'Return Data'!$B$7:$R$2292,10,0)</f>
        <v>5.8769</v>
      </c>
      <c r="G18" s="66">
        <f t="shared" si="1"/>
        <v>6</v>
      </c>
      <c r="H18" s="65">
        <f>VLOOKUP($A18,'Return Data'!$B$7:$R$2292,11,0)</f>
        <v>5.3330000000000002</v>
      </c>
      <c r="I18" s="66">
        <f t="shared" si="2"/>
        <v>8</v>
      </c>
      <c r="J18" s="65">
        <f>VLOOKUP($A18,'Return Data'!$B$7:$R$2292,12,0)</f>
        <v>4.3864000000000001</v>
      </c>
      <c r="K18" s="66">
        <f t="shared" si="3"/>
        <v>7</v>
      </c>
      <c r="L18" s="65">
        <f>VLOOKUP($A18,'Return Data'!$B$7:$R$2292,13,0)</f>
        <v>5.0355999999999996</v>
      </c>
      <c r="M18" s="66">
        <f t="shared" si="4"/>
        <v>6</v>
      </c>
      <c r="N18" s="65">
        <f>VLOOKUP($A18,'Return Data'!$B$7:$R$2292,17,0)</f>
        <v>7.9489000000000001</v>
      </c>
      <c r="O18" s="66">
        <f t="shared" si="5"/>
        <v>5</v>
      </c>
      <c r="P18" s="65">
        <f>VLOOKUP($A18,'Return Data'!$B$7:$R$2292,14,0)</f>
        <v>8.5672999999999995</v>
      </c>
      <c r="Q18" s="66">
        <f t="shared" si="6"/>
        <v>2</v>
      </c>
      <c r="R18" s="65">
        <f>VLOOKUP($A18,'Return Data'!$B$7:$R$2292,16,0)</f>
        <v>8.0791000000000004</v>
      </c>
      <c r="S18" s="67">
        <f t="shared" si="7"/>
        <v>2</v>
      </c>
    </row>
    <row r="19" spans="1:19" x14ac:dyDescent="0.3">
      <c r="A19" s="82" t="s">
        <v>1412</v>
      </c>
      <c r="B19" s="64">
        <f>VLOOKUP($A19,'Return Data'!$B$7:$R$2292,3,0)</f>
        <v>44483</v>
      </c>
      <c r="C19" s="65">
        <f>VLOOKUP($A19,'Return Data'!$B$7:$R$2292,4,0)</f>
        <v>22.1694</v>
      </c>
      <c r="D19" s="65">
        <f>VLOOKUP($A19,'Return Data'!$B$7:$R$2292,9,0)</f>
        <v>99.919499999999999</v>
      </c>
      <c r="E19" s="66">
        <f t="shared" si="0"/>
        <v>2</v>
      </c>
      <c r="F19" s="65">
        <f>VLOOKUP($A19,'Return Data'!$B$7:$R$2292,10,0)</f>
        <v>38.030099999999997</v>
      </c>
      <c r="G19" s="66">
        <f t="shared" si="1"/>
        <v>3</v>
      </c>
      <c r="H19" s="65">
        <f>VLOOKUP($A19,'Return Data'!$B$7:$R$2292,11,0)</f>
        <v>21.3626</v>
      </c>
      <c r="I19" s="66">
        <f t="shared" si="2"/>
        <v>2</v>
      </c>
      <c r="J19" s="65">
        <f>VLOOKUP($A19,'Return Data'!$B$7:$R$2292,12,0)</f>
        <v>15.148400000000001</v>
      </c>
      <c r="K19" s="66">
        <f t="shared" si="3"/>
        <v>3</v>
      </c>
      <c r="L19" s="65">
        <f>VLOOKUP($A19,'Return Data'!$B$7:$R$2292,13,0)</f>
        <v>13.0146</v>
      </c>
      <c r="M19" s="66">
        <f t="shared" si="4"/>
        <v>3</v>
      </c>
      <c r="N19" s="65">
        <f>VLOOKUP($A19,'Return Data'!$B$7:$R$2292,17,0)</f>
        <v>9.9583999999999993</v>
      </c>
      <c r="O19" s="66">
        <f t="shared" si="5"/>
        <v>3</v>
      </c>
      <c r="P19" s="65">
        <f>VLOOKUP($A19,'Return Data'!$B$7:$R$2292,14,0)</f>
        <v>7.8076999999999996</v>
      </c>
      <c r="Q19" s="66">
        <f t="shared" si="6"/>
        <v>10</v>
      </c>
      <c r="R19" s="65">
        <f>VLOOKUP($A19,'Return Data'!$B$7:$R$2292,16,0)</f>
        <v>7.8230000000000004</v>
      </c>
      <c r="S19" s="67">
        <f t="shared" si="7"/>
        <v>7</v>
      </c>
    </row>
    <row r="20" spans="1:19" x14ac:dyDescent="0.3">
      <c r="A20" s="82" t="s">
        <v>1415</v>
      </c>
      <c r="B20" s="64">
        <f>VLOOKUP($A20,'Return Data'!$B$7:$R$2292,3,0)</f>
        <v>44483</v>
      </c>
      <c r="C20" s="65">
        <f>VLOOKUP($A20,'Return Data'!$B$7:$R$2292,4,0)</f>
        <v>45.816600000000001</v>
      </c>
      <c r="D20" s="65">
        <f>VLOOKUP($A20,'Return Data'!$B$7:$R$2292,9,0)</f>
        <v>2.0855000000000001</v>
      </c>
      <c r="E20" s="66">
        <f t="shared" si="0"/>
        <v>8</v>
      </c>
      <c r="F20" s="65">
        <f>VLOOKUP($A20,'Return Data'!$B$7:$R$2292,10,0)</f>
        <v>4.5457000000000001</v>
      </c>
      <c r="G20" s="66">
        <f t="shared" si="1"/>
        <v>16</v>
      </c>
      <c r="H20" s="65">
        <f>VLOOKUP($A20,'Return Data'!$B$7:$R$2292,11,0)</f>
        <v>4.6132</v>
      </c>
      <c r="I20" s="66">
        <f t="shared" si="2"/>
        <v>16</v>
      </c>
      <c r="J20" s="65">
        <f>VLOOKUP($A20,'Return Data'!$B$7:$R$2292,12,0)</f>
        <v>3.9396</v>
      </c>
      <c r="K20" s="66">
        <f t="shared" si="3"/>
        <v>12</v>
      </c>
      <c r="L20" s="65">
        <f>VLOOKUP($A20,'Return Data'!$B$7:$R$2292,13,0)</f>
        <v>3.9030999999999998</v>
      </c>
      <c r="M20" s="66">
        <f t="shared" si="4"/>
        <v>16</v>
      </c>
      <c r="N20" s="65">
        <f>VLOOKUP($A20,'Return Data'!$B$7:$R$2292,17,0)</f>
        <v>7.0114999999999998</v>
      </c>
      <c r="O20" s="66">
        <f t="shared" si="5"/>
        <v>11</v>
      </c>
      <c r="P20" s="65">
        <f>VLOOKUP($A20,'Return Data'!$B$7:$R$2292,14,0)</f>
        <v>8.2255000000000003</v>
      </c>
      <c r="Q20" s="66">
        <f t="shared" si="6"/>
        <v>7</v>
      </c>
      <c r="R20" s="65">
        <f>VLOOKUP($A20,'Return Data'!$B$7:$R$2292,16,0)</f>
        <v>7.5743999999999998</v>
      </c>
      <c r="S20" s="67">
        <f t="shared" si="7"/>
        <v>10</v>
      </c>
    </row>
    <row r="21" spans="1:19" x14ac:dyDescent="0.3">
      <c r="A21" s="82" t="s">
        <v>1416</v>
      </c>
      <c r="B21" s="64">
        <f>VLOOKUP($A21,'Return Data'!$B$7:$R$2292,3,0)</f>
        <v>44483</v>
      </c>
      <c r="C21" s="65">
        <f>VLOOKUP($A21,'Return Data'!$B$7:$R$2292,4,0)</f>
        <v>1728.6786</v>
      </c>
      <c r="D21" s="65">
        <f>VLOOKUP($A21,'Return Data'!$B$7:$R$2292,9,0)</f>
        <v>0.84870000000000001</v>
      </c>
      <c r="E21" s="66">
        <f t="shared" si="0"/>
        <v>17</v>
      </c>
      <c r="F21" s="65">
        <f>VLOOKUP($A21,'Return Data'!$B$7:$R$2292,10,0)</f>
        <v>4.8257000000000003</v>
      </c>
      <c r="G21" s="66">
        <f t="shared" si="1"/>
        <v>13</v>
      </c>
      <c r="H21" s="65">
        <f>VLOOKUP($A21,'Return Data'!$B$7:$R$2292,11,0)</f>
        <v>3.9096000000000002</v>
      </c>
      <c r="I21" s="66">
        <f t="shared" si="2"/>
        <v>24</v>
      </c>
      <c r="J21" s="65">
        <f>VLOOKUP($A21,'Return Data'!$B$7:$R$2292,12,0)</f>
        <v>2.9176000000000002</v>
      </c>
      <c r="K21" s="66">
        <f t="shared" si="3"/>
        <v>26</v>
      </c>
      <c r="L21" s="65">
        <f>VLOOKUP($A21,'Return Data'!$B$7:$R$2292,13,0)</f>
        <v>3.3199000000000001</v>
      </c>
      <c r="M21" s="66">
        <f t="shared" si="4"/>
        <v>25</v>
      </c>
      <c r="N21" s="65">
        <f>VLOOKUP($A21,'Return Data'!$B$7:$R$2292,17,0)</f>
        <v>4.2626999999999997</v>
      </c>
      <c r="O21" s="66">
        <f t="shared" si="5"/>
        <v>23</v>
      </c>
      <c r="P21" s="65">
        <f>VLOOKUP($A21,'Return Data'!$B$7:$R$2292,14,0)</f>
        <v>5.2568000000000001</v>
      </c>
      <c r="Q21" s="66">
        <f t="shared" si="6"/>
        <v>19</v>
      </c>
      <c r="R21" s="65">
        <f>VLOOKUP($A21,'Return Data'!$B$7:$R$2292,16,0)</f>
        <v>6.9996</v>
      </c>
      <c r="S21" s="67">
        <f t="shared" si="7"/>
        <v>18</v>
      </c>
    </row>
    <row r="22" spans="1:19" x14ac:dyDescent="0.3">
      <c r="A22" s="82" t="s">
        <v>1418</v>
      </c>
      <c r="B22" s="64">
        <f>VLOOKUP($A22,'Return Data'!$B$7:$R$2292,3,0)</f>
        <v>44483</v>
      </c>
      <c r="C22" s="65">
        <f>VLOOKUP($A22,'Return Data'!$B$7:$R$2292,4,0)</f>
        <v>2890.3195000000001</v>
      </c>
      <c r="D22" s="65">
        <f>VLOOKUP($A22,'Return Data'!$B$7:$R$2292,9,0)</f>
        <v>-1.0243</v>
      </c>
      <c r="E22" s="66">
        <f t="shared" si="0"/>
        <v>26</v>
      </c>
      <c r="F22" s="65">
        <f>VLOOKUP($A22,'Return Data'!$B$7:$R$2292,10,0)</f>
        <v>3.9510000000000001</v>
      </c>
      <c r="G22" s="66">
        <f t="shared" si="1"/>
        <v>22</v>
      </c>
      <c r="H22" s="65">
        <f>VLOOKUP($A22,'Return Data'!$B$7:$R$2292,11,0)</f>
        <v>4.1013000000000002</v>
      </c>
      <c r="I22" s="66">
        <f t="shared" si="2"/>
        <v>22</v>
      </c>
      <c r="J22" s="65">
        <f>VLOOKUP($A22,'Return Data'!$B$7:$R$2292,12,0)</f>
        <v>3.1145999999999998</v>
      </c>
      <c r="K22" s="66">
        <f t="shared" si="3"/>
        <v>23</v>
      </c>
      <c r="L22" s="65">
        <f>VLOOKUP($A22,'Return Data'!$B$7:$R$2292,13,0)</f>
        <v>3.4626000000000001</v>
      </c>
      <c r="M22" s="66">
        <f t="shared" si="4"/>
        <v>22</v>
      </c>
      <c r="N22" s="65">
        <f>VLOOKUP($A22,'Return Data'!$B$7:$R$2292,17,0)</f>
        <v>6.4888000000000003</v>
      </c>
      <c r="O22" s="66">
        <f t="shared" si="5"/>
        <v>17</v>
      </c>
      <c r="P22" s="65">
        <f>VLOOKUP($A22,'Return Data'!$B$7:$R$2292,14,0)</f>
        <v>7.6612</v>
      </c>
      <c r="Q22" s="66">
        <f t="shared" si="6"/>
        <v>12</v>
      </c>
      <c r="R22" s="65">
        <f>VLOOKUP($A22,'Return Data'!$B$7:$R$2292,16,0)</f>
        <v>7.5566000000000004</v>
      </c>
      <c r="S22" s="67">
        <f t="shared" si="7"/>
        <v>11</v>
      </c>
    </row>
    <row r="23" spans="1:19" x14ac:dyDescent="0.3">
      <c r="A23" s="82" t="s">
        <v>1422</v>
      </c>
      <c r="B23" s="64">
        <f>VLOOKUP($A23,'Return Data'!$B$7:$R$2292,3,0)</f>
        <v>44483</v>
      </c>
      <c r="C23" s="65">
        <f>VLOOKUP($A23,'Return Data'!$B$7:$R$2292,4,0)</f>
        <v>42.091200000000001</v>
      </c>
      <c r="D23" s="65">
        <f>VLOOKUP($A23,'Return Data'!$B$7:$R$2292,9,0)</f>
        <v>2.6593</v>
      </c>
      <c r="E23" s="66">
        <f t="shared" si="0"/>
        <v>6</v>
      </c>
      <c r="F23" s="65">
        <f>VLOOKUP($A23,'Return Data'!$B$7:$R$2292,10,0)</f>
        <v>6.3220000000000001</v>
      </c>
      <c r="G23" s="66">
        <f t="shared" si="1"/>
        <v>5</v>
      </c>
      <c r="H23" s="65">
        <f>VLOOKUP($A23,'Return Data'!$B$7:$R$2292,11,0)</f>
        <v>5.4893999999999998</v>
      </c>
      <c r="I23" s="66">
        <f t="shared" si="2"/>
        <v>6</v>
      </c>
      <c r="J23" s="65">
        <f>VLOOKUP($A23,'Return Data'!$B$7:$R$2292,12,0)</f>
        <v>3.9687000000000001</v>
      </c>
      <c r="K23" s="66">
        <f t="shared" si="3"/>
        <v>11</v>
      </c>
      <c r="L23" s="65">
        <f>VLOOKUP($A23,'Return Data'!$B$7:$R$2292,13,0)</f>
        <v>4.3502000000000001</v>
      </c>
      <c r="M23" s="66">
        <f t="shared" si="4"/>
        <v>10</v>
      </c>
      <c r="N23" s="65">
        <f>VLOOKUP($A23,'Return Data'!$B$7:$R$2292,17,0)</f>
        <v>7.2145999999999999</v>
      </c>
      <c r="O23" s="66">
        <f t="shared" si="5"/>
        <v>10</v>
      </c>
      <c r="P23" s="65">
        <f>VLOOKUP($A23,'Return Data'!$B$7:$R$2292,14,0)</f>
        <v>8.2452000000000005</v>
      </c>
      <c r="Q23" s="66">
        <f t="shared" si="6"/>
        <v>6</v>
      </c>
      <c r="R23" s="65">
        <f>VLOOKUP($A23,'Return Data'!$B$7:$R$2292,16,0)</f>
        <v>7.6628999999999996</v>
      </c>
      <c r="S23" s="67">
        <f t="shared" si="7"/>
        <v>9</v>
      </c>
    </row>
    <row r="24" spans="1:19" x14ac:dyDescent="0.3">
      <c r="A24" s="82" t="s">
        <v>1425</v>
      </c>
      <c r="B24" s="64">
        <f>VLOOKUP($A24,'Return Data'!$B$7:$R$2292,3,0)</f>
        <v>44483</v>
      </c>
      <c r="C24" s="65">
        <f>VLOOKUP($A24,'Return Data'!$B$7:$R$2292,4,0)</f>
        <v>21.388200000000001</v>
      </c>
      <c r="D24" s="65">
        <f>VLOOKUP($A24,'Return Data'!$B$7:$R$2292,9,0)</f>
        <v>1.3211999999999999</v>
      </c>
      <c r="E24" s="66">
        <f t="shared" si="0"/>
        <v>14</v>
      </c>
      <c r="F24" s="65">
        <f>VLOOKUP($A24,'Return Data'!$B$7:$R$2292,10,0)</f>
        <v>4.734</v>
      </c>
      <c r="G24" s="66">
        <f t="shared" si="1"/>
        <v>14</v>
      </c>
      <c r="H24" s="65">
        <f>VLOOKUP($A24,'Return Data'!$B$7:$R$2292,11,0)</f>
        <v>4.7816999999999998</v>
      </c>
      <c r="I24" s="66">
        <f t="shared" si="2"/>
        <v>13</v>
      </c>
      <c r="J24" s="65">
        <f>VLOOKUP($A24,'Return Data'!$B$7:$R$2292,12,0)</f>
        <v>3.7669999999999999</v>
      </c>
      <c r="K24" s="66">
        <f t="shared" si="3"/>
        <v>15</v>
      </c>
      <c r="L24" s="65">
        <f>VLOOKUP($A24,'Return Data'!$B$7:$R$2292,13,0)</f>
        <v>3.9165000000000001</v>
      </c>
      <c r="M24" s="66">
        <f t="shared" si="4"/>
        <v>15</v>
      </c>
      <c r="N24" s="65">
        <f>VLOOKUP($A24,'Return Data'!$B$7:$R$2292,17,0)</f>
        <v>6.8491</v>
      </c>
      <c r="O24" s="66">
        <f t="shared" si="5"/>
        <v>14</v>
      </c>
      <c r="P24" s="65">
        <f>VLOOKUP($A24,'Return Data'!$B$7:$R$2292,14,0)</f>
        <v>7.94</v>
      </c>
      <c r="Q24" s="66">
        <f t="shared" si="6"/>
        <v>9</v>
      </c>
      <c r="R24" s="65">
        <f>VLOOKUP($A24,'Return Data'!$B$7:$R$2292,16,0)</f>
        <v>8.0618999999999996</v>
      </c>
      <c r="S24" s="67">
        <f t="shared" si="7"/>
        <v>3</v>
      </c>
    </row>
    <row r="25" spans="1:19" x14ac:dyDescent="0.3">
      <c r="A25" s="82" t="s">
        <v>1427</v>
      </c>
      <c r="B25" s="64">
        <f>VLOOKUP($A25,'Return Data'!$B$7:$R$2292,3,0)</f>
        <v>44483</v>
      </c>
      <c r="C25" s="65">
        <f>VLOOKUP($A25,'Return Data'!$B$7:$R$2292,4,0)</f>
        <v>11.963900000000001</v>
      </c>
      <c r="D25" s="65">
        <f>VLOOKUP($A25,'Return Data'!$B$7:$R$2292,9,0)</f>
        <v>0.59009999999999996</v>
      </c>
      <c r="E25" s="66">
        <f t="shared" si="0"/>
        <v>19</v>
      </c>
      <c r="F25" s="65">
        <f>VLOOKUP($A25,'Return Data'!$B$7:$R$2292,10,0)</f>
        <v>3.9216000000000002</v>
      </c>
      <c r="G25" s="66">
        <f t="shared" si="1"/>
        <v>23</v>
      </c>
      <c r="H25" s="65">
        <f>VLOOKUP($A25,'Return Data'!$B$7:$R$2292,11,0)</f>
        <v>3.9615999999999998</v>
      </c>
      <c r="I25" s="66">
        <f t="shared" si="2"/>
        <v>23</v>
      </c>
      <c r="J25" s="65">
        <f>VLOOKUP($A25,'Return Data'!$B$7:$R$2292,12,0)</f>
        <v>2.9946000000000002</v>
      </c>
      <c r="K25" s="66">
        <f t="shared" si="3"/>
        <v>25</v>
      </c>
      <c r="L25" s="65">
        <f>VLOOKUP($A25,'Return Data'!$B$7:$R$2292,13,0)</f>
        <v>2.9773000000000001</v>
      </c>
      <c r="M25" s="66">
        <f t="shared" si="4"/>
        <v>26</v>
      </c>
      <c r="N25" s="65"/>
      <c r="O25" s="66"/>
      <c r="P25" s="65"/>
      <c r="Q25" s="66"/>
      <c r="R25" s="65">
        <f>VLOOKUP($A25,'Return Data'!$B$7:$R$2292,16,0)</f>
        <v>6.8628999999999998</v>
      </c>
      <c r="S25" s="67">
        <f t="shared" si="7"/>
        <v>21</v>
      </c>
    </row>
    <row r="26" spans="1:19" x14ac:dyDescent="0.3">
      <c r="A26" s="82" t="s">
        <v>1428</v>
      </c>
      <c r="B26" s="64">
        <f>VLOOKUP($A26,'Return Data'!$B$7:$R$2292,3,0)</f>
        <v>44483</v>
      </c>
      <c r="C26" s="65">
        <f>VLOOKUP($A26,'Return Data'!$B$7:$R$2292,4,0)</f>
        <v>12.7135</v>
      </c>
      <c r="D26" s="65">
        <f>VLOOKUP($A26,'Return Data'!$B$7:$R$2292,9,0)</f>
        <v>3.8300000000000001E-2</v>
      </c>
      <c r="E26" s="66">
        <f t="shared" si="0"/>
        <v>23</v>
      </c>
      <c r="F26" s="65">
        <f>VLOOKUP($A26,'Return Data'!$B$7:$R$2292,10,0)</f>
        <v>4.2644000000000002</v>
      </c>
      <c r="G26" s="66">
        <f t="shared" si="1"/>
        <v>19</v>
      </c>
      <c r="H26" s="65">
        <f>VLOOKUP($A26,'Return Data'!$B$7:$R$2292,11,0)</f>
        <v>4.3879000000000001</v>
      </c>
      <c r="I26" s="66">
        <f t="shared" si="2"/>
        <v>18</v>
      </c>
      <c r="J26" s="65">
        <f>VLOOKUP($A26,'Return Data'!$B$7:$R$2292,12,0)</f>
        <v>3.8105000000000002</v>
      </c>
      <c r="K26" s="66">
        <f t="shared" si="3"/>
        <v>14</v>
      </c>
      <c r="L26" s="65">
        <f>VLOOKUP($A26,'Return Data'!$B$7:$R$2292,13,0)</f>
        <v>3.8159000000000001</v>
      </c>
      <c r="M26" s="66">
        <f t="shared" si="4"/>
        <v>18</v>
      </c>
      <c r="N26" s="65">
        <f>VLOOKUP($A26,'Return Data'!$B$7:$R$2292,17,0)</f>
        <v>6.2633000000000001</v>
      </c>
      <c r="O26" s="66">
        <f t="shared" ref="O26:O33" si="8">RANK(N26,N$8:N$33,0)</f>
        <v>19</v>
      </c>
      <c r="P26" s="65"/>
      <c r="Q26" s="66"/>
      <c r="R26" s="65">
        <f>VLOOKUP($A26,'Return Data'!$B$7:$R$2292,16,0)</f>
        <v>6.9290000000000003</v>
      </c>
      <c r="S26" s="67">
        <f t="shared" si="7"/>
        <v>20</v>
      </c>
    </row>
    <row r="27" spans="1:19" x14ac:dyDescent="0.3">
      <c r="A27" s="82" t="s">
        <v>1430</v>
      </c>
      <c r="B27" s="64">
        <f>VLOOKUP($A27,'Return Data'!$B$7:$R$2292,3,0)</f>
        <v>44483</v>
      </c>
      <c r="C27" s="65">
        <f>VLOOKUP($A27,'Return Data'!$B$7:$R$2292,4,0)</f>
        <v>42.114199999999997</v>
      </c>
      <c r="D27" s="65">
        <f>VLOOKUP($A27,'Return Data'!$B$7:$R$2292,9,0)</f>
        <v>1.7156</v>
      </c>
      <c r="E27" s="66">
        <f t="shared" si="0"/>
        <v>11</v>
      </c>
      <c r="F27" s="65">
        <f>VLOOKUP($A27,'Return Data'!$B$7:$R$2292,10,0)</f>
        <v>5.7079000000000004</v>
      </c>
      <c r="G27" s="66">
        <f t="shared" si="1"/>
        <v>7</v>
      </c>
      <c r="H27" s="65">
        <f>VLOOKUP($A27,'Return Data'!$B$7:$R$2292,11,0)</f>
        <v>5.7137000000000002</v>
      </c>
      <c r="I27" s="66">
        <f t="shared" si="2"/>
        <v>5</v>
      </c>
      <c r="J27" s="65">
        <f>VLOOKUP($A27,'Return Data'!$B$7:$R$2292,12,0)</f>
        <v>5.2153</v>
      </c>
      <c r="K27" s="66">
        <f t="shared" si="3"/>
        <v>5</v>
      </c>
      <c r="L27" s="65">
        <f>VLOOKUP($A27,'Return Data'!$B$7:$R$2292,13,0)</f>
        <v>5.4099000000000004</v>
      </c>
      <c r="M27" s="66">
        <f t="shared" si="4"/>
        <v>5</v>
      </c>
      <c r="N27" s="65">
        <f>VLOOKUP($A27,'Return Data'!$B$7:$R$2292,17,0)</f>
        <v>7.4589999999999996</v>
      </c>
      <c r="O27" s="66">
        <f t="shared" si="8"/>
        <v>7</v>
      </c>
      <c r="P27" s="65">
        <f>VLOOKUP($A27,'Return Data'!$B$7:$R$2292,14,0)</f>
        <v>8.3335000000000008</v>
      </c>
      <c r="Q27" s="66">
        <f t="shared" ref="Q27:Q33" si="9">RANK(P27,P$8:P$33,0)</f>
        <v>5</v>
      </c>
      <c r="R27" s="65">
        <f>VLOOKUP($A27,'Return Data'!$B$7:$R$2292,16,0)</f>
        <v>7.9322999999999997</v>
      </c>
      <c r="S27" s="67">
        <f t="shared" si="7"/>
        <v>5</v>
      </c>
    </row>
    <row r="28" spans="1:19" x14ac:dyDescent="0.3">
      <c r="A28" s="82" t="s">
        <v>1432</v>
      </c>
      <c r="B28" s="64">
        <f>VLOOKUP($A28,'Return Data'!$B$7:$R$2292,3,0)</f>
        <v>44483</v>
      </c>
      <c r="C28" s="65">
        <f>VLOOKUP($A28,'Return Data'!$B$7:$R$2292,4,0)</f>
        <v>36.304600000000001</v>
      </c>
      <c r="D28" s="65">
        <f>VLOOKUP($A28,'Return Data'!$B$7:$R$2292,9,0)</f>
        <v>1.2883</v>
      </c>
      <c r="E28" s="66">
        <f t="shared" si="0"/>
        <v>15</v>
      </c>
      <c r="F28" s="65">
        <f>VLOOKUP($A28,'Return Data'!$B$7:$R$2292,10,0)</f>
        <v>3.9689999999999999</v>
      </c>
      <c r="G28" s="66">
        <f t="shared" si="1"/>
        <v>21</v>
      </c>
      <c r="H28" s="65">
        <f>VLOOKUP($A28,'Return Data'!$B$7:$R$2292,11,0)</f>
        <v>4.7586000000000004</v>
      </c>
      <c r="I28" s="66">
        <f t="shared" si="2"/>
        <v>14</v>
      </c>
      <c r="J28" s="65">
        <f>VLOOKUP($A28,'Return Data'!$B$7:$R$2292,12,0)</f>
        <v>3.7621000000000002</v>
      </c>
      <c r="K28" s="66">
        <f t="shared" si="3"/>
        <v>16</v>
      </c>
      <c r="L28" s="65">
        <f>VLOOKUP($A28,'Return Data'!$B$7:$R$2292,13,0)</f>
        <v>3.6080999999999999</v>
      </c>
      <c r="M28" s="66">
        <f t="shared" si="4"/>
        <v>21</v>
      </c>
      <c r="N28" s="65">
        <f>VLOOKUP($A28,'Return Data'!$B$7:$R$2292,17,0)</f>
        <v>5.4964000000000004</v>
      </c>
      <c r="O28" s="66">
        <f t="shared" si="8"/>
        <v>21</v>
      </c>
      <c r="P28" s="65">
        <f>VLOOKUP($A28,'Return Data'!$B$7:$R$2292,14,0)</f>
        <v>3.8921999999999999</v>
      </c>
      <c r="Q28" s="66">
        <f t="shared" si="9"/>
        <v>22</v>
      </c>
      <c r="R28" s="65">
        <f>VLOOKUP($A28,'Return Data'!$B$7:$R$2292,16,0)</f>
        <v>7.1280000000000001</v>
      </c>
      <c r="S28" s="67">
        <f t="shared" si="7"/>
        <v>16</v>
      </c>
    </row>
    <row r="29" spans="1:19" x14ac:dyDescent="0.3">
      <c r="A29" s="82" t="s">
        <v>1434</v>
      </c>
      <c r="B29" s="64">
        <f>VLOOKUP($A29,'Return Data'!$B$7:$R$2292,3,0)</f>
        <v>44483</v>
      </c>
      <c r="C29" s="65">
        <f>VLOOKUP($A29,'Return Data'!$B$7:$R$2292,4,0)</f>
        <v>35.281999999999996</v>
      </c>
      <c r="D29" s="65">
        <f>VLOOKUP($A29,'Return Data'!$B$7:$R$2292,9,0)</f>
        <v>0.56930000000000003</v>
      </c>
      <c r="E29" s="66">
        <f t="shared" si="0"/>
        <v>20</v>
      </c>
      <c r="F29" s="65">
        <f>VLOOKUP($A29,'Return Data'!$B$7:$R$2292,10,0)</f>
        <v>5.0309999999999997</v>
      </c>
      <c r="G29" s="66">
        <f t="shared" si="1"/>
        <v>12</v>
      </c>
      <c r="H29" s="65">
        <f>VLOOKUP($A29,'Return Data'!$B$7:$R$2292,11,0)</f>
        <v>4.7221000000000002</v>
      </c>
      <c r="I29" s="66">
        <f t="shared" si="2"/>
        <v>15</v>
      </c>
      <c r="J29" s="65">
        <f>VLOOKUP($A29,'Return Data'!$B$7:$R$2292,12,0)</f>
        <v>3.4651000000000001</v>
      </c>
      <c r="K29" s="66">
        <f t="shared" si="3"/>
        <v>20</v>
      </c>
      <c r="L29" s="65">
        <f>VLOOKUP($A29,'Return Data'!$B$7:$R$2292,13,0)</f>
        <v>3.8191000000000002</v>
      </c>
      <c r="M29" s="66">
        <f t="shared" si="4"/>
        <v>17</v>
      </c>
      <c r="N29" s="65">
        <f>VLOOKUP($A29,'Return Data'!$B$7:$R$2292,17,0)</f>
        <v>6.9381000000000004</v>
      </c>
      <c r="O29" s="66">
        <f t="shared" si="8"/>
        <v>12</v>
      </c>
      <c r="P29" s="65">
        <f>VLOOKUP($A29,'Return Data'!$B$7:$R$2292,14,0)</f>
        <v>4.2698999999999998</v>
      </c>
      <c r="Q29" s="66">
        <f t="shared" si="9"/>
        <v>21</v>
      </c>
      <c r="R29" s="65">
        <f>VLOOKUP($A29,'Return Data'!$B$7:$R$2292,16,0)</f>
        <v>7.0693000000000001</v>
      </c>
      <c r="S29" s="67">
        <f t="shared" si="7"/>
        <v>17</v>
      </c>
    </row>
    <row r="30" spans="1:19" x14ac:dyDescent="0.3">
      <c r="A30" s="82" t="s">
        <v>1437</v>
      </c>
      <c r="B30" s="64">
        <f>VLOOKUP($A30,'Return Data'!$B$7:$R$2292,3,0)</f>
        <v>44483</v>
      </c>
      <c r="C30" s="65">
        <f>VLOOKUP($A30,'Return Data'!$B$7:$R$2292,4,0)</f>
        <v>25.706600000000002</v>
      </c>
      <c r="D30" s="65">
        <f>VLOOKUP($A30,'Return Data'!$B$7:$R$2292,9,0)</f>
        <v>2.3948</v>
      </c>
      <c r="E30" s="66">
        <f t="shared" si="0"/>
        <v>7</v>
      </c>
      <c r="F30" s="65">
        <f>VLOOKUP($A30,'Return Data'!$B$7:$R$2292,10,0)</f>
        <v>5.0785</v>
      </c>
      <c r="G30" s="66">
        <f t="shared" si="1"/>
        <v>11</v>
      </c>
      <c r="H30" s="65">
        <f>VLOOKUP($A30,'Return Data'!$B$7:$R$2292,11,0)</f>
        <v>4.9695999999999998</v>
      </c>
      <c r="I30" s="66">
        <f t="shared" si="2"/>
        <v>10</v>
      </c>
      <c r="J30" s="65">
        <f>VLOOKUP($A30,'Return Data'!$B$7:$R$2292,12,0)</f>
        <v>3.4508000000000001</v>
      </c>
      <c r="K30" s="66">
        <f t="shared" si="3"/>
        <v>21</v>
      </c>
      <c r="L30" s="65">
        <f>VLOOKUP($A30,'Return Data'!$B$7:$R$2292,13,0)</f>
        <v>3.9474</v>
      </c>
      <c r="M30" s="66">
        <f t="shared" si="4"/>
        <v>13</v>
      </c>
      <c r="N30" s="65">
        <f>VLOOKUP($A30,'Return Data'!$B$7:$R$2292,17,0)</f>
        <v>6.8910999999999998</v>
      </c>
      <c r="O30" s="66">
        <f t="shared" si="8"/>
        <v>13</v>
      </c>
      <c r="P30" s="65">
        <f>VLOOKUP($A30,'Return Data'!$B$7:$R$2292,14,0)</f>
        <v>7.9638</v>
      </c>
      <c r="Q30" s="66">
        <f t="shared" si="9"/>
        <v>8</v>
      </c>
      <c r="R30" s="65">
        <f>VLOOKUP($A30,'Return Data'!$B$7:$R$2292,16,0)</f>
        <v>6.86</v>
      </c>
      <c r="S30" s="67">
        <f t="shared" si="7"/>
        <v>22</v>
      </c>
    </row>
    <row r="31" spans="1:19" x14ac:dyDescent="0.3">
      <c r="A31" s="82" t="s">
        <v>1438</v>
      </c>
      <c r="B31" s="64">
        <f>VLOOKUP($A31,'Return Data'!$B$7:$R$2292,3,0)</f>
        <v>44483</v>
      </c>
      <c r="C31" s="65">
        <f>VLOOKUP($A31,'Return Data'!$B$7:$R$2292,4,0)</f>
        <v>36.190199999999997</v>
      </c>
      <c r="D31" s="65">
        <f>VLOOKUP($A31,'Return Data'!$B$7:$R$2292,9,0)</f>
        <v>118.5046</v>
      </c>
      <c r="E31" s="66">
        <f t="shared" si="0"/>
        <v>1</v>
      </c>
      <c r="F31" s="65">
        <f>VLOOKUP($A31,'Return Data'!$B$7:$R$2292,10,0)</f>
        <v>41.925600000000003</v>
      </c>
      <c r="G31" s="66">
        <f t="shared" si="1"/>
        <v>2</v>
      </c>
      <c r="H31" s="65">
        <f>VLOOKUP($A31,'Return Data'!$B$7:$R$2292,11,0)</f>
        <v>22.814499999999999</v>
      </c>
      <c r="I31" s="66">
        <f t="shared" si="2"/>
        <v>1</v>
      </c>
      <c r="J31" s="65">
        <f>VLOOKUP($A31,'Return Data'!$B$7:$R$2292,12,0)</f>
        <v>16.518000000000001</v>
      </c>
      <c r="K31" s="66">
        <f t="shared" si="3"/>
        <v>2</v>
      </c>
      <c r="L31" s="65">
        <f>VLOOKUP($A31,'Return Data'!$B$7:$R$2292,13,0)</f>
        <v>13.3452</v>
      </c>
      <c r="M31" s="66">
        <f t="shared" si="4"/>
        <v>2</v>
      </c>
      <c r="N31" s="65">
        <f>VLOOKUP($A31,'Return Data'!$B$7:$R$2292,17,0)</f>
        <v>11.5131</v>
      </c>
      <c r="O31" s="66">
        <f t="shared" si="8"/>
        <v>1</v>
      </c>
      <c r="P31" s="65">
        <f>VLOOKUP($A31,'Return Data'!$B$7:$R$2292,14,0)</f>
        <v>5.8959999999999999</v>
      </c>
      <c r="Q31" s="66">
        <f t="shared" si="9"/>
        <v>17</v>
      </c>
      <c r="R31" s="65">
        <f>VLOOKUP($A31,'Return Data'!$B$7:$R$2292,16,0)</f>
        <v>6.9572000000000003</v>
      </c>
      <c r="S31" s="67">
        <f t="shared" si="7"/>
        <v>19</v>
      </c>
    </row>
    <row r="32" spans="1:19" x14ac:dyDescent="0.3">
      <c r="A32" s="82" t="s">
        <v>1440</v>
      </c>
      <c r="B32" s="64">
        <f>VLOOKUP($A32,'Return Data'!$B$7:$R$2292,3,0)</f>
        <v>44483</v>
      </c>
      <c r="C32" s="65">
        <f>VLOOKUP($A32,'Return Data'!$B$7:$R$2292,4,0)</f>
        <v>38.790799999999997</v>
      </c>
      <c r="D32" s="65">
        <f>VLOOKUP($A32,'Return Data'!$B$7:$R$2292,9,0)</f>
        <v>-0.15679999999999999</v>
      </c>
      <c r="E32" s="66">
        <f t="shared" si="0"/>
        <v>25</v>
      </c>
      <c r="F32" s="65">
        <f>VLOOKUP($A32,'Return Data'!$B$7:$R$2292,10,0)</f>
        <v>3.8195999999999999</v>
      </c>
      <c r="G32" s="66">
        <f t="shared" si="1"/>
        <v>24</v>
      </c>
      <c r="H32" s="65">
        <f>VLOOKUP($A32,'Return Data'!$B$7:$R$2292,11,0)</f>
        <v>4.3367000000000004</v>
      </c>
      <c r="I32" s="66">
        <f t="shared" si="2"/>
        <v>20</v>
      </c>
      <c r="J32" s="65">
        <f>VLOOKUP($A32,'Return Data'!$B$7:$R$2292,12,0)</f>
        <v>3.1135999999999999</v>
      </c>
      <c r="K32" s="66">
        <f t="shared" si="3"/>
        <v>24</v>
      </c>
      <c r="L32" s="65">
        <f>VLOOKUP($A32,'Return Data'!$B$7:$R$2292,13,0)</f>
        <v>3.4249999999999998</v>
      </c>
      <c r="M32" s="66">
        <f t="shared" si="4"/>
        <v>24</v>
      </c>
      <c r="N32" s="65">
        <f>VLOOKUP($A32,'Return Data'!$B$7:$R$2292,17,0)</f>
        <v>6.6463999999999999</v>
      </c>
      <c r="O32" s="66">
        <f t="shared" si="8"/>
        <v>16</v>
      </c>
      <c r="P32" s="65">
        <f>VLOOKUP($A32,'Return Data'!$B$7:$R$2292,14,0)</f>
        <v>6.5307000000000004</v>
      </c>
      <c r="Q32" s="66">
        <f t="shared" si="9"/>
        <v>16</v>
      </c>
      <c r="R32" s="65">
        <f>VLOOKUP($A32,'Return Data'!$B$7:$R$2292,16,0)</f>
        <v>7.3167</v>
      </c>
      <c r="S32" s="67">
        <f t="shared" si="7"/>
        <v>13</v>
      </c>
    </row>
    <row r="33" spans="1:19" x14ac:dyDescent="0.3">
      <c r="A33" s="82" t="s">
        <v>1443</v>
      </c>
      <c r="B33" s="64">
        <f>VLOOKUP($A33,'Return Data'!$B$7:$R$2292,3,0)</f>
        <v>44483</v>
      </c>
      <c r="C33" s="65">
        <f>VLOOKUP($A33,'Return Data'!$B$7:$R$2292,4,0)</f>
        <v>25.251999999999999</v>
      </c>
      <c r="D33" s="65">
        <f>VLOOKUP($A33,'Return Data'!$B$7:$R$2292,9,0)</f>
        <v>59.333100000000002</v>
      </c>
      <c r="E33" s="66">
        <f t="shared" si="0"/>
        <v>4</v>
      </c>
      <c r="F33" s="65">
        <f>VLOOKUP($A33,'Return Data'!$B$7:$R$2292,10,0)</f>
        <v>23.722100000000001</v>
      </c>
      <c r="G33" s="66">
        <f t="shared" si="1"/>
        <v>4</v>
      </c>
      <c r="H33" s="65">
        <f>VLOOKUP($A33,'Return Data'!$B$7:$R$2292,11,0)</f>
        <v>14.6235</v>
      </c>
      <c r="I33" s="66">
        <f t="shared" si="2"/>
        <v>4</v>
      </c>
      <c r="J33" s="65">
        <f>VLOOKUP($A33,'Return Data'!$B$7:$R$2292,12,0)</f>
        <v>10.7719</v>
      </c>
      <c r="K33" s="66">
        <f t="shared" si="3"/>
        <v>4</v>
      </c>
      <c r="L33" s="65">
        <f>VLOOKUP($A33,'Return Data'!$B$7:$R$2292,13,0)</f>
        <v>9.2601999999999993</v>
      </c>
      <c r="M33" s="66">
        <f t="shared" si="4"/>
        <v>4</v>
      </c>
      <c r="N33" s="65">
        <f>VLOOKUP($A33,'Return Data'!$B$7:$R$2292,17,0)</f>
        <v>10.0418</v>
      </c>
      <c r="O33" s="66">
        <f t="shared" si="8"/>
        <v>2</v>
      </c>
      <c r="P33" s="65">
        <f>VLOOKUP($A33,'Return Data'!$B$7:$R$2292,14,0)</f>
        <v>5.2747999999999999</v>
      </c>
      <c r="Q33" s="66">
        <f t="shared" si="9"/>
        <v>18</v>
      </c>
      <c r="R33" s="65">
        <f>VLOOKUP($A33,'Return Data'!$B$7:$R$2292,16,0)</f>
        <v>6.7991000000000001</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15.02965</v>
      </c>
      <c r="E35" s="88"/>
      <c r="F35" s="89">
        <f>AVERAGE(F8:F33)</f>
        <v>9.5030538461538487</v>
      </c>
      <c r="G35" s="88"/>
      <c r="H35" s="89">
        <f>AVERAGE(H8:H33)</f>
        <v>6.8428615384615394</v>
      </c>
      <c r="I35" s="88"/>
      <c r="J35" s="89">
        <f>AVERAGE(J8:J33)</f>
        <v>5.4915153846153846</v>
      </c>
      <c r="K35" s="88"/>
      <c r="L35" s="89">
        <f>AVERAGE(L8:L33)</f>
        <v>5.5412961538461536</v>
      </c>
      <c r="M35" s="88"/>
      <c r="N35" s="89">
        <f>AVERAGE(N8:N33)</f>
        <v>6.8324280000000002</v>
      </c>
      <c r="O35" s="88"/>
      <c r="P35" s="89">
        <f>AVERAGE(P8:P33)</f>
        <v>6.4814791666666656</v>
      </c>
      <c r="Q35" s="88"/>
      <c r="R35" s="89">
        <f>AVERAGE(R8:R33)</f>
        <v>7.2265038461538467</v>
      </c>
      <c r="S35" s="90"/>
    </row>
    <row r="36" spans="1:19" x14ac:dyDescent="0.3">
      <c r="A36" s="87" t="s">
        <v>28</v>
      </c>
      <c r="B36" s="88"/>
      <c r="C36" s="88"/>
      <c r="D36" s="89">
        <f>MIN(D8:D33)</f>
        <v>-1.0243</v>
      </c>
      <c r="E36" s="88"/>
      <c r="F36" s="89">
        <f>MIN(F8:F33)</f>
        <v>2.4887999999999999</v>
      </c>
      <c r="G36" s="88"/>
      <c r="H36" s="89">
        <f>MIN(H8:H33)</f>
        <v>3.2896999999999998</v>
      </c>
      <c r="I36" s="88"/>
      <c r="J36" s="89">
        <f>MIN(J8:J33)</f>
        <v>2.9176000000000002</v>
      </c>
      <c r="K36" s="88"/>
      <c r="L36" s="89">
        <f>MIN(L8:L33)</f>
        <v>2.9773000000000001</v>
      </c>
      <c r="M36" s="88"/>
      <c r="N36" s="89">
        <f>MIN(N8:N33)</f>
        <v>1.738</v>
      </c>
      <c r="O36" s="88"/>
      <c r="P36" s="89">
        <f>MIN(P8:P33)</f>
        <v>-3.6116999999999999</v>
      </c>
      <c r="Q36" s="88"/>
      <c r="R36" s="89">
        <f>MIN(R8:R33)</f>
        <v>4.4210000000000003</v>
      </c>
      <c r="S36" s="90"/>
    </row>
    <row r="37" spans="1:19" ht="15" thickBot="1" x14ac:dyDescent="0.35">
      <c r="A37" s="91" t="s">
        <v>29</v>
      </c>
      <c r="B37" s="92"/>
      <c r="C37" s="92"/>
      <c r="D37" s="93">
        <f>MAX(D8:D33)</f>
        <v>118.5046</v>
      </c>
      <c r="E37" s="92"/>
      <c r="F37" s="93">
        <f>MAX(F8:F33)</f>
        <v>41.962699999999998</v>
      </c>
      <c r="G37" s="92"/>
      <c r="H37" s="93">
        <f>MAX(H8:H33)</f>
        <v>22.814499999999999</v>
      </c>
      <c r="I37" s="92"/>
      <c r="J37" s="93">
        <f>MAX(J8:J33)</f>
        <v>17.2867</v>
      </c>
      <c r="K37" s="92"/>
      <c r="L37" s="93">
        <f>MAX(L8:L33)</f>
        <v>20.045100000000001</v>
      </c>
      <c r="M37" s="92"/>
      <c r="N37" s="93">
        <f>MAX(N8:N33)</f>
        <v>11.5131</v>
      </c>
      <c r="O37" s="92"/>
      <c r="P37" s="93">
        <f>MAX(P8:P33)</f>
        <v>8.7091999999999992</v>
      </c>
      <c r="Q37" s="92"/>
      <c r="R37" s="93">
        <f>MAX(R8:R33)</f>
        <v>8.5632000000000001</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Data'!$B$7:$R$2292,3,0)</f>
        <v>44483</v>
      </c>
      <c r="C8" s="65">
        <f>VLOOKUP($A8,'Return Data'!$B$7:$R$2292,4,0)</f>
        <v>26.5304</v>
      </c>
      <c r="D8" s="65">
        <f>VLOOKUP($A8,'Return Data'!$B$7:$R$2292,9,0)</f>
        <v>5.0239000000000003</v>
      </c>
      <c r="E8" s="66">
        <f>RANK(D8,D$8:D$42,0)</f>
        <v>10</v>
      </c>
      <c r="F8" s="65">
        <f>VLOOKUP($A8,'Return Data'!$B$7:$R$2292,10,0)</f>
        <v>7.8304999999999998</v>
      </c>
      <c r="G8" s="66">
        <f>RANK(F8,F$8:F$42,0)</f>
        <v>18</v>
      </c>
      <c r="H8" s="65">
        <f>VLOOKUP($A8,'Return Data'!$B$7:$R$2292,11,0)</f>
        <v>7.2000999999999999</v>
      </c>
      <c r="I8" s="66">
        <f>RANK(H8,H$8:H$42,0)</f>
        <v>15</v>
      </c>
      <c r="J8" s="65">
        <f>VLOOKUP($A8,'Return Data'!$B$7:$R$2292,12,0)</f>
        <v>8.6783000000000001</v>
      </c>
      <c r="K8" s="66">
        <f>RANK(J8,J$8:J$42,0)</f>
        <v>6</v>
      </c>
      <c r="L8" s="65">
        <f>VLOOKUP($A8,'Return Data'!$B$7:$R$2292,13,0)</f>
        <v>8.1143999999999998</v>
      </c>
      <c r="M8" s="66">
        <f>RANK(L8,L$8:L$42,0)</f>
        <v>5</v>
      </c>
      <c r="N8" s="65">
        <f>VLOOKUP($A8,'Return Data'!$B$7:$R$2292,17,0)</f>
        <v>4.6902999999999997</v>
      </c>
      <c r="O8" s="66">
        <f>RANK(N8,N$8:N$42,0)</f>
        <v>27</v>
      </c>
      <c r="P8" s="65">
        <f>VLOOKUP($A8,'Return Data'!$B$7:$R$2292,14,0)</f>
        <v>4.6745999999999999</v>
      </c>
      <c r="Q8" s="66">
        <f>RANK(P8,P$8:P$42,0)</f>
        <v>24</v>
      </c>
      <c r="R8" s="65">
        <f>VLOOKUP($A8,'Return Data'!$B$7:$R$2292,16,0)</f>
        <v>8.0298999999999996</v>
      </c>
      <c r="S8" s="67">
        <f t="shared" ref="S8:S42" si="0">RANK(R8,R$8:R$42,0)</f>
        <v>20</v>
      </c>
    </row>
    <row r="9" spans="1:19" x14ac:dyDescent="0.3">
      <c r="A9" s="82" t="s">
        <v>1072</v>
      </c>
      <c r="B9" s="64">
        <f>VLOOKUP($A9,'Return Data'!$B$7:$R$2292,3,0)</f>
        <v>44483</v>
      </c>
      <c r="C9" s="65">
        <f>VLOOKUP($A9,'Return Data'!$B$7:$R$2292,4,0)</f>
        <v>1.3931</v>
      </c>
      <c r="D9" s="65"/>
      <c r="E9" s="66"/>
      <c r="F9" s="65"/>
      <c r="G9" s="66"/>
      <c r="H9" s="65"/>
      <c r="I9" s="66"/>
      <c r="J9" s="65"/>
      <c r="K9" s="66"/>
      <c r="L9" s="65"/>
      <c r="M9" s="66"/>
      <c r="N9" s="65"/>
      <c r="O9" s="66"/>
      <c r="P9" s="65"/>
      <c r="Q9" s="66"/>
      <c r="R9" s="65">
        <f>VLOOKUP($A9,'Return Data'!$B$7:$R$2292,16,0)</f>
        <v>-13.492800000000001</v>
      </c>
      <c r="S9" s="67">
        <f t="shared" si="0"/>
        <v>35</v>
      </c>
    </row>
    <row r="10" spans="1:19" x14ac:dyDescent="0.3">
      <c r="A10" s="82" t="s">
        <v>1074</v>
      </c>
      <c r="B10" s="64">
        <f>VLOOKUP($A10,'Return Data'!$B$7:$R$2292,3,0)</f>
        <v>44483</v>
      </c>
      <c r="C10" s="65">
        <f>VLOOKUP($A10,'Return Data'!$B$7:$R$2292,4,0)</f>
        <v>23.502500000000001</v>
      </c>
      <c r="D10" s="65">
        <f>VLOOKUP($A10,'Return Data'!$B$7:$R$2292,9,0)</f>
        <v>5.1205999999999996</v>
      </c>
      <c r="E10" s="66">
        <f t="shared" ref="E10:E42" si="1">RANK(D10,D$8:D$42,0)</f>
        <v>9</v>
      </c>
      <c r="F10" s="65">
        <f>VLOOKUP($A10,'Return Data'!$B$7:$R$2292,10,0)</f>
        <v>8.0940999999999992</v>
      </c>
      <c r="G10" s="66">
        <f t="shared" ref="G10:G42" si="2">RANK(F10,F$8:F$42,0)</f>
        <v>16</v>
      </c>
      <c r="H10" s="65">
        <f>VLOOKUP($A10,'Return Data'!$B$7:$R$2292,11,0)</f>
        <v>7.5742000000000003</v>
      </c>
      <c r="I10" s="66">
        <f t="shared" ref="I10:I42" si="3">RANK(H10,H$8:H$42,0)</f>
        <v>13</v>
      </c>
      <c r="J10" s="65">
        <f>VLOOKUP($A10,'Return Data'!$B$7:$R$2292,12,0)</f>
        <v>6.5510999999999999</v>
      </c>
      <c r="K10" s="66">
        <f t="shared" ref="K10:K19" si="4">RANK(J10,J$8:J$42,0)</f>
        <v>10</v>
      </c>
      <c r="L10" s="65">
        <f>VLOOKUP($A10,'Return Data'!$B$7:$R$2292,13,0)</f>
        <v>7.3227000000000002</v>
      </c>
      <c r="M10" s="66">
        <f t="shared" ref="M10:M19" si="5">RANK(L10,L$8:L$42,0)</f>
        <v>11</v>
      </c>
      <c r="N10" s="65">
        <f>VLOOKUP($A10,'Return Data'!$B$7:$R$2292,17,0)</f>
        <v>9.2501999999999995</v>
      </c>
      <c r="O10" s="66">
        <f t="shared" ref="O10:O19" si="6">RANK(N10,N$8:N$42,0)</f>
        <v>5</v>
      </c>
      <c r="P10" s="65">
        <f>VLOOKUP($A10,'Return Data'!$B$7:$R$2292,14,0)</f>
        <v>8.9052000000000007</v>
      </c>
      <c r="Q10" s="66">
        <f t="shared" ref="Q10:Q19" si="7">RANK(P10,P$8:P$42,0)</f>
        <v>14</v>
      </c>
      <c r="R10" s="65">
        <f>VLOOKUP($A10,'Return Data'!$B$7:$R$2292,16,0)</f>
        <v>9.1999999999999993</v>
      </c>
      <c r="S10" s="67">
        <f t="shared" si="0"/>
        <v>4</v>
      </c>
    </row>
    <row r="11" spans="1:19" x14ac:dyDescent="0.3">
      <c r="A11" s="82" t="s">
        <v>1077</v>
      </c>
      <c r="B11" s="64">
        <f>VLOOKUP($A11,'Return Data'!$B$7:$R$2292,3,0)</f>
        <v>44483</v>
      </c>
      <c r="C11" s="65">
        <f>VLOOKUP($A11,'Return Data'!$B$7:$R$2292,4,0)</f>
        <v>16.069700000000001</v>
      </c>
      <c r="D11" s="65">
        <f>VLOOKUP($A11,'Return Data'!$B$7:$R$2292,9,0)</f>
        <v>1.0532999999999999</v>
      </c>
      <c r="E11" s="66">
        <f t="shared" si="1"/>
        <v>24</v>
      </c>
      <c r="F11" s="65">
        <f>VLOOKUP($A11,'Return Data'!$B$7:$R$2292,10,0)</f>
        <v>5.0810000000000004</v>
      </c>
      <c r="G11" s="66">
        <f t="shared" si="2"/>
        <v>31</v>
      </c>
      <c r="H11" s="65">
        <f>VLOOKUP($A11,'Return Data'!$B$7:$R$2292,11,0)</f>
        <v>4.6510999999999996</v>
      </c>
      <c r="I11" s="66">
        <f t="shared" si="3"/>
        <v>29</v>
      </c>
      <c r="J11" s="65">
        <f>VLOOKUP($A11,'Return Data'!$B$7:$R$2292,12,0)</f>
        <v>3.1858</v>
      </c>
      <c r="K11" s="66">
        <f t="shared" si="4"/>
        <v>23</v>
      </c>
      <c r="L11" s="65">
        <f>VLOOKUP($A11,'Return Data'!$B$7:$R$2292,13,0)</f>
        <v>3.7927</v>
      </c>
      <c r="M11" s="66">
        <f t="shared" si="5"/>
        <v>24</v>
      </c>
      <c r="N11" s="65">
        <f>VLOOKUP($A11,'Return Data'!$B$7:$R$2292,17,0)</f>
        <v>5.8510999999999997</v>
      </c>
      <c r="O11" s="66">
        <f t="shared" si="6"/>
        <v>23</v>
      </c>
      <c r="P11" s="65">
        <f>VLOOKUP($A11,'Return Data'!$B$7:$R$2292,14,0)</f>
        <v>3.6339000000000001</v>
      </c>
      <c r="Q11" s="66">
        <f t="shared" si="7"/>
        <v>25</v>
      </c>
      <c r="R11" s="65">
        <f>VLOOKUP($A11,'Return Data'!$B$7:$R$2292,16,0)</f>
        <v>6.4172000000000002</v>
      </c>
      <c r="S11" s="67">
        <f t="shared" si="0"/>
        <v>29</v>
      </c>
    </row>
    <row r="12" spans="1:19" x14ac:dyDescent="0.3">
      <c r="A12" s="82" t="s">
        <v>1078</v>
      </c>
      <c r="B12" s="64">
        <f>VLOOKUP($A12,'Return Data'!$B$7:$R$2292,3,0)</f>
        <v>44483</v>
      </c>
      <c r="C12" s="65">
        <f>VLOOKUP($A12,'Return Data'!$B$7:$R$2292,4,0)</f>
        <v>68.424700000000001</v>
      </c>
      <c r="D12" s="65">
        <f>VLOOKUP($A12,'Return Data'!$B$7:$R$2292,9,0)</f>
        <v>1.7307999999999999</v>
      </c>
      <c r="E12" s="66">
        <f t="shared" si="1"/>
        <v>22</v>
      </c>
      <c r="F12" s="65">
        <f>VLOOKUP($A12,'Return Data'!$B$7:$R$2292,10,0)</f>
        <v>5.7320000000000002</v>
      </c>
      <c r="G12" s="66">
        <f t="shared" si="2"/>
        <v>28</v>
      </c>
      <c r="H12" s="65">
        <f>VLOOKUP($A12,'Return Data'!$B$7:$R$2292,11,0)</f>
        <v>4.7511000000000001</v>
      </c>
      <c r="I12" s="66">
        <f t="shared" si="3"/>
        <v>28</v>
      </c>
      <c r="J12" s="65">
        <f>VLOOKUP($A12,'Return Data'!$B$7:$R$2292,12,0)</f>
        <v>4.1063000000000001</v>
      </c>
      <c r="K12" s="66">
        <f t="shared" si="4"/>
        <v>16</v>
      </c>
      <c r="L12" s="65">
        <f>VLOOKUP($A12,'Return Data'!$B$7:$R$2292,13,0)</f>
        <v>4.7423000000000002</v>
      </c>
      <c r="M12" s="66">
        <f t="shared" si="5"/>
        <v>17</v>
      </c>
      <c r="N12" s="65">
        <f>VLOOKUP($A12,'Return Data'!$B$7:$R$2292,17,0)</f>
        <v>7.3838999999999997</v>
      </c>
      <c r="O12" s="66">
        <f t="shared" si="6"/>
        <v>18</v>
      </c>
      <c r="P12" s="65">
        <f>VLOOKUP($A12,'Return Data'!$B$7:$R$2292,14,0)</f>
        <v>6.0731000000000002</v>
      </c>
      <c r="Q12" s="66">
        <f t="shared" si="7"/>
        <v>21</v>
      </c>
      <c r="R12" s="65">
        <f>VLOOKUP($A12,'Return Data'!$B$7:$R$2292,16,0)</f>
        <v>7.3963999999999999</v>
      </c>
      <c r="S12" s="67">
        <f t="shared" si="0"/>
        <v>25</v>
      </c>
    </row>
    <row r="13" spans="1:19" x14ac:dyDescent="0.3">
      <c r="A13" s="82" t="s">
        <v>1083</v>
      </c>
      <c r="B13" s="64">
        <f>VLOOKUP($A13,'Return Data'!$B$7:$R$2292,3,0)</f>
        <v>44483</v>
      </c>
      <c r="C13" s="65">
        <f>VLOOKUP($A13,'Return Data'!$B$7:$R$2292,4,0)</f>
        <v>26.291799999999999</v>
      </c>
      <c r="D13" s="65">
        <f>VLOOKUP($A13,'Return Data'!$B$7:$R$2292,9,0)</f>
        <v>11.491300000000001</v>
      </c>
      <c r="E13" s="66">
        <f t="shared" si="1"/>
        <v>4</v>
      </c>
      <c r="F13" s="65">
        <f>VLOOKUP($A13,'Return Data'!$B$7:$R$2292,10,0)</f>
        <v>12.186</v>
      </c>
      <c r="G13" s="66">
        <f t="shared" si="2"/>
        <v>4</v>
      </c>
      <c r="H13" s="65">
        <f>VLOOKUP($A13,'Return Data'!$B$7:$R$2292,11,0)</f>
        <v>12.938700000000001</v>
      </c>
      <c r="I13" s="66">
        <f t="shared" si="3"/>
        <v>4</v>
      </c>
      <c r="J13" s="65">
        <f>VLOOKUP($A13,'Return Data'!$B$7:$R$2292,12,0)</f>
        <v>16.194099999999999</v>
      </c>
      <c r="K13" s="66">
        <f t="shared" si="4"/>
        <v>3</v>
      </c>
      <c r="L13" s="65">
        <f>VLOOKUP($A13,'Return Data'!$B$7:$R$2292,13,0)</f>
        <v>20.087299999999999</v>
      </c>
      <c r="M13" s="66">
        <f t="shared" si="5"/>
        <v>3</v>
      </c>
      <c r="N13" s="65">
        <f>VLOOKUP($A13,'Return Data'!$B$7:$R$2292,17,0)</f>
        <v>4.5717999999999996</v>
      </c>
      <c r="O13" s="66">
        <f t="shared" si="6"/>
        <v>28</v>
      </c>
      <c r="P13" s="65">
        <f>VLOOKUP($A13,'Return Data'!$B$7:$R$2292,14,0)</f>
        <v>5.8216000000000001</v>
      </c>
      <c r="Q13" s="66">
        <f t="shared" si="7"/>
        <v>22</v>
      </c>
      <c r="R13" s="65">
        <f>VLOOKUP($A13,'Return Data'!$B$7:$R$2292,16,0)</f>
        <v>8.3717000000000006</v>
      </c>
      <c r="S13" s="67">
        <f t="shared" si="0"/>
        <v>18</v>
      </c>
    </row>
    <row r="14" spans="1:19" x14ac:dyDescent="0.3">
      <c r="A14" s="82" t="s">
        <v>1085</v>
      </c>
      <c r="B14" s="64">
        <f>VLOOKUP($A14,'Return Data'!$B$7:$R$2292,3,0)</f>
        <v>44483</v>
      </c>
      <c r="C14" s="65">
        <f>VLOOKUP($A14,'Return Data'!$B$7:$R$2292,4,0)</f>
        <v>47.728999999999999</v>
      </c>
      <c r="D14" s="65">
        <f>VLOOKUP($A14,'Return Data'!$B$7:$R$2292,9,0)</f>
        <v>3.5870000000000002</v>
      </c>
      <c r="E14" s="66">
        <f t="shared" si="1"/>
        <v>13</v>
      </c>
      <c r="F14" s="65">
        <f>VLOOKUP($A14,'Return Data'!$B$7:$R$2292,10,0)</f>
        <v>8.3713999999999995</v>
      </c>
      <c r="G14" s="66">
        <f t="shared" si="2"/>
        <v>14</v>
      </c>
      <c r="H14" s="65">
        <f>VLOOKUP($A14,'Return Data'!$B$7:$R$2292,11,0)</f>
        <v>7.8935000000000004</v>
      </c>
      <c r="I14" s="66">
        <f t="shared" si="3"/>
        <v>11</v>
      </c>
      <c r="J14" s="65">
        <f>VLOOKUP($A14,'Return Data'!$B$7:$R$2292,12,0)</f>
        <v>6.6364999999999998</v>
      </c>
      <c r="K14" s="66">
        <f t="shared" si="4"/>
        <v>8</v>
      </c>
      <c r="L14" s="65">
        <f>VLOOKUP($A14,'Return Data'!$B$7:$R$2292,13,0)</f>
        <v>7.4431000000000003</v>
      </c>
      <c r="M14" s="66">
        <f t="shared" si="5"/>
        <v>8</v>
      </c>
      <c r="N14" s="65">
        <f>VLOOKUP($A14,'Return Data'!$B$7:$R$2292,17,0)</f>
        <v>9.0433000000000003</v>
      </c>
      <c r="O14" s="66">
        <f t="shared" si="6"/>
        <v>7</v>
      </c>
      <c r="P14" s="65">
        <f>VLOOKUP($A14,'Return Data'!$B$7:$R$2292,14,0)</f>
        <v>9.4832000000000001</v>
      </c>
      <c r="Q14" s="66">
        <f t="shared" si="7"/>
        <v>9</v>
      </c>
      <c r="R14" s="65">
        <f>VLOOKUP($A14,'Return Data'!$B$7:$R$2292,16,0)</f>
        <v>8.8351000000000006</v>
      </c>
      <c r="S14" s="67">
        <f t="shared" si="0"/>
        <v>8</v>
      </c>
    </row>
    <row r="15" spans="1:19" x14ac:dyDescent="0.3">
      <c r="A15" s="82" t="s">
        <v>1087</v>
      </c>
      <c r="B15" s="64">
        <f>VLOOKUP($A15,'Return Data'!$B$7:$R$2292,3,0)</f>
        <v>44483</v>
      </c>
      <c r="C15" s="65">
        <f>VLOOKUP($A15,'Return Data'!$B$7:$R$2292,4,0)</f>
        <v>37.7742</v>
      </c>
      <c r="D15" s="65">
        <f>VLOOKUP($A15,'Return Data'!$B$7:$R$2292,9,0)</f>
        <v>3.2650999999999999</v>
      </c>
      <c r="E15" s="66">
        <f t="shared" si="1"/>
        <v>14</v>
      </c>
      <c r="F15" s="65">
        <f>VLOOKUP($A15,'Return Data'!$B$7:$R$2292,10,0)</f>
        <v>7.4145000000000003</v>
      </c>
      <c r="G15" s="66">
        <f t="shared" si="2"/>
        <v>19</v>
      </c>
      <c r="H15" s="65">
        <f>VLOOKUP($A15,'Return Data'!$B$7:$R$2292,11,0)</f>
        <v>7.3917000000000002</v>
      </c>
      <c r="I15" s="66">
        <f t="shared" si="3"/>
        <v>14</v>
      </c>
      <c r="J15" s="65">
        <f>VLOOKUP($A15,'Return Data'!$B$7:$R$2292,12,0)</f>
        <v>7.0053999999999998</v>
      </c>
      <c r="K15" s="66">
        <f t="shared" si="4"/>
        <v>7</v>
      </c>
      <c r="L15" s="65">
        <f>VLOOKUP($A15,'Return Data'!$B$7:$R$2292,13,0)</f>
        <v>7.3372000000000002</v>
      </c>
      <c r="M15" s="66">
        <f t="shared" si="5"/>
        <v>10</v>
      </c>
      <c r="N15" s="65">
        <f>VLOOKUP($A15,'Return Data'!$B$7:$R$2292,17,0)</f>
        <v>9.6822999999999997</v>
      </c>
      <c r="O15" s="66">
        <f t="shared" si="6"/>
        <v>1</v>
      </c>
      <c r="P15" s="65">
        <f>VLOOKUP($A15,'Return Data'!$B$7:$R$2292,14,0)</f>
        <v>9.4404000000000003</v>
      </c>
      <c r="Q15" s="66">
        <f t="shared" si="7"/>
        <v>10</v>
      </c>
      <c r="R15" s="65">
        <f>VLOOKUP($A15,'Return Data'!$B$7:$R$2292,16,0)</f>
        <v>9.0864999999999991</v>
      </c>
      <c r="S15" s="67">
        <f t="shared" si="0"/>
        <v>6</v>
      </c>
    </row>
    <row r="16" spans="1:19" x14ac:dyDescent="0.3">
      <c r="A16" s="82" t="s">
        <v>1088</v>
      </c>
      <c r="B16" s="64">
        <f>VLOOKUP($A16,'Return Data'!$B$7:$R$2292,3,0)</f>
        <v>44483</v>
      </c>
      <c r="C16" s="65">
        <f>VLOOKUP($A16,'Return Data'!$B$7:$R$2292,4,0)</f>
        <v>39.926900000000003</v>
      </c>
      <c r="D16" s="65">
        <f>VLOOKUP($A16,'Return Data'!$B$7:$R$2292,9,0)</f>
        <v>3.0243000000000002</v>
      </c>
      <c r="E16" s="66">
        <f t="shared" si="1"/>
        <v>16</v>
      </c>
      <c r="F16" s="65">
        <f>VLOOKUP($A16,'Return Data'!$B$7:$R$2292,10,0)</f>
        <v>5.7582000000000004</v>
      </c>
      <c r="G16" s="66">
        <f t="shared" si="2"/>
        <v>26</v>
      </c>
      <c r="H16" s="65">
        <f>VLOOKUP($A16,'Return Data'!$B$7:$R$2292,11,0)</f>
        <v>5.8685</v>
      </c>
      <c r="I16" s="66">
        <f t="shared" si="3"/>
        <v>21</v>
      </c>
      <c r="J16" s="65">
        <f>VLOOKUP($A16,'Return Data'!$B$7:$R$2292,12,0)</f>
        <v>3.6770999999999998</v>
      </c>
      <c r="K16" s="66">
        <f t="shared" si="4"/>
        <v>19</v>
      </c>
      <c r="L16" s="65">
        <f>VLOOKUP($A16,'Return Data'!$B$7:$R$2292,13,0)</f>
        <v>4.2550999999999997</v>
      </c>
      <c r="M16" s="66">
        <f t="shared" si="5"/>
        <v>19</v>
      </c>
      <c r="N16" s="65">
        <f>VLOOKUP($A16,'Return Data'!$B$7:$R$2292,17,0)</f>
        <v>7.5670000000000002</v>
      </c>
      <c r="O16" s="66">
        <f t="shared" si="6"/>
        <v>13</v>
      </c>
      <c r="P16" s="65">
        <f>VLOOKUP($A16,'Return Data'!$B$7:$R$2292,14,0)</f>
        <v>8.9022000000000006</v>
      </c>
      <c r="Q16" s="66">
        <f t="shared" si="7"/>
        <v>15</v>
      </c>
      <c r="R16" s="65">
        <f>VLOOKUP($A16,'Return Data'!$B$7:$R$2292,16,0)</f>
        <v>8.3886000000000003</v>
      </c>
      <c r="S16" s="67">
        <f t="shared" si="0"/>
        <v>17</v>
      </c>
    </row>
    <row r="17" spans="1:19" x14ac:dyDescent="0.3">
      <c r="A17" s="82" t="s">
        <v>1093</v>
      </c>
      <c r="B17" s="64">
        <f>VLOOKUP($A17,'Return Data'!$B$7:$R$2292,3,0)</f>
        <v>44483</v>
      </c>
      <c r="C17" s="65">
        <f>VLOOKUP($A17,'Return Data'!$B$7:$R$2292,4,0)</f>
        <v>19.3568</v>
      </c>
      <c r="D17" s="65">
        <f>VLOOKUP($A17,'Return Data'!$B$7:$R$2292,9,0)</f>
        <v>3.1572</v>
      </c>
      <c r="E17" s="66">
        <f t="shared" si="1"/>
        <v>15</v>
      </c>
      <c r="F17" s="65">
        <f>VLOOKUP($A17,'Return Data'!$B$7:$R$2292,10,0)</f>
        <v>9.4728999999999992</v>
      </c>
      <c r="G17" s="66">
        <f t="shared" si="2"/>
        <v>10</v>
      </c>
      <c r="H17" s="65">
        <f>VLOOKUP($A17,'Return Data'!$B$7:$R$2292,11,0)</f>
        <v>8.3184000000000005</v>
      </c>
      <c r="I17" s="66">
        <f t="shared" si="3"/>
        <v>9</v>
      </c>
      <c r="J17" s="65">
        <f>VLOOKUP($A17,'Return Data'!$B$7:$R$2292,12,0)</f>
        <v>6.3223000000000003</v>
      </c>
      <c r="K17" s="66">
        <f t="shared" si="4"/>
        <v>11</v>
      </c>
      <c r="L17" s="65">
        <f>VLOOKUP($A17,'Return Data'!$B$7:$R$2292,13,0)</f>
        <v>7.4137000000000004</v>
      </c>
      <c r="M17" s="66">
        <f t="shared" si="5"/>
        <v>9</v>
      </c>
      <c r="N17" s="65">
        <f>VLOOKUP($A17,'Return Data'!$B$7:$R$2292,17,0)</f>
        <v>8.4879999999999995</v>
      </c>
      <c r="O17" s="66">
        <f t="shared" si="6"/>
        <v>11</v>
      </c>
      <c r="P17" s="65">
        <f>VLOOKUP($A17,'Return Data'!$B$7:$R$2292,14,0)</f>
        <v>8.2568000000000001</v>
      </c>
      <c r="Q17" s="66">
        <f t="shared" si="7"/>
        <v>18</v>
      </c>
      <c r="R17" s="65">
        <f>VLOOKUP($A17,'Return Data'!$B$7:$R$2292,16,0)</f>
        <v>9.1133000000000006</v>
      </c>
      <c r="S17" s="67">
        <f t="shared" si="0"/>
        <v>5</v>
      </c>
    </row>
    <row r="18" spans="1:19" x14ac:dyDescent="0.3">
      <c r="A18" s="82" t="s">
        <v>1094</v>
      </c>
      <c r="B18" s="64">
        <f>VLOOKUP($A18,'Return Data'!$B$7:$R$2292,3,0)</f>
        <v>44483</v>
      </c>
      <c r="C18" s="65">
        <f>VLOOKUP($A18,'Return Data'!$B$7:$R$2292,4,0)</f>
        <v>17.3248</v>
      </c>
      <c r="D18" s="65">
        <f>VLOOKUP($A18,'Return Data'!$B$7:$R$2292,9,0)</f>
        <v>3.9384000000000001</v>
      </c>
      <c r="E18" s="66">
        <f t="shared" si="1"/>
        <v>11</v>
      </c>
      <c r="F18" s="65">
        <f>VLOOKUP($A18,'Return Data'!$B$7:$R$2292,10,0)</f>
        <v>8.1135000000000002</v>
      </c>
      <c r="G18" s="66">
        <f t="shared" si="2"/>
        <v>15</v>
      </c>
      <c r="H18" s="65">
        <f>VLOOKUP($A18,'Return Data'!$B$7:$R$2292,11,0)</f>
        <v>6.8777999999999997</v>
      </c>
      <c r="I18" s="66">
        <f t="shared" si="3"/>
        <v>16</v>
      </c>
      <c r="J18" s="65">
        <f>VLOOKUP($A18,'Return Data'!$B$7:$R$2292,12,0)</f>
        <v>6.2119</v>
      </c>
      <c r="K18" s="66">
        <f t="shared" si="4"/>
        <v>12</v>
      </c>
      <c r="L18" s="65">
        <f>VLOOKUP($A18,'Return Data'!$B$7:$R$2292,13,0)</f>
        <v>7.7352999999999996</v>
      </c>
      <c r="M18" s="66">
        <f t="shared" si="5"/>
        <v>7</v>
      </c>
      <c r="N18" s="65">
        <f>VLOOKUP($A18,'Return Data'!$B$7:$R$2292,17,0)</f>
        <v>8.9638000000000009</v>
      </c>
      <c r="O18" s="66">
        <f t="shared" si="6"/>
        <v>9</v>
      </c>
      <c r="P18" s="65">
        <f>VLOOKUP($A18,'Return Data'!$B$7:$R$2292,14,0)</f>
        <v>8.8050999999999995</v>
      </c>
      <c r="Q18" s="66">
        <f t="shared" si="7"/>
        <v>16</v>
      </c>
      <c r="R18" s="65">
        <f>VLOOKUP($A18,'Return Data'!$B$7:$R$2292,16,0)</f>
        <v>8.5463000000000005</v>
      </c>
      <c r="S18" s="67">
        <f t="shared" si="0"/>
        <v>14</v>
      </c>
    </row>
    <row r="19" spans="1:19" x14ac:dyDescent="0.3">
      <c r="A19" s="82" t="s">
        <v>1097</v>
      </c>
      <c r="B19" s="64">
        <f>VLOOKUP($A19,'Return Data'!$B$7:$R$2292,3,0)</f>
        <v>44483</v>
      </c>
      <c r="C19" s="65">
        <f>VLOOKUP($A19,'Return Data'!$B$7:$R$2292,4,0)</f>
        <v>13.225</v>
      </c>
      <c r="D19" s="65">
        <f>VLOOKUP($A19,'Return Data'!$B$7:$R$2292,9,0)</f>
        <v>0.69040000000000001</v>
      </c>
      <c r="E19" s="66">
        <f t="shared" si="1"/>
        <v>27</v>
      </c>
      <c r="F19" s="65">
        <f>VLOOKUP($A19,'Return Data'!$B$7:$R$2292,10,0)</f>
        <v>5.9806999999999997</v>
      </c>
      <c r="G19" s="66">
        <f t="shared" si="2"/>
        <v>25</v>
      </c>
      <c r="H19" s="65">
        <f>VLOOKUP($A19,'Return Data'!$B$7:$R$2292,11,0)</f>
        <v>32.566800000000001</v>
      </c>
      <c r="I19" s="66">
        <f t="shared" si="3"/>
        <v>2</v>
      </c>
      <c r="J19" s="65">
        <f>VLOOKUP($A19,'Return Data'!$B$7:$R$2292,12,0)</f>
        <v>23.0259</v>
      </c>
      <c r="K19" s="66">
        <f t="shared" si="4"/>
        <v>2</v>
      </c>
      <c r="L19" s="65">
        <f>VLOOKUP($A19,'Return Data'!$B$7:$R$2292,13,0)</f>
        <v>20.224</v>
      </c>
      <c r="M19" s="66">
        <f t="shared" si="5"/>
        <v>2</v>
      </c>
      <c r="N19" s="65">
        <f>VLOOKUP($A19,'Return Data'!$B$7:$R$2292,17,0)</f>
        <v>-5.1608000000000001</v>
      </c>
      <c r="O19" s="66">
        <f t="shared" si="6"/>
        <v>30</v>
      </c>
      <c r="P19" s="65">
        <f>VLOOKUP($A19,'Return Data'!$B$7:$R$2292,14,0)</f>
        <v>-3.5009999999999999</v>
      </c>
      <c r="Q19" s="66">
        <f t="shared" si="7"/>
        <v>29</v>
      </c>
      <c r="R19" s="65">
        <f>VLOOKUP($A19,'Return Data'!$B$7:$R$2292,16,0)</f>
        <v>3.8996</v>
      </c>
      <c r="S19" s="67">
        <f t="shared" si="0"/>
        <v>31</v>
      </c>
    </row>
    <row r="20" spans="1:19" x14ac:dyDescent="0.3">
      <c r="A20" s="82" t="s">
        <v>1099</v>
      </c>
      <c r="B20" s="64">
        <f>VLOOKUP($A20,'Return Data'!$B$7:$R$2292,3,0)</f>
        <v>44483</v>
      </c>
      <c r="C20" s="65">
        <f>VLOOKUP($A20,'Return Data'!$B$7:$R$2292,4,0)</f>
        <v>4.6399999999999997E-2</v>
      </c>
      <c r="D20" s="65">
        <f>VLOOKUP($A20,'Return Data'!$B$7:$R$2292,9,0)</f>
        <v>10.579700000000001</v>
      </c>
      <c r="E20" s="66">
        <f t="shared" si="1"/>
        <v>7</v>
      </c>
      <c r="F20" s="65">
        <f>VLOOKUP($A20,'Return Data'!$B$7:$R$2292,10,0)</f>
        <v>11.4359</v>
      </c>
      <c r="G20" s="66">
        <f t="shared" si="2"/>
        <v>5</v>
      </c>
      <c r="H20" s="65">
        <f>VLOOKUP($A20,'Return Data'!$B$7:$R$2292,11,0)</f>
        <v>11.2356</v>
      </c>
      <c r="I20" s="66">
        <f t="shared" si="3"/>
        <v>6</v>
      </c>
      <c r="J20" s="65"/>
      <c r="K20" s="66"/>
      <c r="L20" s="65"/>
      <c r="M20" s="66"/>
      <c r="N20" s="65"/>
      <c r="O20" s="66"/>
      <c r="P20" s="65"/>
      <c r="Q20" s="66"/>
      <c r="R20" s="65">
        <f>VLOOKUP($A20,'Return Data'!$B$7:$R$2292,16,0)</f>
        <v>-9.5510000000000002</v>
      </c>
      <c r="S20" s="67">
        <f t="shared" si="0"/>
        <v>34</v>
      </c>
    </row>
    <row r="21" spans="1:19" x14ac:dyDescent="0.3">
      <c r="A21" s="82" t="s">
        <v>1102</v>
      </c>
      <c r="B21" s="64">
        <f>VLOOKUP($A21,'Return Data'!$B$7:$R$2292,3,0)</f>
        <v>44483</v>
      </c>
      <c r="C21" s="65">
        <f>VLOOKUP($A21,'Return Data'!$B$7:$R$2292,4,0)</f>
        <v>43.012999999999998</v>
      </c>
      <c r="D21" s="65">
        <f>VLOOKUP($A21,'Return Data'!$B$7:$R$2292,9,0)</f>
        <v>2.8180999999999998</v>
      </c>
      <c r="E21" s="66">
        <f t="shared" si="1"/>
        <v>18</v>
      </c>
      <c r="F21" s="65">
        <f>VLOOKUP($A21,'Return Data'!$B$7:$R$2292,10,0)</f>
        <v>6.2815000000000003</v>
      </c>
      <c r="G21" s="66">
        <f t="shared" si="2"/>
        <v>23</v>
      </c>
      <c r="H21" s="65">
        <f>VLOOKUP($A21,'Return Data'!$B$7:$R$2292,11,0)</f>
        <v>6.4859</v>
      </c>
      <c r="I21" s="66">
        <f t="shared" si="3"/>
        <v>18</v>
      </c>
      <c r="J21" s="65">
        <f>VLOOKUP($A21,'Return Data'!$B$7:$R$2292,12,0)</f>
        <v>4.8661000000000003</v>
      </c>
      <c r="K21" s="66">
        <f>RANK(J21,J$8:J$42,0)</f>
        <v>14</v>
      </c>
      <c r="L21" s="65">
        <f>VLOOKUP($A21,'Return Data'!$B$7:$R$2292,13,0)</f>
        <v>5.7925000000000004</v>
      </c>
      <c r="M21" s="66">
        <f>RANK(L21,L$8:L$42,0)</f>
        <v>15</v>
      </c>
      <c r="N21" s="65">
        <f>VLOOKUP($A21,'Return Data'!$B$7:$R$2292,17,0)</f>
        <v>9.3705999999999996</v>
      </c>
      <c r="O21" s="66">
        <f>RANK(N21,N$8:N$42,0)</f>
        <v>4</v>
      </c>
      <c r="P21" s="65">
        <f>VLOOKUP($A21,'Return Data'!$B$7:$R$2292,14,0)</f>
        <v>10.136200000000001</v>
      </c>
      <c r="Q21" s="66">
        <f>RANK(P21,P$8:P$42,0)</f>
        <v>4</v>
      </c>
      <c r="R21" s="65">
        <f>VLOOKUP($A21,'Return Data'!$B$7:$R$2292,16,0)</f>
        <v>9.8712</v>
      </c>
      <c r="S21" s="67">
        <f t="shared" si="0"/>
        <v>3</v>
      </c>
    </row>
    <row r="22" spans="1:19" x14ac:dyDescent="0.3">
      <c r="A22" s="82" t="s">
        <v>1105</v>
      </c>
      <c r="B22" s="64">
        <f>VLOOKUP($A22,'Return Data'!$B$7:$R$2292,3,0)</f>
        <v>44483</v>
      </c>
      <c r="C22" s="65">
        <f>VLOOKUP($A22,'Return Data'!$B$7:$R$2292,4,0)</f>
        <v>63.653500000000001</v>
      </c>
      <c r="D22" s="65">
        <f>VLOOKUP($A22,'Return Data'!$B$7:$R$2292,9,0)</f>
        <v>1.7112000000000001</v>
      </c>
      <c r="E22" s="66">
        <f t="shared" si="1"/>
        <v>23</v>
      </c>
      <c r="F22" s="65">
        <f>VLOOKUP($A22,'Return Data'!$B$7:$R$2292,10,0)</f>
        <v>5.6938000000000004</v>
      </c>
      <c r="G22" s="66">
        <f t="shared" si="2"/>
        <v>29</v>
      </c>
      <c r="H22" s="65">
        <f>VLOOKUP($A22,'Return Data'!$B$7:$R$2292,11,0)</f>
        <v>4.7653999999999996</v>
      </c>
      <c r="I22" s="66">
        <f t="shared" si="3"/>
        <v>27</v>
      </c>
      <c r="J22" s="65">
        <f>VLOOKUP($A22,'Return Data'!$B$7:$R$2292,12,0)</f>
        <v>3.6105999999999998</v>
      </c>
      <c r="K22" s="66">
        <f>RANK(J22,J$8:J$42,0)</f>
        <v>20</v>
      </c>
      <c r="L22" s="65">
        <f>VLOOKUP($A22,'Return Data'!$B$7:$R$2292,13,0)</f>
        <v>3.5659999999999998</v>
      </c>
      <c r="M22" s="66">
        <f>RANK(L22,L$8:L$42,0)</f>
        <v>26</v>
      </c>
      <c r="N22" s="65">
        <f>VLOOKUP($A22,'Return Data'!$B$7:$R$2292,17,0)</f>
        <v>5.6660000000000004</v>
      </c>
      <c r="O22" s="66">
        <f>RANK(N22,N$8:N$42,0)</f>
        <v>24</v>
      </c>
      <c r="P22" s="65">
        <f>VLOOKUP($A22,'Return Data'!$B$7:$R$2292,14,0)</f>
        <v>7.0362999999999998</v>
      </c>
      <c r="Q22" s="66">
        <f>RANK(P22,P$8:P$42,0)</f>
        <v>20</v>
      </c>
      <c r="R22" s="65">
        <f>VLOOKUP($A22,'Return Data'!$B$7:$R$2292,16,0)</f>
        <v>7.6382000000000003</v>
      </c>
      <c r="S22" s="67">
        <f t="shared" si="0"/>
        <v>22</v>
      </c>
    </row>
    <row r="23" spans="1:19" x14ac:dyDescent="0.3">
      <c r="A23" s="82" t="s">
        <v>1106</v>
      </c>
      <c r="B23" s="64">
        <f>VLOOKUP($A23,'Return Data'!$B$7:$R$2292,3,0)</f>
        <v>44483</v>
      </c>
      <c r="C23" s="65">
        <f>VLOOKUP($A23,'Return Data'!$B$7:$R$2292,4,0)</f>
        <v>31.967099999999999</v>
      </c>
      <c r="D23" s="65">
        <f>VLOOKUP($A23,'Return Data'!$B$7:$R$2292,9,0)</f>
        <v>2.9683000000000002</v>
      </c>
      <c r="E23" s="66">
        <f t="shared" si="1"/>
        <v>17</v>
      </c>
      <c r="F23" s="65">
        <f>VLOOKUP($A23,'Return Data'!$B$7:$R$2292,10,0)</f>
        <v>8.4557000000000002</v>
      </c>
      <c r="G23" s="66">
        <f t="shared" si="2"/>
        <v>13</v>
      </c>
      <c r="H23" s="65">
        <f>VLOOKUP($A23,'Return Data'!$B$7:$R$2292,11,0)</f>
        <v>7.9279000000000002</v>
      </c>
      <c r="I23" s="66">
        <f t="shared" si="3"/>
        <v>10</v>
      </c>
      <c r="J23" s="65">
        <f>VLOOKUP($A23,'Return Data'!$B$7:$R$2292,12,0)</f>
        <v>6.6261999999999999</v>
      </c>
      <c r="K23" s="66">
        <f>RANK(J23,J$8:J$42,0)</f>
        <v>9</v>
      </c>
      <c r="L23" s="65">
        <f>VLOOKUP($A23,'Return Data'!$B$7:$R$2292,13,0)</f>
        <v>6.8186999999999998</v>
      </c>
      <c r="M23" s="66">
        <f>RANK(L23,L$8:L$42,0)</f>
        <v>12</v>
      </c>
      <c r="N23" s="65">
        <f>VLOOKUP($A23,'Return Data'!$B$7:$R$2292,17,0)</f>
        <v>9.5959000000000003</v>
      </c>
      <c r="O23" s="66">
        <f>RANK(N23,N$8:N$42,0)</f>
        <v>2</v>
      </c>
      <c r="P23" s="65">
        <f>VLOOKUP($A23,'Return Data'!$B$7:$R$2292,14,0)</f>
        <v>3.3826999999999998</v>
      </c>
      <c r="Q23" s="66">
        <f>RANK(P23,P$8:P$42,0)</f>
        <v>26</v>
      </c>
      <c r="R23" s="65">
        <f>VLOOKUP($A23,'Return Data'!$B$7:$R$2292,16,0)</f>
        <v>6.8518999999999997</v>
      </c>
      <c r="S23" s="67">
        <f t="shared" si="0"/>
        <v>27</v>
      </c>
    </row>
    <row r="24" spans="1:19" x14ac:dyDescent="0.3">
      <c r="A24" s="82" t="s">
        <v>1107</v>
      </c>
      <c r="B24" s="64">
        <f>VLOOKUP($A24,'Return Data'!$B$7:$R$2292,3,0)</f>
        <v>44483</v>
      </c>
      <c r="C24" s="65">
        <f>VLOOKUP($A24,'Return Data'!$B$7:$R$2292,4,0)</f>
        <v>2.3329</v>
      </c>
      <c r="D24" s="65">
        <f>VLOOKUP($A24,'Return Data'!$B$7:$R$2292,9,0)</f>
        <v>2173.2314000000001</v>
      </c>
      <c r="E24" s="66">
        <f t="shared" si="1"/>
        <v>1</v>
      </c>
      <c r="F24" s="65">
        <f>VLOOKUP($A24,'Return Data'!$B$7:$R$2292,10,0)</f>
        <v>708.66240000000005</v>
      </c>
      <c r="G24" s="66">
        <f t="shared" si="2"/>
        <v>1</v>
      </c>
      <c r="H24" s="65">
        <f>VLOOKUP($A24,'Return Data'!$B$7:$R$2292,11,0)</f>
        <v>352.41590000000002</v>
      </c>
      <c r="I24" s="66">
        <f t="shared" si="3"/>
        <v>1</v>
      </c>
      <c r="J24" s="65">
        <f>VLOOKUP($A24,'Return Data'!$B$7:$R$2292,12,0)</f>
        <v>238.81659999999999</v>
      </c>
      <c r="K24" s="66">
        <f>RANK(J24,J$8:J$42,0)</f>
        <v>1</v>
      </c>
      <c r="L24" s="65">
        <f>VLOOKUP($A24,'Return Data'!$B$7:$R$2292,13,0)</f>
        <v>178.62180000000001</v>
      </c>
      <c r="M24" s="66">
        <f>RANK(L24,L$8:L$42,0)</f>
        <v>1</v>
      </c>
      <c r="N24" s="65"/>
      <c r="O24" s="66"/>
      <c r="P24" s="65"/>
      <c r="Q24" s="66"/>
      <c r="R24" s="65">
        <f>VLOOKUP($A24,'Return Data'!$B$7:$R$2292,16,0)</f>
        <v>24.509699999999999</v>
      </c>
      <c r="S24" s="67">
        <f t="shared" si="0"/>
        <v>1</v>
      </c>
    </row>
    <row r="25" spans="1:19" x14ac:dyDescent="0.3">
      <c r="A25" s="82" t="s">
        <v>1112</v>
      </c>
      <c r="B25" s="64">
        <f>VLOOKUP($A25,'Return Data'!$B$7:$R$2292,3,0)</f>
        <v>44483</v>
      </c>
      <c r="C25" s="65">
        <f>VLOOKUP($A25,'Return Data'!$B$7:$R$2292,4,0)</f>
        <v>9.0300000000000005E-2</v>
      </c>
      <c r="D25" s="65">
        <f>VLOOKUP($A25,'Return Data'!$B$7:$R$2292,9,0)</f>
        <v>10.8752</v>
      </c>
      <c r="E25" s="66">
        <f t="shared" si="1"/>
        <v>5</v>
      </c>
      <c r="F25" s="65">
        <f>VLOOKUP($A25,'Return Data'!$B$7:$R$2292,10,0)</f>
        <v>10.8325</v>
      </c>
      <c r="G25" s="66">
        <f t="shared" si="2"/>
        <v>7</v>
      </c>
      <c r="H25" s="65">
        <f>VLOOKUP($A25,'Return Data'!$B$7:$R$2292,11,0)</f>
        <v>11.0763</v>
      </c>
      <c r="I25" s="66">
        <f t="shared" si="3"/>
        <v>8</v>
      </c>
      <c r="J25" s="65"/>
      <c r="K25" s="66"/>
      <c r="L25" s="65"/>
      <c r="M25" s="66"/>
      <c r="N25" s="65"/>
      <c r="O25" s="66"/>
      <c r="P25" s="65"/>
      <c r="Q25" s="66"/>
      <c r="R25" s="65">
        <f>VLOOKUP($A25,'Return Data'!$B$7:$R$2292,16,0)</f>
        <v>-6.8662000000000001</v>
      </c>
      <c r="S25" s="67">
        <f t="shared" si="0"/>
        <v>33</v>
      </c>
    </row>
    <row r="26" spans="1:19" x14ac:dyDescent="0.3">
      <c r="A26" s="82" t="s">
        <v>1114</v>
      </c>
      <c r="B26" s="64">
        <f>VLOOKUP($A26,'Return Data'!$B$7:$R$2292,3,0)</f>
        <v>44483</v>
      </c>
      <c r="C26" s="65">
        <f>VLOOKUP($A26,'Return Data'!$B$7:$R$2292,4,0)</f>
        <v>15.5825</v>
      </c>
      <c r="D26" s="65">
        <f>VLOOKUP($A26,'Return Data'!$B$7:$R$2292,9,0)</f>
        <v>41.484900000000003</v>
      </c>
      <c r="E26" s="66">
        <f t="shared" si="1"/>
        <v>3</v>
      </c>
      <c r="F26" s="65">
        <f>VLOOKUP($A26,'Return Data'!$B$7:$R$2292,10,0)</f>
        <v>19.575399999999998</v>
      </c>
      <c r="G26" s="66">
        <f t="shared" si="2"/>
        <v>3</v>
      </c>
      <c r="H26" s="65">
        <f>VLOOKUP($A26,'Return Data'!$B$7:$R$2292,11,0)</f>
        <v>12.1266</v>
      </c>
      <c r="I26" s="66">
        <f t="shared" si="3"/>
        <v>5</v>
      </c>
      <c r="J26" s="65">
        <f>VLOOKUP($A26,'Return Data'!$B$7:$R$2292,12,0)</f>
        <v>8.7805999999999997</v>
      </c>
      <c r="K26" s="66">
        <f t="shared" ref="K26:K38" si="8">RANK(J26,J$8:J$42,0)</f>
        <v>5</v>
      </c>
      <c r="L26" s="65">
        <f>VLOOKUP($A26,'Return Data'!$B$7:$R$2292,13,0)</f>
        <v>7.9001000000000001</v>
      </c>
      <c r="M26" s="66">
        <f t="shared" ref="M26:M38" si="9">RANK(L26,L$8:L$42,0)</f>
        <v>6</v>
      </c>
      <c r="N26" s="65">
        <f>VLOOKUP($A26,'Return Data'!$B$7:$R$2292,17,0)</f>
        <v>3.976</v>
      </c>
      <c r="O26" s="66">
        <f t="shared" ref="O26:O38" si="10">RANK(N26,N$8:N$42,0)</f>
        <v>29</v>
      </c>
      <c r="P26" s="65">
        <f>VLOOKUP($A26,'Return Data'!$B$7:$R$2292,14,0)</f>
        <v>5.2946999999999997</v>
      </c>
      <c r="Q26" s="66">
        <f t="shared" ref="Q26:Q38" si="11">RANK(P26,P$8:P$42,0)</f>
        <v>23</v>
      </c>
      <c r="R26" s="65">
        <f>VLOOKUP($A26,'Return Data'!$B$7:$R$2292,16,0)</f>
        <v>7.0118</v>
      </c>
      <c r="S26" s="67">
        <f t="shared" si="0"/>
        <v>26</v>
      </c>
    </row>
    <row r="27" spans="1:19" x14ac:dyDescent="0.3">
      <c r="A27" s="82" t="s">
        <v>1119</v>
      </c>
      <c r="B27" s="64">
        <f>VLOOKUP($A27,'Return Data'!$B$7:$R$2292,3,0)</f>
        <v>44483</v>
      </c>
      <c r="C27" s="65">
        <f>VLOOKUP($A27,'Return Data'!$B$7:$R$2292,4,0)</f>
        <v>107.5992</v>
      </c>
      <c r="D27" s="65">
        <f>VLOOKUP($A27,'Return Data'!$B$7:$R$2292,9,0)</f>
        <v>3.7269999999999999</v>
      </c>
      <c r="E27" s="66">
        <f t="shared" si="1"/>
        <v>12</v>
      </c>
      <c r="F27" s="65">
        <f>VLOOKUP($A27,'Return Data'!$B$7:$R$2292,10,0)</f>
        <v>8.7030999999999992</v>
      </c>
      <c r="G27" s="66">
        <f t="shared" si="2"/>
        <v>11</v>
      </c>
      <c r="H27" s="65">
        <f>VLOOKUP($A27,'Return Data'!$B$7:$R$2292,11,0)</f>
        <v>6.8334999999999999</v>
      </c>
      <c r="I27" s="66">
        <f t="shared" si="3"/>
        <v>17</v>
      </c>
      <c r="J27" s="65">
        <f>VLOOKUP($A27,'Return Data'!$B$7:$R$2292,12,0)</f>
        <v>4.9836999999999998</v>
      </c>
      <c r="K27" s="66">
        <f t="shared" si="8"/>
        <v>13</v>
      </c>
      <c r="L27" s="65">
        <f>VLOOKUP($A27,'Return Data'!$B$7:$R$2292,13,0)</f>
        <v>5.8894000000000002</v>
      </c>
      <c r="M27" s="66">
        <f t="shared" si="9"/>
        <v>13</v>
      </c>
      <c r="N27" s="65">
        <f>VLOOKUP($A27,'Return Data'!$B$7:$R$2292,17,0)</f>
        <v>9.0521999999999991</v>
      </c>
      <c r="O27" s="66">
        <f t="shared" si="10"/>
        <v>6</v>
      </c>
      <c r="P27" s="65">
        <f>VLOOKUP($A27,'Return Data'!$B$7:$R$2292,14,0)</f>
        <v>10.5006</v>
      </c>
      <c r="Q27" s="66">
        <f t="shared" si="11"/>
        <v>1</v>
      </c>
      <c r="R27" s="65">
        <f>VLOOKUP($A27,'Return Data'!$B$7:$R$2292,16,0)</f>
        <v>8.6531000000000002</v>
      </c>
      <c r="S27" s="67">
        <f t="shared" si="0"/>
        <v>12</v>
      </c>
    </row>
    <row r="28" spans="1:19" x14ac:dyDescent="0.3">
      <c r="A28" s="82" t="s">
        <v>1120</v>
      </c>
      <c r="B28" s="64">
        <f>VLOOKUP($A28,'Return Data'!$B$7:$R$2292,3,0)</f>
        <v>44483</v>
      </c>
      <c r="C28" s="65">
        <f>VLOOKUP($A28,'Return Data'!$B$7:$R$2292,4,0)</f>
        <v>49.625300000000003</v>
      </c>
      <c r="D28" s="65">
        <f>VLOOKUP($A28,'Return Data'!$B$7:$R$2292,9,0)</f>
        <v>-3.0667</v>
      </c>
      <c r="E28" s="66">
        <f t="shared" si="1"/>
        <v>32</v>
      </c>
      <c r="F28" s="65">
        <f>VLOOKUP($A28,'Return Data'!$B$7:$R$2292,10,0)</f>
        <v>4.9579000000000004</v>
      </c>
      <c r="G28" s="66">
        <f t="shared" si="2"/>
        <v>32</v>
      </c>
      <c r="H28" s="65">
        <f>VLOOKUP($A28,'Return Data'!$B$7:$R$2292,11,0)</f>
        <v>4.5677000000000003</v>
      </c>
      <c r="I28" s="66">
        <f t="shared" si="3"/>
        <v>30</v>
      </c>
      <c r="J28" s="65">
        <f>VLOOKUP($A28,'Return Data'!$B$7:$R$2292,12,0)</f>
        <v>3.3799000000000001</v>
      </c>
      <c r="K28" s="66">
        <f t="shared" si="8"/>
        <v>21</v>
      </c>
      <c r="L28" s="65">
        <f>VLOOKUP($A28,'Return Data'!$B$7:$R$2292,13,0)</f>
        <v>3.8121</v>
      </c>
      <c r="M28" s="66">
        <f t="shared" si="9"/>
        <v>23</v>
      </c>
      <c r="N28" s="65">
        <f>VLOOKUP($A28,'Return Data'!$B$7:$R$2292,17,0)</f>
        <v>7.5000999999999998</v>
      </c>
      <c r="O28" s="66">
        <f t="shared" si="10"/>
        <v>14</v>
      </c>
      <c r="P28" s="65">
        <f>VLOOKUP($A28,'Return Data'!$B$7:$R$2292,14,0)</f>
        <v>9.4339999999999993</v>
      </c>
      <c r="Q28" s="66">
        <f t="shared" si="11"/>
        <v>11</v>
      </c>
      <c r="R28" s="65">
        <f>VLOOKUP($A28,'Return Data'!$B$7:$R$2292,16,0)</f>
        <v>8.5414999999999992</v>
      </c>
      <c r="S28" s="67">
        <f t="shared" si="0"/>
        <v>15</v>
      </c>
    </row>
    <row r="29" spans="1:19" x14ac:dyDescent="0.3">
      <c r="A29" s="82" t="s">
        <v>1123</v>
      </c>
      <c r="B29" s="64">
        <f>VLOOKUP($A29,'Return Data'!$B$7:$R$2292,3,0)</f>
        <v>44483</v>
      </c>
      <c r="C29" s="65">
        <f>VLOOKUP($A29,'Return Data'!$B$7:$R$2292,4,0)</f>
        <v>50.803899999999999</v>
      </c>
      <c r="D29" s="65">
        <f>VLOOKUP($A29,'Return Data'!$B$7:$R$2292,9,0)</f>
        <v>0.49830000000000002</v>
      </c>
      <c r="E29" s="66">
        <f t="shared" si="1"/>
        <v>28</v>
      </c>
      <c r="F29" s="65">
        <f>VLOOKUP($A29,'Return Data'!$B$7:$R$2292,10,0)</f>
        <v>6.1651999999999996</v>
      </c>
      <c r="G29" s="66">
        <f t="shared" si="2"/>
        <v>24</v>
      </c>
      <c r="H29" s="65">
        <f>VLOOKUP($A29,'Return Data'!$B$7:$R$2292,11,0)</f>
        <v>4.9458000000000002</v>
      </c>
      <c r="I29" s="66">
        <f t="shared" si="3"/>
        <v>26</v>
      </c>
      <c r="J29" s="65">
        <f>VLOOKUP($A29,'Return Data'!$B$7:$R$2292,12,0)</f>
        <v>3.1139000000000001</v>
      </c>
      <c r="K29" s="66">
        <f t="shared" si="8"/>
        <v>24</v>
      </c>
      <c r="L29" s="65">
        <f>VLOOKUP($A29,'Return Data'!$B$7:$R$2292,13,0)</f>
        <v>4.0529999999999999</v>
      </c>
      <c r="M29" s="66">
        <f t="shared" si="9"/>
        <v>20</v>
      </c>
      <c r="N29" s="65">
        <f>VLOOKUP($A29,'Return Data'!$B$7:$R$2292,17,0)</f>
        <v>6.9691000000000001</v>
      </c>
      <c r="O29" s="66">
        <f t="shared" si="10"/>
        <v>20</v>
      </c>
      <c r="P29" s="65">
        <f>VLOOKUP($A29,'Return Data'!$B$7:$R$2292,14,0)</f>
        <v>8.1838999999999995</v>
      </c>
      <c r="Q29" s="66">
        <f t="shared" si="11"/>
        <v>19</v>
      </c>
      <c r="R29" s="65">
        <f>VLOOKUP($A29,'Return Data'!$B$7:$R$2292,16,0)</f>
        <v>7.6990999999999996</v>
      </c>
      <c r="S29" s="67">
        <f t="shared" si="0"/>
        <v>21</v>
      </c>
    </row>
    <row r="30" spans="1:19" x14ac:dyDescent="0.3">
      <c r="A30" s="82" t="s">
        <v>1125</v>
      </c>
      <c r="B30" s="64">
        <f>VLOOKUP($A30,'Return Data'!$B$7:$R$2292,3,0)</f>
        <v>44483</v>
      </c>
      <c r="C30" s="65">
        <f>VLOOKUP($A30,'Return Data'!$B$7:$R$2292,4,0)</f>
        <v>37.828200000000002</v>
      </c>
      <c r="D30" s="65">
        <f>VLOOKUP($A30,'Return Data'!$B$7:$R$2292,9,0)</f>
        <v>2.2136</v>
      </c>
      <c r="E30" s="66">
        <f t="shared" si="1"/>
        <v>20</v>
      </c>
      <c r="F30" s="65">
        <f>VLOOKUP($A30,'Return Data'!$B$7:$R$2292,10,0)</f>
        <v>7.8428000000000004</v>
      </c>
      <c r="G30" s="66">
        <f t="shared" si="2"/>
        <v>17</v>
      </c>
      <c r="H30" s="65">
        <f>VLOOKUP($A30,'Return Data'!$B$7:$R$2292,11,0)</f>
        <v>5.7812999999999999</v>
      </c>
      <c r="I30" s="66">
        <f t="shared" si="3"/>
        <v>22</v>
      </c>
      <c r="J30" s="65">
        <f>VLOOKUP($A30,'Return Data'!$B$7:$R$2292,12,0)</f>
        <v>2.8233000000000001</v>
      </c>
      <c r="K30" s="66">
        <f t="shared" si="8"/>
        <v>27</v>
      </c>
      <c r="L30" s="65">
        <f>VLOOKUP($A30,'Return Data'!$B$7:$R$2292,13,0)</f>
        <v>3.7027999999999999</v>
      </c>
      <c r="M30" s="66">
        <f t="shared" si="9"/>
        <v>25</v>
      </c>
      <c r="N30" s="65">
        <f>VLOOKUP($A30,'Return Data'!$B$7:$R$2292,17,0)</f>
        <v>6.5749000000000004</v>
      </c>
      <c r="O30" s="66">
        <f t="shared" si="10"/>
        <v>21</v>
      </c>
      <c r="P30" s="65">
        <f>VLOOKUP($A30,'Return Data'!$B$7:$R$2292,14,0)</f>
        <v>9.1026000000000007</v>
      </c>
      <c r="Q30" s="66">
        <f t="shared" si="11"/>
        <v>13</v>
      </c>
      <c r="R30" s="65">
        <f>VLOOKUP($A30,'Return Data'!$B$7:$R$2292,16,0)</f>
        <v>7.5119999999999996</v>
      </c>
      <c r="S30" s="67">
        <f t="shared" si="0"/>
        <v>23</v>
      </c>
    </row>
    <row r="31" spans="1:19" x14ac:dyDescent="0.3">
      <c r="A31" s="82" t="s">
        <v>1127</v>
      </c>
      <c r="B31" s="64">
        <f>VLOOKUP($A31,'Return Data'!$B$7:$R$2292,3,0)</f>
        <v>44483</v>
      </c>
      <c r="C31" s="65">
        <f>VLOOKUP($A31,'Return Data'!$B$7:$R$2292,4,0)</f>
        <v>33.008099999999999</v>
      </c>
      <c r="D31" s="65">
        <f>VLOOKUP($A31,'Return Data'!$B$7:$R$2292,9,0)</f>
        <v>-0.44219999999999998</v>
      </c>
      <c r="E31" s="66">
        <f t="shared" si="1"/>
        <v>31</v>
      </c>
      <c r="F31" s="65">
        <f>VLOOKUP($A31,'Return Data'!$B$7:$R$2292,10,0)</f>
        <v>6.2968000000000002</v>
      </c>
      <c r="G31" s="66">
        <f t="shared" si="2"/>
        <v>22</v>
      </c>
      <c r="H31" s="65">
        <f>VLOOKUP($A31,'Return Data'!$B$7:$R$2292,11,0)</f>
        <v>5.1532</v>
      </c>
      <c r="I31" s="66">
        <f t="shared" si="3"/>
        <v>25</v>
      </c>
      <c r="J31" s="65">
        <f>VLOOKUP($A31,'Return Data'!$B$7:$R$2292,12,0)</f>
        <v>3.9062000000000001</v>
      </c>
      <c r="K31" s="66">
        <f t="shared" si="8"/>
        <v>17</v>
      </c>
      <c r="L31" s="65">
        <f>VLOOKUP($A31,'Return Data'!$B$7:$R$2292,13,0)</f>
        <v>4.46</v>
      </c>
      <c r="M31" s="66">
        <f t="shared" si="9"/>
        <v>18</v>
      </c>
      <c r="N31" s="65">
        <f>VLOOKUP($A31,'Return Data'!$B$7:$R$2292,17,0)</f>
        <v>8.5349000000000004</v>
      </c>
      <c r="O31" s="66">
        <f t="shared" si="10"/>
        <v>10</v>
      </c>
      <c r="P31" s="65">
        <f>VLOOKUP($A31,'Return Data'!$B$7:$R$2292,14,0)</f>
        <v>9.7532999999999994</v>
      </c>
      <c r="Q31" s="66">
        <f t="shared" si="11"/>
        <v>8</v>
      </c>
      <c r="R31" s="65">
        <f>VLOOKUP($A31,'Return Data'!$B$7:$R$2292,16,0)</f>
        <v>8.7119999999999997</v>
      </c>
      <c r="S31" s="67">
        <f t="shared" si="0"/>
        <v>11</v>
      </c>
    </row>
    <row r="32" spans="1:19" x14ac:dyDescent="0.3">
      <c r="A32" s="82" t="s">
        <v>1128</v>
      </c>
      <c r="B32" s="64">
        <f>VLOOKUP($A32,'Return Data'!$B$7:$R$2292,3,0)</f>
        <v>44483</v>
      </c>
      <c r="C32" s="65">
        <f>VLOOKUP($A32,'Return Data'!$B$7:$R$2292,4,0)</f>
        <v>58.040900000000001</v>
      </c>
      <c r="D32" s="65">
        <f>VLOOKUP($A32,'Return Data'!$B$7:$R$2292,9,0)</f>
        <v>2.4260000000000002</v>
      </c>
      <c r="E32" s="66">
        <f t="shared" si="1"/>
        <v>19</v>
      </c>
      <c r="F32" s="65">
        <f>VLOOKUP($A32,'Return Data'!$B$7:$R$2292,10,0)</f>
        <v>5.6074000000000002</v>
      </c>
      <c r="G32" s="66">
        <f t="shared" si="2"/>
        <v>30</v>
      </c>
      <c r="H32" s="65">
        <f>VLOOKUP($A32,'Return Data'!$B$7:$R$2292,11,0)</f>
        <v>5.7229000000000001</v>
      </c>
      <c r="I32" s="66">
        <f t="shared" si="3"/>
        <v>23</v>
      </c>
      <c r="J32" s="65">
        <f>VLOOKUP($A32,'Return Data'!$B$7:$R$2292,12,0)</f>
        <v>2.4773999999999998</v>
      </c>
      <c r="K32" s="66">
        <f t="shared" si="8"/>
        <v>28</v>
      </c>
      <c r="L32" s="65">
        <f>VLOOKUP($A32,'Return Data'!$B$7:$R$2292,13,0)</f>
        <v>3.2528000000000001</v>
      </c>
      <c r="M32" s="66">
        <f t="shared" si="9"/>
        <v>27</v>
      </c>
      <c r="N32" s="65">
        <f>VLOOKUP($A32,'Return Data'!$B$7:$R$2292,17,0)</f>
        <v>7.4147999999999996</v>
      </c>
      <c r="O32" s="66">
        <f t="shared" si="10"/>
        <v>17</v>
      </c>
      <c r="P32" s="65">
        <f>VLOOKUP($A32,'Return Data'!$B$7:$R$2292,14,0)</f>
        <v>9.7851999999999997</v>
      </c>
      <c r="Q32" s="66">
        <f t="shared" si="11"/>
        <v>7</v>
      </c>
      <c r="R32" s="65">
        <f>VLOOKUP($A32,'Return Data'!$B$7:$R$2292,16,0)</f>
        <v>8.8259000000000007</v>
      </c>
      <c r="S32" s="67">
        <f t="shared" si="0"/>
        <v>9</v>
      </c>
    </row>
    <row r="33" spans="1:19" x14ac:dyDescent="0.3">
      <c r="A33" s="82" t="s">
        <v>1131</v>
      </c>
      <c r="B33" s="64">
        <f>VLOOKUP($A33,'Return Data'!$B$7:$R$2292,3,0)</f>
        <v>44483</v>
      </c>
      <c r="C33" s="65">
        <f>VLOOKUP($A33,'Return Data'!$B$7:$R$2292,4,0)</f>
        <v>55.582000000000001</v>
      </c>
      <c r="D33" s="65">
        <f>VLOOKUP($A33,'Return Data'!$B$7:$R$2292,9,0)</f>
        <v>1.9689000000000001</v>
      </c>
      <c r="E33" s="66">
        <f t="shared" si="1"/>
        <v>21</v>
      </c>
      <c r="F33" s="65">
        <f>VLOOKUP($A33,'Return Data'!$B$7:$R$2292,10,0)</f>
        <v>6.8036000000000003</v>
      </c>
      <c r="G33" s="66">
        <f t="shared" si="2"/>
        <v>20</v>
      </c>
      <c r="H33" s="65">
        <f>VLOOKUP($A33,'Return Data'!$B$7:$R$2292,11,0)</f>
        <v>5.9268999999999998</v>
      </c>
      <c r="I33" s="66">
        <f t="shared" si="3"/>
        <v>20</v>
      </c>
      <c r="J33" s="65">
        <f>VLOOKUP($A33,'Return Data'!$B$7:$R$2292,12,0)</f>
        <v>2.89</v>
      </c>
      <c r="K33" s="66">
        <f t="shared" si="8"/>
        <v>26</v>
      </c>
      <c r="L33" s="65">
        <f>VLOOKUP($A33,'Return Data'!$B$7:$R$2292,13,0)</f>
        <v>3.1562000000000001</v>
      </c>
      <c r="M33" s="66">
        <f t="shared" si="9"/>
        <v>28</v>
      </c>
      <c r="N33" s="65">
        <f>VLOOKUP($A33,'Return Data'!$B$7:$R$2292,17,0)</f>
        <v>4.9127000000000001</v>
      </c>
      <c r="O33" s="66">
        <f t="shared" si="10"/>
        <v>26</v>
      </c>
      <c r="P33" s="65">
        <f>VLOOKUP($A33,'Return Data'!$B$7:$R$2292,14,0)</f>
        <v>3.1242000000000001</v>
      </c>
      <c r="Q33" s="66">
        <f t="shared" si="11"/>
        <v>27</v>
      </c>
      <c r="R33" s="65">
        <f>VLOOKUP($A33,'Return Data'!$B$7:$R$2292,16,0)</f>
        <v>5.6840999999999999</v>
      </c>
      <c r="S33" s="67">
        <f t="shared" si="0"/>
        <v>30</v>
      </c>
    </row>
    <row r="34" spans="1:19" x14ac:dyDescent="0.3">
      <c r="A34" s="82" t="s">
        <v>1132</v>
      </c>
      <c r="B34" s="64">
        <f>VLOOKUP($A34,'Return Data'!$B$7:$R$2292,3,0)</f>
        <v>44483</v>
      </c>
      <c r="C34" s="65">
        <f>VLOOKUP($A34,'Return Data'!$B$7:$R$2292,4,0)</f>
        <v>67.531000000000006</v>
      </c>
      <c r="D34" s="65">
        <f>VLOOKUP($A34,'Return Data'!$B$7:$R$2292,9,0)</f>
        <v>5.5145</v>
      </c>
      <c r="E34" s="66">
        <f t="shared" si="1"/>
        <v>8</v>
      </c>
      <c r="F34" s="65">
        <f>VLOOKUP($A34,'Return Data'!$B$7:$R$2292,10,0)</f>
        <v>10.767099999999999</v>
      </c>
      <c r="G34" s="66">
        <f t="shared" si="2"/>
        <v>8</v>
      </c>
      <c r="H34" s="65">
        <f>VLOOKUP($A34,'Return Data'!$B$7:$R$2292,11,0)</f>
        <v>7.8475000000000001</v>
      </c>
      <c r="I34" s="66">
        <f t="shared" si="3"/>
        <v>12</v>
      </c>
      <c r="J34" s="65">
        <f>VLOOKUP($A34,'Return Data'!$B$7:$R$2292,12,0)</f>
        <v>3.8197000000000001</v>
      </c>
      <c r="K34" s="66">
        <f t="shared" si="8"/>
        <v>18</v>
      </c>
      <c r="L34" s="65">
        <f>VLOOKUP($A34,'Return Data'!$B$7:$R$2292,13,0)</f>
        <v>5.8045</v>
      </c>
      <c r="M34" s="66">
        <f t="shared" si="9"/>
        <v>14</v>
      </c>
      <c r="N34" s="65">
        <f>VLOOKUP($A34,'Return Data'!$B$7:$R$2292,17,0)</f>
        <v>8.9905000000000008</v>
      </c>
      <c r="O34" s="66">
        <f t="shared" si="10"/>
        <v>8</v>
      </c>
      <c r="P34" s="65">
        <f>VLOOKUP($A34,'Return Data'!$B$7:$R$2292,14,0)</f>
        <v>10.387700000000001</v>
      </c>
      <c r="Q34" s="66">
        <f t="shared" si="11"/>
        <v>3</v>
      </c>
      <c r="R34" s="65">
        <f>VLOOKUP($A34,'Return Data'!$B$7:$R$2292,16,0)</f>
        <v>8.3712</v>
      </c>
      <c r="S34" s="67">
        <f t="shared" si="0"/>
        <v>19</v>
      </c>
    </row>
    <row r="35" spans="1:19" x14ac:dyDescent="0.3">
      <c r="A35" s="82" t="s">
        <v>1135</v>
      </c>
      <c r="B35" s="64">
        <f>VLOOKUP($A35,'Return Data'!$B$7:$R$2292,3,0)</f>
        <v>44483</v>
      </c>
      <c r="C35" s="65">
        <f>VLOOKUP($A35,'Return Data'!$B$7:$R$2292,4,0)</f>
        <v>60.578200000000002</v>
      </c>
      <c r="D35" s="65">
        <f>VLOOKUP($A35,'Return Data'!$B$7:$R$2292,9,0)</f>
        <v>0.24909999999999999</v>
      </c>
      <c r="E35" s="66">
        <f t="shared" si="1"/>
        <v>29</v>
      </c>
      <c r="F35" s="65">
        <f>VLOOKUP($A35,'Return Data'!$B$7:$R$2292,10,0)</f>
        <v>3.2366000000000001</v>
      </c>
      <c r="G35" s="66">
        <f t="shared" si="2"/>
        <v>34</v>
      </c>
      <c r="H35" s="65">
        <f>VLOOKUP($A35,'Return Data'!$B$7:$R$2292,11,0)</f>
        <v>3.2980999999999998</v>
      </c>
      <c r="I35" s="66">
        <f t="shared" si="3"/>
        <v>32</v>
      </c>
      <c r="J35" s="65">
        <f>VLOOKUP($A35,'Return Data'!$B$7:$R$2292,12,0)</f>
        <v>1.9104000000000001</v>
      </c>
      <c r="K35" s="66">
        <f t="shared" si="8"/>
        <v>29</v>
      </c>
      <c r="L35" s="65">
        <f>VLOOKUP($A35,'Return Data'!$B$7:$R$2292,13,0)</f>
        <v>2.4397000000000002</v>
      </c>
      <c r="M35" s="66">
        <f t="shared" si="9"/>
        <v>30</v>
      </c>
      <c r="N35" s="65">
        <f>VLOOKUP($A35,'Return Data'!$B$7:$R$2292,17,0)</f>
        <v>6.077</v>
      </c>
      <c r="O35" s="66">
        <f t="shared" si="10"/>
        <v>22</v>
      </c>
      <c r="P35" s="65">
        <f>VLOOKUP($A35,'Return Data'!$B$7:$R$2292,14,0)</f>
        <v>8.3362999999999996</v>
      </c>
      <c r="Q35" s="66">
        <f t="shared" si="11"/>
        <v>17</v>
      </c>
      <c r="R35" s="65">
        <f>VLOOKUP($A35,'Return Data'!$B$7:$R$2292,16,0)</f>
        <v>7.4362000000000004</v>
      </c>
      <c r="S35" s="67">
        <f t="shared" si="0"/>
        <v>24</v>
      </c>
    </row>
    <row r="36" spans="1:19" x14ac:dyDescent="0.3">
      <c r="A36" s="82" t="s">
        <v>1137</v>
      </c>
      <c r="B36" s="64">
        <f>VLOOKUP($A36,'Return Data'!$B$7:$R$2292,3,0)</f>
        <v>44483</v>
      </c>
      <c r="C36" s="65">
        <f>VLOOKUP($A36,'Return Data'!$B$7:$R$2292,4,0)</f>
        <v>78.055499999999995</v>
      </c>
      <c r="D36" s="65">
        <f>VLOOKUP($A36,'Return Data'!$B$7:$R$2292,9,0)</f>
        <v>0.90629999999999999</v>
      </c>
      <c r="E36" s="66">
        <f t="shared" si="1"/>
        <v>25</v>
      </c>
      <c r="F36" s="65">
        <f>VLOOKUP($A36,'Return Data'!$B$7:$R$2292,10,0)</f>
        <v>8.4913000000000007</v>
      </c>
      <c r="G36" s="66">
        <f t="shared" si="2"/>
        <v>12</v>
      </c>
      <c r="H36" s="65">
        <f>VLOOKUP($A36,'Return Data'!$B$7:$R$2292,11,0)</f>
        <v>5.3491999999999997</v>
      </c>
      <c r="I36" s="66">
        <f t="shared" si="3"/>
        <v>24</v>
      </c>
      <c r="J36" s="65">
        <f>VLOOKUP($A36,'Return Data'!$B$7:$R$2292,12,0)</f>
        <v>3.3639000000000001</v>
      </c>
      <c r="K36" s="66">
        <f t="shared" si="8"/>
        <v>22</v>
      </c>
      <c r="L36" s="65">
        <f>VLOOKUP($A36,'Return Data'!$B$7:$R$2292,13,0)</f>
        <v>3.8978000000000002</v>
      </c>
      <c r="M36" s="66">
        <f t="shared" si="9"/>
        <v>21</v>
      </c>
      <c r="N36" s="65">
        <f>VLOOKUP($A36,'Return Data'!$B$7:$R$2292,17,0)</f>
        <v>7.4436</v>
      </c>
      <c r="O36" s="66">
        <f t="shared" si="10"/>
        <v>16</v>
      </c>
      <c r="P36" s="65">
        <f>VLOOKUP($A36,'Return Data'!$B$7:$R$2292,14,0)</f>
        <v>10.114599999999999</v>
      </c>
      <c r="Q36" s="66">
        <f t="shared" si="11"/>
        <v>5</v>
      </c>
      <c r="R36" s="65">
        <f>VLOOKUP($A36,'Return Data'!$B$7:$R$2292,16,0)</f>
        <v>8.5734999999999992</v>
      </c>
      <c r="S36" s="67">
        <f t="shared" si="0"/>
        <v>13</v>
      </c>
    </row>
    <row r="37" spans="1:19" x14ac:dyDescent="0.3">
      <c r="A37" s="82" t="s">
        <v>1138</v>
      </c>
      <c r="B37" s="64">
        <f>VLOOKUP($A37,'Return Data'!$B$7:$R$2292,3,0)</f>
        <v>44483</v>
      </c>
      <c r="C37" s="65">
        <f>VLOOKUP($A37,'Return Data'!$B$7:$R$2292,4,0)</f>
        <v>59.438899999999997</v>
      </c>
      <c r="D37" s="65">
        <f>VLOOKUP($A37,'Return Data'!$B$7:$R$2292,9,0)</f>
        <v>0.74760000000000004</v>
      </c>
      <c r="E37" s="66">
        <f t="shared" si="1"/>
        <v>26</v>
      </c>
      <c r="F37" s="65">
        <f>VLOOKUP($A37,'Return Data'!$B$7:$R$2292,10,0)</f>
        <v>6.3158000000000003</v>
      </c>
      <c r="G37" s="66">
        <f t="shared" si="2"/>
        <v>21</v>
      </c>
      <c r="H37" s="65">
        <f>VLOOKUP($A37,'Return Data'!$B$7:$R$2292,11,0)</f>
        <v>6.1810999999999998</v>
      </c>
      <c r="I37" s="66">
        <f t="shared" si="3"/>
        <v>19</v>
      </c>
      <c r="J37" s="65">
        <f>VLOOKUP($A37,'Return Data'!$B$7:$R$2292,12,0)</f>
        <v>4.8486000000000002</v>
      </c>
      <c r="K37" s="66">
        <f t="shared" si="8"/>
        <v>15</v>
      </c>
      <c r="L37" s="65">
        <f>VLOOKUP($A37,'Return Data'!$B$7:$R$2292,13,0)</f>
        <v>5.3971</v>
      </c>
      <c r="M37" s="66">
        <f t="shared" si="9"/>
        <v>16</v>
      </c>
      <c r="N37" s="65">
        <f>VLOOKUP($A37,'Return Data'!$B$7:$R$2292,17,0)</f>
        <v>9.5421999999999993</v>
      </c>
      <c r="O37" s="66">
        <f t="shared" si="10"/>
        <v>3</v>
      </c>
      <c r="P37" s="65">
        <f>VLOOKUP($A37,'Return Data'!$B$7:$R$2292,14,0)</f>
        <v>10.4322</v>
      </c>
      <c r="Q37" s="66">
        <f t="shared" si="11"/>
        <v>2</v>
      </c>
      <c r="R37" s="65">
        <f>VLOOKUP($A37,'Return Data'!$B$7:$R$2292,16,0)</f>
        <v>8.7684999999999995</v>
      </c>
      <c r="S37" s="67">
        <f t="shared" si="0"/>
        <v>10</v>
      </c>
    </row>
    <row r="38" spans="1:19" x14ac:dyDescent="0.3">
      <c r="A38" s="82" t="s">
        <v>1140</v>
      </c>
      <c r="B38" s="64">
        <f>VLOOKUP($A38,'Return Data'!$B$7:$R$2292,3,0)</f>
        <v>44483</v>
      </c>
      <c r="C38" s="65">
        <f>VLOOKUP($A38,'Return Data'!$B$7:$R$2292,4,0)</f>
        <v>71.526399999999995</v>
      </c>
      <c r="D38" s="65">
        <f>VLOOKUP($A38,'Return Data'!$B$7:$R$2292,9,0)</f>
        <v>-0.15310000000000001</v>
      </c>
      <c r="E38" s="66">
        <f t="shared" si="1"/>
        <v>30</v>
      </c>
      <c r="F38" s="65">
        <f>VLOOKUP($A38,'Return Data'!$B$7:$R$2292,10,0)</f>
        <v>5.7327000000000004</v>
      </c>
      <c r="G38" s="66">
        <f t="shared" si="2"/>
        <v>27</v>
      </c>
      <c r="H38" s="65">
        <f>VLOOKUP($A38,'Return Data'!$B$7:$R$2292,11,0)</f>
        <v>4.2385999999999999</v>
      </c>
      <c r="I38" s="66">
        <f t="shared" si="3"/>
        <v>31</v>
      </c>
      <c r="J38" s="65">
        <f>VLOOKUP($A38,'Return Data'!$B$7:$R$2292,12,0)</f>
        <v>3.0053000000000001</v>
      </c>
      <c r="K38" s="66">
        <f t="shared" si="8"/>
        <v>25</v>
      </c>
      <c r="L38" s="65">
        <f>VLOOKUP($A38,'Return Data'!$B$7:$R$2292,13,0)</f>
        <v>3.8136999999999999</v>
      </c>
      <c r="M38" s="66">
        <f t="shared" si="9"/>
        <v>22</v>
      </c>
      <c r="N38" s="65">
        <f>VLOOKUP($A38,'Return Data'!$B$7:$R$2292,17,0)</f>
        <v>8.3806999999999992</v>
      </c>
      <c r="O38" s="66">
        <f t="shared" si="10"/>
        <v>12</v>
      </c>
      <c r="P38" s="65">
        <f>VLOOKUP($A38,'Return Data'!$B$7:$R$2292,14,0)</f>
        <v>9.2094000000000005</v>
      </c>
      <c r="Q38" s="66">
        <f t="shared" si="11"/>
        <v>12</v>
      </c>
      <c r="R38" s="65">
        <f>VLOOKUP($A38,'Return Data'!$B$7:$R$2292,16,0)</f>
        <v>8.5202000000000009</v>
      </c>
      <c r="S38" s="67">
        <f t="shared" si="0"/>
        <v>16</v>
      </c>
    </row>
    <row r="39" spans="1:19" x14ac:dyDescent="0.3">
      <c r="A39" s="82" t="s">
        <v>1142</v>
      </c>
      <c r="B39" s="64">
        <f>VLOOKUP($A39,'Return Data'!$B$7:$R$2292,3,0)</f>
        <v>44483</v>
      </c>
      <c r="C39" s="65">
        <f>VLOOKUP($A39,'Return Data'!$B$7:$R$2292,4,0)</f>
        <v>1.8128</v>
      </c>
      <c r="D39" s="65">
        <f>VLOOKUP($A39,'Return Data'!$B$7:$R$2292,9,0)</f>
        <v>10.6975</v>
      </c>
      <c r="E39" s="66">
        <f t="shared" si="1"/>
        <v>6</v>
      </c>
      <c r="F39" s="65">
        <f>VLOOKUP($A39,'Return Data'!$B$7:$R$2292,10,0)</f>
        <v>10.9062</v>
      </c>
      <c r="G39" s="66">
        <f t="shared" si="2"/>
        <v>6</v>
      </c>
      <c r="H39" s="65">
        <f>VLOOKUP($A39,'Return Data'!$B$7:$R$2292,11,0)</f>
        <v>11.202500000000001</v>
      </c>
      <c r="I39" s="66">
        <f t="shared" si="3"/>
        <v>7</v>
      </c>
      <c r="J39" s="65"/>
      <c r="K39" s="66"/>
      <c r="L39" s="65"/>
      <c r="M39" s="66"/>
      <c r="N39" s="65"/>
      <c r="O39" s="66"/>
      <c r="P39" s="65"/>
      <c r="Q39" s="66"/>
      <c r="R39" s="65">
        <f>VLOOKUP($A39,'Return Data'!$B$7:$R$2292,16,0)</f>
        <v>-6.8428000000000004</v>
      </c>
      <c r="S39" s="67">
        <f t="shared" si="0"/>
        <v>32</v>
      </c>
    </row>
    <row r="40" spans="1:19" x14ac:dyDescent="0.3">
      <c r="A40" s="82" t="s">
        <v>1144</v>
      </c>
      <c r="B40" s="64">
        <f>VLOOKUP($A40,'Return Data'!$B$7:$R$2292,3,0)</f>
        <v>44483</v>
      </c>
      <c r="C40" s="65">
        <f>VLOOKUP($A40,'Return Data'!$B$7:$R$2292,4,0)</f>
        <v>59.572299999999998</v>
      </c>
      <c r="D40" s="65">
        <f>VLOOKUP($A40,'Return Data'!$B$7:$R$2292,9,0)</f>
        <v>94.126099999999994</v>
      </c>
      <c r="E40" s="66">
        <f t="shared" si="1"/>
        <v>2</v>
      </c>
      <c r="F40" s="65">
        <f>VLOOKUP($A40,'Return Data'!$B$7:$R$2292,10,0)</f>
        <v>35.115400000000001</v>
      </c>
      <c r="G40" s="66">
        <f t="shared" si="2"/>
        <v>2</v>
      </c>
      <c r="H40" s="65">
        <f>VLOOKUP($A40,'Return Data'!$B$7:$R$2292,11,0)</f>
        <v>19.2728</v>
      </c>
      <c r="I40" s="66">
        <f t="shared" si="3"/>
        <v>3</v>
      </c>
      <c r="J40" s="65">
        <f>VLOOKUP($A40,'Return Data'!$B$7:$R$2292,12,0)</f>
        <v>13.0738</v>
      </c>
      <c r="K40" s="66">
        <f>RANK(J40,J$8:J$42,0)</f>
        <v>4</v>
      </c>
      <c r="L40" s="65">
        <f>VLOOKUP($A40,'Return Data'!$B$7:$R$2292,13,0)</f>
        <v>10.8</v>
      </c>
      <c r="M40" s="66">
        <f>RANK(L40,L$8:L$42,0)</f>
        <v>4</v>
      </c>
      <c r="N40" s="65">
        <f>VLOOKUP($A40,'Return Data'!$B$7:$R$2292,17,0)</f>
        <v>5.6007999999999996</v>
      </c>
      <c r="O40" s="66">
        <f>RANK(N40,N$8:N$42,0)</f>
        <v>25</v>
      </c>
      <c r="P40" s="65">
        <f>VLOOKUP($A40,'Return Data'!$B$7:$R$2292,14,0)</f>
        <v>2.7176</v>
      </c>
      <c r="Q40" s="66">
        <f>RANK(P40,P$8:P$42,0)</f>
        <v>28</v>
      </c>
      <c r="R40" s="65">
        <f>VLOOKUP($A40,'Return Data'!$B$7:$R$2292,16,0)</f>
        <v>6.5346000000000002</v>
      </c>
      <c r="S40" s="67">
        <f t="shared" si="0"/>
        <v>28</v>
      </c>
    </row>
    <row r="41" spans="1:19" x14ac:dyDescent="0.3">
      <c r="A41" s="82" t="s">
        <v>1007</v>
      </c>
      <c r="B41" s="64">
        <f>VLOOKUP($A41,'Return Data'!$B$7:$R$2292,3,0)</f>
        <v>44483</v>
      </c>
      <c r="C41" s="65">
        <f>VLOOKUP($A41,'Return Data'!$B$7:$R$2292,4,0)</f>
        <v>77.060400000000001</v>
      </c>
      <c r="D41" s="65">
        <f>VLOOKUP($A41,'Return Data'!$B$7:$R$2292,9,0)</f>
        <v>-7.4115000000000002</v>
      </c>
      <c r="E41" s="66">
        <f t="shared" si="1"/>
        <v>34</v>
      </c>
      <c r="F41" s="65">
        <f>VLOOKUP($A41,'Return Data'!$B$7:$R$2292,10,0)</f>
        <v>4.5887000000000002</v>
      </c>
      <c r="G41" s="66">
        <f t="shared" si="2"/>
        <v>33</v>
      </c>
      <c r="H41" s="65">
        <f>VLOOKUP($A41,'Return Data'!$B$7:$R$2292,11,0)</f>
        <v>2.4056999999999999</v>
      </c>
      <c r="I41" s="66">
        <f t="shared" si="3"/>
        <v>33</v>
      </c>
      <c r="J41" s="65">
        <f>VLOOKUP($A41,'Return Data'!$B$7:$R$2292,12,0)</f>
        <v>0.45629999999999998</v>
      </c>
      <c r="K41" s="66">
        <f>RANK(J41,J$8:J$42,0)</f>
        <v>30</v>
      </c>
      <c r="L41" s="65">
        <f>VLOOKUP($A41,'Return Data'!$B$7:$R$2292,13,0)</f>
        <v>1.7319</v>
      </c>
      <c r="M41" s="66">
        <f>RANK(L41,L$8:L$42,0)</f>
        <v>31</v>
      </c>
      <c r="N41" s="65">
        <f>VLOOKUP($A41,'Return Data'!$B$7:$R$2292,17,0)</f>
        <v>6.9873000000000003</v>
      </c>
      <c r="O41" s="66">
        <f>RANK(N41,N$8:N$42,0)</f>
        <v>19</v>
      </c>
      <c r="P41" s="65">
        <f>VLOOKUP($A41,'Return Data'!$B$7:$R$2292,14,0)</f>
        <v>9.9877000000000002</v>
      </c>
      <c r="Q41" s="66">
        <f>RANK(P41,P$8:P$42,0)</f>
        <v>6</v>
      </c>
      <c r="R41" s="65">
        <f>VLOOKUP($A41,'Return Data'!$B$7:$R$2292,16,0)</f>
        <v>8.8986000000000001</v>
      </c>
      <c r="S41" s="67">
        <f t="shared" si="0"/>
        <v>7</v>
      </c>
    </row>
    <row r="42" spans="1:19" x14ac:dyDescent="0.3">
      <c r="A42" s="82" t="s">
        <v>1009</v>
      </c>
      <c r="B42" s="64">
        <f>VLOOKUP($A42,'Return Data'!$B$7:$R$2292,3,0)</f>
        <v>44483</v>
      </c>
      <c r="C42" s="65">
        <f>VLOOKUP($A42,'Return Data'!$B$7:$R$2292,4,0)</f>
        <v>14.0411</v>
      </c>
      <c r="D42" s="65">
        <f>VLOOKUP($A42,'Return Data'!$B$7:$R$2292,9,0)</f>
        <v>-6.0439999999999996</v>
      </c>
      <c r="E42" s="66">
        <f t="shared" si="1"/>
        <v>33</v>
      </c>
      <c r="F42" s="65">
        <f>VLOOKUP($A42,'Return Data'!$B$7:$R$2292,10,0)</f>
        <v>10.359299999999999</v>
      </c>
      <c r="G42" s="66">
        <f t="shared" si="2"/>
        <v>9</v>
      </c>
      <c r="H42" s="65">
        <f>VLOOKUP($A42,'Return Data'!$B$7:$R$2292,11,0)</f>
        <v>1.1576</v>
      </c>
      <c r="I42" s="66">
        <f t="shared" si="3"/>
        <v>34</v>
      </c>
      <c r="J42" s="65">
        <f>VLOOKUP($A42,'Return Data'!$B$7:$R$2292,12,0)</f>
        <v>-0.99150000000000005</v>
      </c>
      <c r="K42" s="66">
        <f>RANK(J42,J$8:J$42,0)</f>
        <v>31</v>
      </c>
      <c r="L42" s="65">
        <f>VLOOKUP($A42,'Return Data'!$B$7:$R$2292,13,0)</f>
        <v>2.9632999999999998</v>
      </c>
      <c r="M42" s="66">
        <f>RANK(L42,L$8:L$42,0)</f>
        <v>29</v>
      </c>
      <c r="N42" s="65">
        <f>VLOOKUP($A42,'Return Data'!$B$7:$R$2292,17,0)</f>
        <v>7.4611999999999998</v>
      </c>
      <c r="O42" s="66">
        <f>RANK(N42,N$8:N$42,0)</f>
        <v>15</v>
      </c>
      <c r="P42" s="65"/>
      <c r="Q42" s="66"/>
      <c r="R42" s="65">
        <f>VLOOKUP($A42,'Return Data'!$B$7:$R$2292,16,0)</f>
        <v>10.913500000000001</v>
      </c>
      <c r="S42" s="67">
        <f t="shared" si="0"/>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70.344367647058846</v>
      </c>
      <c r="E44" s="88"/>
      <c r="F44" s="89">
        <f>AVERAGE(F8:F42)</f>
        <v>29.319467647058818</v>
      </c>
      <c r="G44" s="88"/>
      <c r="H44" s="89">
        <f>AVERAGE(H8:H42)</f>
        <v>17.998526470588232</v>
      </c>
      <c r="I44" s="88"/>
      <c r="J44" s="89">
        <f>AVERAGE(J8:J42)</f>
        <v>13.140506451612902</v>
      </c>
      <c r="K44" s="88"/>
      <c r="L44" s="89">
        <f>AVERAGE(L8:L42)</f>
        <v>11.817458064516131</v>
      </c>
      <c r="M44" s="88"/>
      <c r="N44" s="89">
        <f>AVERAGE(N8:N42)</f>
        <v>7.0127133333333322</v>
      </c>
      <c r="O44" s="88"/>
      <c r="P44" s="89">
        <f>AVERAGE(P8:P42)</f>
        <v>7.4970448275862056</v>
      </c>
      <c r="Q44" s="88"/>
      <c r="R44" s="89">
        <f>AVERAGE(R8:R42)</f>
        <v>6.5731028571428549</v>
      </c>
      <c r="S44" s="90"/>
    </row>
    <row r="45" spans="1:19" x14ac:dyDescent="0.3">
      <c r="A45" s="87" t="s">
        <v>28</v>
      </c>
      <c r="B45" s="88"/>
      <c r="C45" s="88"/>
      <c r="D45" s="89">
        <f>MIN(D8:D42)</f>
        <v>-7.4115000000000002</v>
      </c>
      <c r="E45" s="88"/>
      <c r="F45" s="89">
        <f>MIN(F8:F42)</f>
        <v>3.2366000000000001</v>
      </c>
      <c r="G45" s="88"/>
      <c r="H45" s="89">
        <f>MIN(H8:H42)</f>
        <v>1.1576</v>
      </c>
      <c r="I45" s="88"/>
      <c r="J45" s="89">
        <f>MIN(J8:J42)</f>
        <v>-0.99150000000000005</v>
      </c>
      <c r="K45" s="88"/>
      <c r="L45" s="89">
        <f>MIN(L8:L42)</f>
        <v>1.7319</v>
      </c>
      <c r="M45" s="88"/>
      <c r="N45" s="89">
        <f>MIN(N8:N42)</f>
        <v>-5.1608000000000001</v>
      </c>
      <c r="O45" s="88"/>
      <c r="P45" s="89">
        <f>MIN(P8:P42)</f>
        <v>-3.5009999999999999</v>
      </c>
      <c r="Q45" s="88"/>
      <c r="R45" s="89">
        <f>MIN(R8:R42)</f>
        <v>-13.492800000000001</v>
      </c>
      <c r="S45" s="90"/>
    </row>
    <row r="46" spans="1:19" ht="15" thickBot="1" x14ac:dyDescent="0.35">
      <c r="A46" s="91" t="s">
        <v>29</v>
      </c>
      <c r="B46" s="92"/>
      <c r="C46" s="92"/>
      <c r="D46" s="93">
        <f>MAX(D8:D42)</f>
        <v>2173.2314000000001</v>
      </c>
      <c r="E46" s="92"/>
      <c r="F46" s="93">
        <f>MAX(F8:F42)</f>
        <v>708.66240000000005</v>
      </c>
      <c r="G46" s="92"/>
      <c r="H46" s="93">
        <f>MAX(H8:H42)</f>
        <v>352.41590000000002</v>
      </c>
      <c r="I46" s="92"/>
      <c r="J46" s="93">
        <f>MAX(J8:J42)</f>
        <v>238.81659999999999</v>
      </c>
      <c r="K46" s="92"/>
      <c r="L46" s="93">
        <f>MAX(L8:L42)</f>
        <v>178.62180000000001</v>
      </c>
      <c r="M46" s="92"/>
      <c r="N46" s="93">
        <f>MAX(N8:N42)</f>
        <v>9.6822999999999997</v>
      </c>
      <c r="O46" s="92"/>
      <c r="P46" s="93">
        <f>MAX(P8:P42)</f>
        <v>10.5006</v>
      </c>
      <c r="Q46" s="92"/>
      <c r="R46" s="93">
        <f>MAX(R8:R42)</f>
        <v>24.509699999999999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Data'!$B$7:$R$2292,3,0)</f>
        <v>44483</v>
      </c>
      <c r="C8" s="65">
        <f>VLOOKUP($A8,'Return Data'!$B$7:$R$2292,4,0)</f>
        <v>25.055599999999998</v>
      </c>
      <c r="D8" s="65">
        <f>VLOOKUP($A8,'Return Data'!$B$7:$R$2292,9,0)</f>
        <v>4.3714000000000004</v>
      </c>
      <c r="E8" s="66">
        <f>RANK(D8,D$8:D$42,0)</f>
        <v>10</v>
      </c>
      <c r="F8" s="65">
        <f>VLOOKUP($A8,'Return Data'!$B$7:$R$2292,10,0)</f>
        <v>7.1670999999999996</v>
      </c>
      <c r="G8" s="66">
        <f>RANK(F8,F$8:F$42,0)</f>
        <v>17</v>
      </c>
      <c r="H8" s="65">
        <f>VLOOKUP($A8,'Return Data'!$B$7:$R$2292,11,0)</f>
        <v>6.5955000000000004</v>
      </c>
      <c r="I8" s="66">
        <f>RANK(H8,H$8:H$42,0)</f>
        <v>15</v>
      </c>
      <c r="J8" s="65">
        <f>VLOOKUP($A8,'Return Data'!$B$7:$R$2292,12,0)</f>
        <v>8.1255000000000006</v>
      </c>
      <c r="K8" s="66">
        <f>RANK(J8,J$8:J$42,0)</f>
        <v>5</v>
      </c>
      <c r="L8" s="65">
        <f>VLOOKUP($A8,'Return Data'!$B$7:$R$2292,13,0)</f>
        <v>7.5449000000000002</v>
      </c>
      <c r="M8" s="66">
        <f>RANK(L8,L$8:L$42,0)</f>
        <v>5</v>
      </c>
      <c r="N8" s="65">
        <f>VLOOKUP($A8,'Return Data'!$B$7:$R$2292,17,0)</f>
        <v>3.9952999999999999</v>
      </c>
      <c r="O8" s="66">
        <f>RANK(N8,N$8:N$42,0)</f>
        <v>27</v>
      </c>
      <c r="P8" s="65">
        <f>VLOOKUP($A8,'Return Data'!$B$7:$R$2292,14,0)</f>
        <v>3.9866000000000001</v>
      </c>
      <c r="Q8" s="66">
        <f>RANK(P8,P$8:P$42,0)</f>
        <v>24</v>
      </c>
      <c r="R8" s="65">
        <f>VLOOKUP($A8,'Return Data'!$B$7:$R$2292,16,0)</f>
        <v>7.5842999999999998</v>
      </c>
      <c r="S8" s="67">
        <f t="shared" ref="S8:S42" si="0">RANK(R8,R$8:R$42,0)</f>
        <v>24</v>
      </c>
    </row>
    <row r="9" spans="1:19" x14ac:dyDescent="0.3">
      <c r="A9" s="82" t="s">
        <v>1073</v>
      </c>
      <c r="B9" s="64">
        <f>VLOOKUP($A9,'Return Data'!$B$7:$R$2292,3,0)</f>
        <v>44483</v>
      </c>
      <c r="C9" s="65">
        <f>VLOOKUP($A9,'Return Data'!$B$7:$R$2292,4,0)</f>
        <v>1.3322000000000001</v>
      </c>
      <c r="D9" s="65"/>
      <c r="E9" s="66"/>
      <c r="F9" s="65"/>
      <c r="G9" s="66"/>
      <c r="H9" s="65"/>
      <c r="I9" s="66"/>
      <c r="J9" s="65"/>
      <c r="K9" s="66"/>
      <c r="L9" s="65"/>
      <c r="M9" s="66"/>
      <c r="N9" s="65"/>
      <c r="O9" s="66"/>
      <c r="P9" s="65"/>
      <c r="Q9" s="66"/>
      <c r="R9" s="65">
        <f>VLOOKUP($A9,'Return Data'!$B$7:$R$2292,16,0)</f>
        <v>-13.4945</v>
      </c>
      <c r="S9" s="67">
        <f t="shared" si="0"/>
        <v>35</v>
      </c>
    </row>
    <row r="10" spans="1:19" x14ac:dyDescent="0.3">
      <c r="A10" s="82" t="s">
        <v>1075</v>
      </c>
      <c r="B10" s="64">
        <f>VLOOKUP($A10,'Return Data'!$B$7:$R$2292,3,0)</f>
        <v>44483</v>
      </c>
      <c r="C10" s="65">
        <f>VLOOKUP($A10,'Return Data'!$B$7:$R$2292,4,0)</f>
        <v>21.928699999999999</v>
      </c>
      <c r="D10" s="65">
        <f>VLOOKUP($A10,'Return Data'!$B$7:$R$2292,9,0)</f>
        <v>4.4046000000000003</v>
      </c>
      <c r="E10" s="66">
        <f t="shared" ref="E10:E42" si="1">RANK(D10,D$8:D$42,0)</f>
        <v>9</v>
      </c>
      <c r="F10" s="65">
        <f>VLOOKUP($A10,'Return Data'!$B$7:$R$2292,10,0)</f>
        <v>7.3695000000000004</v>
      </c>
      <c r="G10" s="66">
        <f t="shared" ref="G10:G42" si="2">RANK(F10,F$8:F$42,0)</f>
        <v>14</v>
      </c>
      <c r="H10" s="65">
        <f>VLOOKUP($A10,'Return Data'!$B$7:$R$2292,11,0)</f>
        <v>6.8384</v>
      </c>
      <c r="I10" s="66">
        <f t="shared" ref="I10:I42" si="3">RANK(H10,H$8:H$42,0)</f>
        <v>12</v>
      </c>
      <c r="J10" s="65">
        <f>VLOOKUP($A10,'Return Data'!$B$7:$R$2292,12,0)</f>
        <v>5.8097000000000003</v>
      </c>
      <c r="K10" s="66">
        <f t="shared" ref="K10:K19" si="4">RANK(J10,J$8:J$42,0)</f>
        <v>9</v>
      </c>
      <c r="L10" s="65">
        <f>VLOOKUP($A10,'Return Data'!$B$7:$R$2292,13,0)</f>
        <v>6.5637999999999996</v>
      </c>
      <c r="M10" s="66">
        <f t="shared" ref="M10:M19" si="5">RANK(L10,L$8:L$42,0)</f>
        <v>10</v>
      </c>
      <c r="N10" s="65">
        <f>VLOOKUP($A10,'Return Data'!$B$7:$R$2292,17,0)</f>
        <v>8.4885999999999999</v>
      </c>
      <c r="O10" s="66">
        <f t="shared" ref="O10:O19" si="6">RANK(N10,N$8:N$42,0)</f>
        <v>6</v>
      </c>
      <c r="P10" s="65">
        <f>VLOOKUP($A10,'Return Data'!$B$7:$R$2292,14,0)</f>
        <v>8.1621000000000006</v>
      </c>
      <c r="Q10" s="66">
        <f t="shared" ref="Q10:Q19" si="7">RANK(P10,P$8:P$42,0)</f>
        <v>15</v>
      </c>
      <c r="R10" s="65">
        <f>VLOOKUP($A10,'Return Data'!$B$7:$R$2292,16,0)</f>
        <v>8.5663999999999998</v>
      </c>
      <c r="S10" s="67">
        <f t="shared" si="0"/>
        <v>8</v>
      </c>
    </row>
    <row r="11" spans="1:19" x14ac:dyDescent="0.3">
      <c r="A11" s="82" t="s">
        <v>1076</v>
      </c>
      <c r="B11" s="64">
        <f>VLOOKUP($A11,'Return Data'!$B$7:$R$2292,3,0)</f>
        <v>44483</v>
      </c>
      <c r="C11" s="65">
        <f>VLOOKUP($A11,'Return Data'!$B$7:$R$2292,4,0)</f>
        <v>15.2102</v>
      </c>
      <c r="D11" s="65">
        <f>VLOOKUP($A11,'Return Data'!$B$7:$R$2292,9,0)</f>
        <v>0.51219999999999999</v>
      </c>
      <c r="E11" s="66">
        <f t="shared" si="1"/>
        <v>24</v>
      </c>
      <c r="F11" s="65">
        <f>VLOOKUP($A11,'Return Data'!$B$7:$R$2292,10,0)</f>
        <v>4.5137</v>
      </c>
      <c r="G11" s="66">
        <f t="shared" si="2"/>
        <v>31</v>
      </c>
      <c r="H11" s="65">
        <f>VLOOKUP($A11,'Return Data'!$B$7:$R$2292,11,0)</f>
        <v>4.0697000000000001</v>
      </c>
      <c r="I11" s="66">
        <f t="shared" si="3"/>
        <v>27</v>
      </c>
      <c r="J11" s="65">
        <f>VLOOKUP($A11,'Return Data'!$B$7:$R$2292,12,0)</f>
        <v>2.6004999999999998</v>
      </c>
      <c r="K11" s="66">
        <f t="shared" si="4"/>
        <v>20</v>
      </c>
      <c r="L11" s="65">
        <f>VLOOKUP($A11,'Return Data'!$B$7:$R$2292,13,0)</f>
        <v>3.2103000000000002</v>
      </c>
      <c r="M11" s="66">
        <f t="shared" si="5"/>
        <v>20</v>
      </c>
      <c r="N11" s="65">
        <f>VLOOKUP($A11,'Return Data'!$B$7:$R$2292,17,0)</f>
        <v>5.2830000000000004</v>
      </c>
      <c r="O11" s="66">
        <f t="shared" si="6"/>
        <v>23</v>
      </c>
      <c r="P11" s="65">
        <f>VLOOKUP($A11,'Return Data'!$B$7:$R$2292,14,0)</f>
        <v>3.0333000000000001</v>
      </c>
      <c r="Q11" s="66">
        <f t="shared" si="7"/>
        <v>25</v>
      </c>
      <c r="R11" s="65">
        <f>VLOOKUP($A11,'Return Data'!$B$7:$R$2292,16,0)</f>
        <v>5.6521999999999997</v>
      </c>
      <c r="S11" s="67">
        <f t="shared" si="0"/>
        <v>30</v>
      </c>
    </row>
    <row r="12" spans="1:19" x14ac:dyDescent="0.3">
      <c r="A12" s="82" t="s">
        <v>1079</v>
      </c>
      <c r="B12" s="64">
        <f>VLOOKUP($A12,'Return Data'!$B$7:$R$2292,3,0)</f>
        <v>44483</v>
      </c>
      <c r="C12" s="65">
        <f>VLOOKUP($A12,'Return Data'!$B$7:$R$2292,4,0)</f>
        <v>65.285600000000002</v>
      </c>
      <c r="D12" s="65">
        <f>VLOOKUP($A12,'Return Data'!$B$7:$R$2292,9,0)</f>
        <v>1.3769</v>
      </c>
      <c r="E12" s="66">
        <f t="shared" si="1"/>
        <v>21</v>
      </c>
      <c r="F12" s="65">
        <f>VLOOKUP($A12,'Return Data'!$B$7:$R$2292,10,0)</f>
        <v>5.3665000000000003</v>
      </c>
      <c r="G12" s="66">
        <f t="shared" si="2"/>
        <v>25</v>
      </c>
      <c r="H12" s="65">
        <f>VLOOKUP($A12,'Return Data'!$B$7:$R$2292,11,0)</f>
        <v>4.3646000000000003</v>
      </c>
      <c r="I12" s="66">
        <f t="shared" si="3"/>
        <v>25</v>
      </c>
      <c r="J12" s="65">
        <f>VLOOKUP($A12,'Return Data'!$B$7:$R$2292,12,0)</f>
        <v>3.7084999999999999</v>
      </c>
      <c r="K12" s="66">
        <f t="shared" si="4"/>
        <v>16</v>
      </c>
      <c r="L12" s="65">
        <f>VLOOKUP($A12,'Return Data'!$B$7:$R$2292,13,0)</f>
        <v>4.3453999999999997</v>
      </c>
      <c r="M12" s="66">
        <f t="shared" si="5"/>
        <v>17</v>
      </c>
      <c r="N12" s="65">
        <f>VLOOKUP($A12,'Return Data'!$B$7:$R$2292,17,0)</f>
        <v>6.9768999999999997</v>
      </c>
      <c r="O12" s="66">
        <f t="shared" si="6"/>
        <v>14</v>
      </c>
      <c r="P12" s="65">
        <f>VLOOKUP($A12,'Return Data'!$B$7:$R$2292,14,0)</f>
        <v>5.6433999999999997</v>
      </c>
      <c r="Q12" s="66">
        <f t="shared" si="7"/>
        <v>21</v>
      </c>
      <c r="R12" s="65">
        <f>VLOOKUP($A12,'Return Data'!$B$7:$R$2292,16,0)</f>
        <v>7.9665999999999997</v>
      </c>
      <c r="S12" s="67">
        <f t="shared" si="0"/>
        <v>15</v>
      </c>
    </row>
    <row r="13" spans="1:19" x14ac:dyDescent="0.3">
      <c r="A13" s="82" t="s">
        <v>1082</v>
      </c>
      <c r="B13" s="64">
        <f>VLOOKUP($A13,'Return Data'!$B$7:$R$2292,3,0)</f>
        <v>44483</v>
      </c>
      <c r="C13" s="65">
        <f>VLOOKUP($A13,'Return Data'!$B$7:$R$2292,4,0)</f>
        <v>24.667300000000001</v>
      </c>
      <c r="D13" s="65">
        <f>VLOOKUP($A13,'Return Data'!$B$7:$R$2292,9,0)</f>
        <v>11.4963</v>
      </c>
      <c r="E13" s="66">
        <f t="shared" si="1"/>
        <v>4</v>
      </c>
      <c r="F13" s="65">
        <f>VLOOKUP($A13,'Return Data'!$B$7:$R$2292,10,0)</f>
        <v>12.187900000000001</v>
      </c>
      <c r="G13" s="66">
        <f t="shared" si="2"/>
        <v>4</v>
      </c>
      <c r="H13" s="65">
        <f>VLOOKUP($A13,'Return Data'!$B$7:$R$2292,11,0)</f>
        <v>12.939500000000001</v>
      </c>
      <c r="I13" s="66">
        <f t="shared" si="3"/>
        <v>4</v>
      </c>
      <c r="J13" s="65">
        <f>VLOOKUP($A13,'Return Data'!$B$7:$R$2292,12,0)</f>
        <v>16.0214</v>
      </c>
      <c r="K13" s="66">
        <f t="shared" si="4"/>
        <v>3</v>
      </c>
      <c r="L13" s="65">
        <f>VLOOKUP($A13,'Return Data'!$B$7:$R$2292,13,0)</f>
        <v>19.743600000000001</v>
      </c>
      <c r="M13" s="66">
        <f t="shared" si="5"/>
        <v>2</v>
      </c>
      <c r="N13" s="65">
        <f>VLOOKUP($A13,'Return Data'!$B$7:$R$2292,17,0)</f>
        <v>4.0308999999999999</v>
      </c>
      <c r="O13" s="66">
        <f t="shared" si="6"/>
        <v>26</v>
      </c>
      <c r="P13" s="65">
        <f>VLOOKUP($A13,'Return Data'!$B$7:$R$2292,14,0)</f>
        <v>5.1707999999999998</v>
      </c>
      <c r="Q13" s="66">
        <f t="shared" si="7"/>
        <v>22</v>
      </c>
      <c r="R13" s="65">
        <f>VLOOKUP($A13,'Return Data'!$B$7:$R$2292,16,0)</f>
        <v>7.9176000000000002</v>
      </c>
      <c r="S13" s="67">
        <f t="shared" si="0"/>
        <v>17</v>
      </c>
    </row>
    <row r="14" spans="1:19" x14ac:dyDescent="0.3">
      <c r="A14" s="82" t="s">
        <v>1084</v>
      </c>
      <c r="B14" s="64">
        <f>VLOOKUP($A14,'Return Data'!$B$7:$R$2292,3,0)</f>
        <v>44483</v>
      </c>
      <c r="C14" s="65">
        <f>VLOOKUP($A14,'Return Data'!$B$7:$R$2292,4,0)</f>
        <v>45.117899999999999</v>
      </c>
      <c r="D14" s="65">
        <f>VLOOKUP($A14,'Return Data'!$B$7:$R$2292,9,0)</f>
        <v>2.8327</v>
      </c>
      <c r="E14" s="66">
        <f t="shared" si="1"/>
        <v>13</v>
      </c>
      <c r="F14" s="65">
        <f>VLOOKUP($A14,'Return Data'!$B$7:$R$2292,10,0)</f>
        <v>7.6161000000000003</v>
      </c>
      <c r="G14" s="66">
        <f t="shared" si="2"/>
        <v>12</v>
      </c>
      <c r="H14" s="65">
        <f>VLOOKUP($A14,'Return Data'!$B$7:$R$2292,11,0)</f>
        <v>7.0880999999999998</v>
      </c>
      <c r="I14" s="66">
        <f t="shared" si="3"/>
        <v>10</v>
      </c>
      <c r="J14" s="65">
        <f>VLOOKUP($A14,'Return Data'!$B$7:$R$2292,12,0)</f>
        <v>5.8122999999999996</v>
      </c>
      <c r="K14" s="66">
        <f t="shared" si="4"/>
        <v>8</v>
      </c>
      <c r="L14" s="65">
        <f>VLOOKUP($A14,'Return Data'!$B$7:$R$2292,13,0)</f>
        <v>6.5932000000000004</v>
      </c>
      <c r="M14" s="66">
        <f t="shared" si="5"/>
        <v>8</v>
      </c>
      <c r="N14" s="65">
        <f>VLOOKUP($A14,'Return Data'!$B$7:$R$2292,17,0)</f>
        <v>8.1698000000000004</v>
      </c>
      <c r="O14" s="66">
        <f t="shared" si="6"/>
        <v>7</v>
      </c>
      <c r="P14" s="65">
        <f>VLOOKUP($A14,'Return Data'!$B$7:$R$2292,14,0)</f>
        <v>8.6085999999999991</v>
      </c>
      <c r="Q14" s="66">
        <f t="shared" si="7"/>
        <v>10</v>
      </c>
      <c r="R14" s="65">
        <f>VLOOKUP($A14,'Return Data'!$B$7:$R$2292,16,0)</f>
        <v>7.9488000000000003</v>
      </c>
      <c r="S14" s="67">
        <f t="shared" si="0"/>
        <v>16</v>
      </c>
    </row>
    <row r="15" spans="1:19" x14ac:dyDescent="0.3">
      <c r="A15" s="82" t="s">
        <v>1086</v>
      </c>
      <c r="B15" s="64">
        <f>VLOOKUP($A15,'Return Data'!$B$7:$R$2292,3,0)</f>
        <v>44483</v>
      </c>
      <c r="C15" s="65">
        <f>VLOOKUP($A15,'Return Data'!$B$7:$R$2292,4,0)</f>
        <v>35.248899999999999</v>
      </c>
      <c r="D15" s="65">
        <f>VLOOKUP($A15,'Return Data'!$B$7:$R$2292,9,0)</f>
        <v>2.5457000000000001</v>
      </c>
      <c r="E15" s="66">
        <f t="shared" si="1"/>
        <v>14</v>
      </c>
      <c r="F15" s="65">
        <f>VLOOKUP($A15,'Return Data'!$B$7:$R$2292,10,0)</f>
        <v>6.7187999999999999</v>
      </c>
      <c r="G15" s="66">
        <f t="shared" si="2"/>
        <v>19</v>
      </c>
      <c r="H15" s="65">
        <f>VLOOKUP($A15,'Return Data'!$B$7:$R$2292,11,0)</f>
        <v>6.6951999999999998</v>
      </c>
      <c r="I15" s="66">
        <f t="shared" si="3"/>
        <v>14</v>
      </c>
      <c r="J15" s="65">
        <f>VLOOKUP($A15,'Return Data'!$B$7:$R$2292,12,0)</f>
        <v>6.2721</v>
      </c>
      <c r="K15" s="66">
        <f t="shared" si="4"/>
        <v>7</v>
      </c>
      <c r="L15" s="65">
        <f>VLOOKUP($A15,'Return Data'!$B$7:$R$2292,13,0)</f>
        <v>6.5835999999999997</v>
      </c>
      <c r="M15" s="66">
        <f t="shared" si="5"/>
        <v>9</v>
      </c>
      <c r="N15" s="65">
        <f>VLOOKUP($A15,'Return Data'!$B$7:$R$2292,17,0)</f>
        <v>8.9756</v>
      </c>
      <c r="O15" s="66">
        <f t="shared" si="6"/>
        <v>1</v>
      </c>
      <c r="P15" s="65">
        <f>VLOOKUP($A15,'Return Data'!$B$7:$R$2292,14,0)</f>
        <v>8.7138000000000009</v>
      </c>
      <c r="Q15" s="66">
        <f t="shared" si="7"/>
        <v>9</v>
      </c>
      <c r="R15" s="65">
        <f>VLOOKUP($A15,'Return Data'!$B$7:$R$2292,16,0)</f>
        <v>7.6501999999999999</v>
      </c>
      <c r="S15" s="67">
        <f t="shared" si="0"/>
        <v>21</v>
      </c>
    </row>
    <row r="16" spans="1:19" x14ac:dyDescent="0.3">
      <c r="A16" s="82" t="s">
        <v>1089</v>
      </c>
      <c r="B16" s="64">
        <f>VLOOKUP($A16,'Return Data'!$B$7:$R$2292,3,0)</f>
        <v>44483</v>
      </c>
      <c r="C16" s="65">
        <f>VLOOKUP($A16,'Return Data'!$B$7:$R$2292,4,0)</f>
        <v>37.616500000000002</v>
      </c>
      <c r="D16" s="65">
        <f>VLOOKUP($A16,'Return Data'!$B$7:$R$2292,9,0)</f>
        <v>2.3235000000000001</v>
      </c>
      <c r="E16" s="66">
        <f t="shared" si="1"/>
        <v>15</v>
      </c>
      <c r="F16" s="65">
        <f>VLOOKUP($A16,'Return Data'!$B$7:$R$2292,10,0)</f>
        <v>5.0511999999999997</v>
      </c>
      <c r="G16" s="66">
        <f t="shared" si="2"/>
        <v>27</v>
      </c>
      <c r="H16" s="65">
        <f>VLOOKUP($A16,'Return Data'!$B$7:$R$2292,11,0)</f>
        <v>5.1520999999999999</v>
      </c>
      <c r="I16" s="66">
        <f t="shared" si="3"/>
        <v>20</v>
      </c>
      <c r="J16" s="65">
        <f>VLOOKUP($A16,'Return Data'!$B$7:$R$2292,12,0)</f>
        <v>2.9683000000000002</v>
      </c>
      <c r="K16" s="66">
        <f t="shared" si="4"/>
        <v>18</v>
      </c>
      <c r="L16" s="65">
        <f>VLOOKUP($A16,'Return Data'!$B$7:$R$2292,13,0)</f>
        <v>3.5419999999999998</v>
      </c>
      <c r="M16" s="66">
        <f t="shared" si="5"/>
        <v>19</v>
      </c>
      <c r="N16" s="65">
        <f>VLOOKUP($A16,'Return Data'!$B$7:$R$2292,17,0)</f>
        <v>6.8402000000000003</v>
      </c>
      <c r="O16" s="66">
        <f t="shared" si="6"/>
        <v>15</v>
      </c>
      <c r="P16" s="65">
        <f>VLOOKUP($A16,'Return Data'!$B$7:$R$2292,14,0)</f>
        <v>8.1824999999999992</v>
      </c>
      <c r="Q16" s="66">
        <f t="shared" si="7"/>
        <v>14</v>
      </c>
      <c r="R16" s="65">
        <f>VLOOKUP($A16,'Return Data'!$B$7:$R$2292,16,0)</f>
        <v>7.5156999999999998</v>
      </c>
      <c r="S16" s="67">
        <f t="shared" si="0"/>
        <v>25</v>
      </c>
    </row>
    <row r="17" spans="1:19" x14ac:dyDescent="0.3">
      <c r="A17" s="82" t="s">
        <v>1092</v>
      </c>
      <c r="B17" s="64">
        <f>VLOOKUP($A17,'Return Data'!$B$7:$R$2292,3,0)</f>
        <v>44483</v>
      </c>
      <c r="C17" s="65">
        <f>VLOOKUP($A17,'Return Data'!$B$7:$R$2292,4,0)</f>
        <v>18.0764</v>
      </c>
      <c r="D17" s="65">
        <f>VLOOKUP($A17,'Return Data'!$B$7:$R$2292,9,0)</f>
        <v>2.1576</v>
      </c>
      <c r="E17" s="66">
        <f t="shared" si="1"/>
        <v>17</v>
      </c>
      <c r="F17" s="65">
        <f>VLOOKUP($A17,'Return Data'!$B$7:$R$2292,10,0)</f>
        <v>8.4665999999999997</v>
      </c>
      <c r="G17" s="66">
        <f t="shared" si="2"/>
        <v>10</v>
      </c>
      <c r="H17" s="65">
        <f>VLOOKUP($A17,'Return Data'!$B$7:$R$2292,11,0)</f>
        <v>7.2980999999999998</v>
      </c>
      <c r="I17" s="66">
        <f t="shared" si="3"/>
        <v>9</v>
      </c>
      <c r="J17" s="65">
        <f>VLOOKUP($A17,'Return Data'!$B$7:$R$2292,12,0)</f>
        <v>5.3228</v>
      </c>
      <c r="K17" s="66">
        <f t="shared" si="4"/>
        <v>11</v>
      </c>
      <c r="L17" s="65">
        <f>VLOOKUP($A17,'Return Data'!$B$7:$R$2292,13,0)</f>
        <v>6.3667999999999996</v>
      </c>
      <c r="M17" s="66">
        <f t="shared" si="5"/>
        <v>11</v>
      </c>
      <c r="N17" s="65">
        <f>VLOOKUP($A17,'Return Data'!$B$7:$R$2292,17,0)</f>
        <v>7.4839000000000002</v>
      </c>
      <c r="O17" s="66">
        <f t="shared" si="6"/>
        <v>12</v>
      </c>
      <c r="P17" s="65">
        <f>VLOOKUP($A17,'Return Data'!$B$7:$R$2292,14,0)</f>
        <v>7.2942</v>
      </c>
      <c r="Q17" s="66">
        <f t="shared" si="7"/>
        <v>19</v>
      </c>
      <c r="R17" s="65">
        <f>VLOOKUP($A17,'Return Data'!$B$7:$R$2292,16,0)</f>
        <v>8.1317000000000004</v>
      </c>
      <c r="S17" s="67">
        <f t="shared" si="0"/>
        <v>11</v>
      </c>
    </row>
    <row r="18" spans="1:19" x14ac:dyDescent="0.3">
      <c r="A18" s="82" t="s">
        <v>1095</v>
      </c>
      <c r="B18" s="64">
        <f>VLOOKUP($A18,'Return Data'!$B$7:$R$2292,3,0)</f>
        <v>44483</v>
      </c>
      <c r="C18" s="65">
        <f>VLOOKUP($A18,'Return Data'!$B$7:$R$2292,4,0)</f>
        <v>16.330300000000001</v>
      </c>
      <c r="D18" s="65">
        <f>VLOOKUP($A18,'Return Data'!$B$7:$R$2292,9,0)</f>
        <v>3.0324</v>
      </c>
      <c r="E18" s="66">
        <f t="shared" si="1"/>
        <v>12</v>
      </c>
      <c r="F18" s="65">
        <f>VLOOKUP($A18,'Return Data'!$B$7:$R$2292,10,0)</f>
        <v>7.1955</v>
      </c>
      <c r="G18" s="66">
        <f t="shared" si="2"/>
        <v>16</v>
      </c>
      <c r="H18" s="65">
        <f>VLOOKUP($A18,'Return Data'!$B$7:$R$2292,11,0)</f>
        <v>5.9504999999999999</v>
      </c>
      <c r="I18" s="66">
        <f t="shared" si="3"/>
        <v>17</v>
      </c>
      <c r="J18" s="65">
        <f>VLOOKUP($A18,'Return Data'!$B$7:$R$2292,12,0)</f>
        <v>5.2746000000000004</v>
      </c>
      <c r="K18" s="66">
        <f t="shared" si="4"/>
        <v>12</v>
      </c>
      <c r="L18" s="65">
        <f>VLOOKUP($A18,'Return Data'!$B$7:$R$2292,13,0)</f>
        <v>6.734</v>
      </c>
      <c r="M18" s="66">
        <f t="shared" si="5"/>
        <v>7</v>
      </c>
      <c r="N18" s="65">
        <f>VLOOKUP($A18,'Return Data'!$B$7:$R$2292,17,0)</f>
        <v>7.9627999999999997</v>
      </c>
      <c r="O18" s="66">
        <f t="shared" si="6"/>
        <v>8</v>
      </c>
      <c r="P18" s="65">
        <f>VLOOKUP($A18,'Return Data'!$B$7:$R$2292,14,0)</f>
        <v>7.8331999999999997</v>
      </c>
      <c r="Q18" s="66">
        <f t="shared" si="7"/>
        <v>16</v>
      </c>
      <c r="R18" s="65">
        <f>VLOOKUP($A18,'Return Data'!$B$7:$R$2292,16,0)</f>
        <v>7.5929000000000002</v>
      </c>
      <c r="S18" s="67">
        <f t="shared" si="0"/>
        <v>23</v>
      </c>
    </row>
    <row r="19" spans="1:19" x14ac:dyDescent="0.3">
      <c r="A19" s="82" t="s">
        <v>1096</v>
      </c>
      <c r="B19" s="64">
        <f>VLOOKUP($A19,'Return Data'!$B$7:$R$2292,3,0)</f>
        <v>44483</v>
      </c>
      <c r="C19" s="65">
        <f>VLOOKUP($A19,'Return Data'!$B$7:$R$2292,4,0)</f>
        <v>12.4613</v>
      </c>
      <c r="D19" s="65">
        <f>VLOOKUP($A19,'Return Data'!$B$7:$R$2292,9,0)</f>
        <v>0.13669999999999999</v>
      </c>
      <c r="E19" s="66">
        <f t="shared" si="1"/>
        <v>25</v>
      </c>
      <c r="F19" s="65">
        <f>VLOOKUP($A19,'Return Data'!$B$7:$R$2292,10,0)</f>
        <v>5.4283999999999999</v>
      </c>
      <c r="G19" s="66">
        <f t="shared" si="2"/>
        <v>24</v>
      </c>
      <c r="H19" s="65">
        <f>VLOOKUP($A19,'Return Data'!$B$7:$R$2292,11,0)</f>
        <v>31.932500000000001</v>
      </c>
      <c r="I19" s="66">
        <f t="shared" si="3"/>
        <v>2</v>
      </c>
      <c r="J19" s="65">
        <f>VLOOKUP($A19,'Return Data'!$B$7:$R$2292,12,0)</f>
        <v>22.3858</v>
      </c>
      <c r="K19" s="66">
        <f t="shared" si="4"/>
        <v>2</v>
      </c>
      <c r="L19" s="65">
        <f>VLOOKUP($A19,'Return Data'!$B$7:$R$2292,13,0)</f>
        <v>19.567299999999999</v>
      </c>
      <c r="M19" s="66">
        <f t="shared" si="5"/>
        <v>3</v>
      </c>
      <c r="N19" s="65">
        <f>VLOOKUP($A19,'Return Data'!$B$7:$R$2292,17,0)</f>
        <v>-5.7344999999999997</v>
      </c>
      <c r="O19" s="66">
        <f t="shared" si="6"/>
        <v>30</v>
      </c>
      <c r="P19" s="65">
        <f>VLOOKUP($A19,'Return Data'!$B$7:$R$2292,14,0)</f>
        <v>-4.1726999999999999</v>
      </c>
      <c r="Q19" s="66">
        <f t="shared" si="7"/>
        <v>29</v>
      </c>
      <c r="R19" s="65">
        <f>VLOOKUP($A19,'Return Data'!$B$7:$R$2292,16,0)</f>
        <v>3.0573000000000001</v>
      </c>
      <c r="S19" s="67">
        <f t="shared" si="0"/>
        <v>31</v>
      </c>
    </row>
    <row r="20" spans="1:19" x14ac:dyDescent="0.3">
      <c r="A20" s="82" t="s">
        <v>1098</v>
      </c>
      <c r="B20" s="64">
        <f>VLOOKUP($A20,'Return Data'!$B$7:$R$2292,3,0)</f>
        <v>44483</v>
      </c>
      <c r="C20" s="65">
        <f>VLOOKUP($A20,'Return Data'!$B$7:$R$2292,4,0)</f>
        <v>4.41E-2</v>
      </c>
      <c r="D20" s="65">
        <f>VLOOKUP($A20,'Return Data'!$B$7:$R$2292,9,0)</f>
        <v>11.1365</v>
      </c>
      <c r="E20" s="66">
        <f t="shared" si="1"/>
        <v>5</v>
      </c>
      <c r="F20" s="65">
        <f>VLOOKUP($A20,'Return Data'!$B$7:$R$2292,10,0)</f>
        <v>11.0976</v>
      </c>
      <c r="G20" s="66">
        <f t="shared" si="2"/>
        <v>5</v>
      </c>
      <c r="H20" s="65">
        <f>VLOOKUP($A20,'Return Data'!$B$7:$R$2292,11,0)</f>
        <v>11.3552</v>
      </c>
      <c r="I20" s="66">
        <f t="shared" si="3"/>
        <v>5</v>
      </c>
      <c r="J20" s="65"/>
      <c r="K20" s="66"/>
      <c r="L20" s="65"/>
      <c r="M20" s="66"/>
      <c r="N20" s="65"/>
      <c r="O20" s="66"/>
      <c r="P20" s="65"/>
      <c r="Q20" s="66"/>
      <c r="R20" s="65">
        <f>VLOOKUP($A20,'Return Data'!$B$7:$R$2292,16,0)</f>
        <v>-9.5681999999999992</v>
      </c>
      <c r="S20" s="67">
        <f t="shared" si="0"/>
        <v>34</v>
      </c>
    </row>
    <row r="21" spans="1:19" x14ac:dyDescent="0.3">
      <c r="A21" s="82" t="s">
        <v>1103</v>
      </c>
      <c r="B21" s="64">
        <f>VLOOKUP($A21,'Return Data'!$B$7:$R$2292,3,0)</f>
        <v>44483</v>
      </c>
      <c r="C21" s="65">
        <f>VLOOKUP($A21,'Return Data'!$B$7:$R$2292,4,0)</f>
        <v>40.580800000000004</v>
      </c>
      <c r="D21" s="65">
        <f>VLOOKUP($A21,'Return Data'!$B$7:$R$2292,9,0)</f>
        <v>2.2858999999999998</v>
      </c>
      <c r="E21" s="66">
        <f t="shared" si="1"/>
        <v>16</v>
      </c>
      <c r="F21" s="65">
        <f>VLOOKUP($A21,'Return Data'!$B$7:$R$2292,10,0)</f>
        <v>5.7415000000000003</v>
      </c>
      <c r="G21" s="66">
        <f t="shared" si="2"/>
        <v>21</v>
      </c>
      <c r="H21" s="65">
        <f>VLOOKUP($A21,'Return Data'!$B$7:$R$2292,11,0)</f>
        <v>5.9283999999999999</v>
      </c>
      <c r="I21" s="66">
        <f t="shared" si="3"/>
        <v>18</v>
      </c>
      <c r="J21" s="65">
        <f>VLOOKUP($A21,'Return Data'!$B$7:$R$2292,12,0)</f>
        <v>4.2952000000000004</v>
      </c>
      <c r="K21" s="66">
        <f>RANK(J21,J$8:J$42,0)</f>
        <v>14</v>
      </c>
      <c r="L21" s="65">
        <f>VLOOKUP($A21,'Return Data'!$B$7:$R$2292,13,0)</f>
        <v>5.2149999999999999</v>
      </c>
      <c r="M21" s="66">
        <f>RANK(L21,L$8:L$42,0)</f>
        <v>14</v>
      </c>
      <c r="N21" s="65">
        <f>VLOOKUP($A21,'Return Data'!$B$7:$R$2292,17,0)</f>
        <v>8.8424999999999994</v>
      </c>
      <c r="O21" s="66">
        <f>RANK(N21,N$8:N$42,0)</f>
        <v>3</v>
      </c>
      <c r="P21" s="65">
        <f>VLOOKUP($A21,'Return Data'!$B$7:$R$2292,14,0)</f>
        <v>9.6410999999999998</v>
      </c>
      <c r="Q21" s="66">
        <f>RANK(P21,P$8:P$42,0)</f>
        <v>3</v>
      </c>
      <c r="R21" s="65">
        <f>VLOOKUP($A21,'Return Data'!$B$7:$R$2292,16,0)</f>
        <v>8.1143000000000001</v>
      </c>
      <c r="S21" s="67">
        <f t="shared" si="0"/>
        <v>12</v>
      </c>
    </row>
    <row r="22" spans="1:19" x14ac:dyDescent="0.3">
      <c r="A22" s="82" t="s">
        <v>1104</v>
      </c>
      <c r="B22" s="64">
        <f>VLOOKUP($A22,'Return Data'!$B$7:$R$2292,3,0)</f>
        <v>44483</v>
      </c>
      <c r="C22" s="65">
        <f>VLOOKUP($A22,'Return Data'!$B$7:$R$2292,4,0)</f>
        <v>58.958799999999997</v>
      </c>
      <c r="D22" s="65">
        <f>VLOOKUP($A22,'Return Data'!$B$7:$R$2292,9,0)</f>
        <v>0.7</v>
      </c>
      <c r="E22" s="66">
        <f t="shared" si="1"/>
        <v>23</v>
      </c>
      <c r="F22" s="65">
        <f>VLOOKUP($A22,'Return Data'!$B$7:$R$2292,10,0)</f>
        <v>4.6711999999999998</v>
      </c>
      <c r="G22" s="66">
        <f t="shared" si="2"/>
        <v>30</v>
      </c>
      <c r="H22" s="65">
        <f>VLOOKUP($A22,'Return Data'!$B$7:$R$2292,11,0)</f>
        <v>3.7176</v>
      </c>
      <c r="I22" s="66">
        <f t="shared" si="3"/>
        <v>29</v>
      </c>
      <c r="J22" s="65">
        <f>VLOOKUP($A22,'Return Data'!$B$7:$R$2292,12,0)</f>
        <v>2.5426000000000002</v>
      </c>
      <c r="K22" s="66">
        <f>RANK(J22,J$8:J$42,0)</f>
        <v>21</v>
      </c>
      <c r="L22" s="65">
        <f>VLOOKUP($A22,'Return Data'!$B$7:$R$2292,13,0)</f>
        <v>2.5404</v>
      </c>
      <c r="M22" s="66">
        <f>RANK(L22,L$8:L$42,0)</f>
        <v>28</v>
      </c>
      <c r="N22" s="65">
        <f>VLOOKUP($A22,'Return Data'!$B$7:$R$2292,17,0)</f>
        <v>4.6715</v>
      </c>
      <c r="O22" s="66">
        <f>RANK(N22,N$8:N$42,0)</f>
        <v>25</v>
      </c>
      <c r="P22" s="65">
        <f>VLOOKUP($A22,'Return Data'!$B$7:$R$2292,14,0)</f>
        <v>6.1017999999999999</v>
      </c>
      <c r="Q22" s="66">
        <f>RANK(P22,P$8:P$42,0)</f>
        <v>20</v>
      </c>
      <c r="R22" s="65">
        <f>VLOOKUP($A22,'Return Data'!$B$7:$R$2292,16,0)</f>
        <v>7.7267999999999999</v>
      </c>
      <c r="S22" s="67">
        <f t="shared" si="0"/>
        <v>19</v>
      </c>
    </row>
    <row r="23" spans="1:19" x14ac:dyDescent="0.3">
      <c r="A23" s="82" t="s">
        <v>1108</v>
      </c>
      <c r="B23" s="64">
        <f>VLOOKUP($A23,'Return Data'!$B$7:$R$2292,3,0)</f>
        <v>44483</v>
      </c>
      <c r="C23" s="65">
        <f>VLOOKUP($A23,'Return Data'!$B$7:$R$2292,4,0)</f>
        <v>29.3185</v>
      </c>
      <c r="D23" s="65">
        <f>VLOOKUP($A23,'Return Data'!$B$7:$R$2292,9,0)</f>
        <v>2.0202</v>
      </c>
      <c r="E23" s="66">
        <f t="shared" si="1"/>
        <v>18</v>
      </c>
      <c r="F23" s="65">
        <f>VLOOKUP($A23,'Return Data'!$B$7:$R$2292,10,0)</f>
        <v>7.5175000000000001</v>
      </c>
      <c r="G23" s="66">
        <f t="shared" si="2"/>
        <v>13</v>
      </c>
      <c r="H23" s="65">
        <f>VLOOKUP($A23,'Return Data'!$B$7:$R$2292,11,0)</f>
        <v>6.9866000000000001</v>
      </c>
      <c r="I23" s="66">
        <f t="shared" si="3"/>
        <v>11</v>
      </c>
      <c r="J23" s="65">
        <f>VLOOKUP($A23,'Return Data'!$B$7:$R$2292,12,0)</f>
        <v>5.6340000000000003</v>
      </c>
      <c r="K23" s="66">
        <f>RANK(J23,J$8:J$42,0)</f>
        <v>10</v>
      </c>
      <c r="L23" s="65">
        <f>VLOOKUP($A23,'Return Data'!$B$7:$R$2292,13,0)</f>
        <v>5.7731000000000003</v>
      </c>
      <c r="M23" s="66">
        <f>RANK(L23,L$8:L$42,0)</f>
        <v>12</v>
      </c>
      <c r="N23" s="65">
        <f>VLOOKUP($A23,'Return Data'!$B$7:$R$2292,17,0)</f>
        <v>8.5609999999999999</v>
      </c>
      <c r="O23" s="66">
        <f>RANK(N23,N$8:N$42,0)</f>
        <v>4</v>
      </c>
      <c r="P23" s="65">
        <f>VLOOKUP($A23,'Return Data'!$B$7:$R$2292,14,0)</f>
        <v>2.4083999999999999</v>
      </c>
      <c r="Q23" s="66">
        <f>RANK(P23,P$8:P$42,0)</f>
        <v>26</v>
      </c>
      <c r="R23" s="65">
        <f>VLOOKUP($A23,'Return Data'!$B$7:$R$2292,16,0)</f>
        <v>5.8575999999999997</v>
      </c>
      <c r="S23" s="67">
        <f t="shared" si="0"/>
        <v>29</v>
      </c>
    </row>
    <row r="24" spans="1:19" x14ac:dyDescent="0.3">
      <c r="A24" s="82" t="s">
        <v>1109</v>
      </c>
      <c r="B24" s="64">
        <f>VLOOKUP($A24,'Return Data'!$B$7:$R$2292,3,0)</f>
        <v>44483</v>
      </c>
      <c r="C24" s="65">
        <f>VLOOKUP($A24,'Return Data'!$B$7:$R$2292,4,0)</f>
        <v>2.1880999999999999</v>
      </c>
      <c r="D24" s="65">
        <f>VLOOKUP($A24,'Return Data'!$B$7:$R$2292,9,0)</f>
        <v>2173.3604999999998</v>
      </c>
      <c r="E24" s="66">
        <f t="shared" si="1"/>
        <v>1</v>
      </c>
      <c r="F24" s="65">
        <f>VLOOKUP($A24,'Return Data'!$B$7:$R$2292,10,0)</f>
        <v>708.70450000000005</v>
      </c>
      <c r="G24" s="66">
        <f t="shared" si="2"/>
        <v>1</v>
      </c>
      <c r="H24" s="65">
        <f>VLOOKUP($A24,'Return Data'!$B$7:$R$2292,11,0)</f>
        <v>352.43680000000001</v>
      </c>
      <c r="I24" s="66">
        <f t="shared" si="3"/>
        <v>1</v>
      </c>
      <c r="J24" s="65">
        <f>VLOOKUP($A24,'Return Data'!$B$7:$R$2292,12,0)</f>
        <v>238.83080000000001</v>
      </c>
      <c r="K24" s="66">
        <f>RANK(J24,J$8:J$42,0)</f>
        <v>1</v>
      </c>
      <c r="L24" s="65">
        <f>VLOOKUP($A24,'Return Data'!$B$7:$R$2292,13,0)</f>
        <v>178.63239999999999</v>
      </c>
      <c r="M24" s="66">
        <f>RANK(L24,L$8:L$42,0)</f>
        <v>1</v>
      </c>
      <c r="N24" s="65"/>
      <c r="O24" s="66"/>
      <c r="P24" s="65"/>
      <c r="Q24" s="66"/>
      <c r="R24" s="65">
        <f>VLOOKUP($A24,'Return Data'!$B$7:$R$2292,16,0)</f>
        <v>24.509399999999999</v>
      </c>
      <c r="S24" s="67">
        <f t="shared" si="0"/>
        <v>1</v>
      </c>
    </row>
    <row r="25" spans="1:19" x14ac:dyDescent="0.3">
      <c r="A25" s="82" t="s">
        <v>1113</v>
      </c>
      <c r="B25" s="64">
        <f>VLOOKUP($A25,'Return Data'!$B$7:$R$2292,3,0)</f>
        <v>44483</v>
      </c>
      <c r="C25" s="65">
        <f>VLOOKUP($A25,'Return Data'!$B$7:$R$2292,4,0)</f>
        <v>8.6900000000000005E-2</v>
      </c>
      <c r="D25" s="65">
        <f>VLOOKUP($A25,'Return Data'!$B$7:$R$2292,9,0)</f>
        <v>9.8801000000000005</v>
      </c>
      <c r="E25" s="66">
        <f t="shared" si="1"/>
        <v>7</v>
      </c>
      <c r="F25" s="65">
        <f>VLOOKUP($A25,'Return Data'!$B$7:$R$2292,10,0)</f>
        <v>10.786099999999999</v>
      </c>
      <c r="G25" s="66">
        <f t="shared" si="2"/>
        <v>7</v>
      </c>
      <c r="H25" s="65">
        <f>VLOOKUP($A25,'Return Data'!$B$7:$R$2292,11,0)</f>
        <v>11.0276</v>
      </c>
      <c r="I25" s="66">
        <f t="shared" si="3"/>
        <v>8</v>
      </c>
      <c r="J25" s="65"/>
      <c r="K25" s="66"/>
      <c r="L25" s="65"/>
      <c r="M25" s="66"/>
      <c r="N25" s="65"/>
      <c r="O25" s="66"/>
      <c r="P25" s="65"/>
      <c r="Q25" s="66"/>
      <c r="R25" s="65">
        <f>VLOOKUP($A25,'Return Data'!$B$7:$R$2292,16,0)</f>
        <v>-6.9955999999999996</v>
      </c>
      <c r="S25" s="67">
        <f t="shared" si="0"/>
        <v>33</v>
      </c>
    </row>
    <row r="26" spans="1:19" x14ac:dyDescent="0.3">
      <c r="A26" s="82" t="s">
        <v>1115</v>
      </c>
      <c r="B26" s="64">
        <f>VLOOKUP($A26,'Return Data'!$B$7:$R$2292,3,0)</f>
        <v>44483</v>
      </c>
      <c r="C26" s="65">
        <f>VLOOKUP($A26,'Return Data'!$B$7:$R$2292,4,0)</f>
        <v>14.876300000000001</v>
      </c>
      <c r="D26" s="65">
        <f>VLOOKUP($A26,'Return Data'!$B$7:$R$2292,9,0)</f>
        <v>40.828000000000003</v>
      </c>
      <c r="E26" s="66">
        <f t="shared" si="1"/>
        <v>3</v>
      </c>
      <c r="F26" s="65">
        <f>VLOOKUP($A26,'Return Data'!$B$7:$R$2292,10,0)</f>
        <v>18.573699999999999</v>
      </c>
      <c r="G26" s="66">
        <f t="shared" si="2"/>
        <v>3</v>
      </c>
      <c r="H26" s="65">
        <f>VLOOKUP($A26,'Return Data'!$B$7:$R$2292,11,0)</f>
        <v>11.287100000000001</v>
      </c>
      <c r="I26" s="66">
        <f t="shared" si="3"/>
        <v>6</v>
      </c>
      <c r="J26" s="65">
        <f>VLOOKUP($A26,'Return Data'!$B$7:$R$2292,12,0)</f>
        <v>7.9972000000000003</v>
      </c>
      <c r="K26" s="66">
        <f t="shared" ref="K26:K38" si="8">RANK(J26,J$8:J$42,0)</f>
        <v>6</v>
      </c>
      <c r="L26" s="65">
        <f>VLOOKUP($A26,'Return Data'!$B$7:$R$2292,13,0)</f>
        <v>7.1463000000000001</v>
      </c>
      <c r="M26" s="66">
        <f t="shared" ref="M26:M38" si="9">RANK(L26,L$8:L$42,0)</f>
        <v>6</v>
      </c>
      <c r="N26" s="65">
        <f>VLOOKUP($A26,'Return Data'!$B$7:$R$2292,17,0)</f>
        <v>3.3469000000000002</v>
      </c>
      <c r="O26" s="66">
        <f t="shared" ref="O26:O38" si="10">RANK(N26,N$8:N$42,0)</f>
        <v>29</v>
      </c>
      <c r="P26" s="65">
        <f>VLOOKUP($A26,'Return Data'!$B$7:$R$2292,14,0)</f>
        <v>4.5625</v>
      </c>
      <c r="Q26" s="66">
        <f t="shared" ref="Q26:Q38" si="11">RANK(P26,P$8:P$42,0)</f>
        <v>23</v>
      </c>
      <c r="R26" s="65">
        <f>VLOOKUP($A26,'Return Data'!$B$7:$R$2292,16,0)</f>
        <v>6.2561999999999998</v>
      </c>
      <c r="S26" s="67">
        <f t="shared" si="0"/>
        <v>28</v>
      </c>
    </row>
    <row r="27" spans="1:19" x14ac:dyDescent="0.3">
      <c r="A27" s="82" t="s">
        <v>1118</v>
      </c>
      <c r="B27" s="64">
        <f>VLOOKUP($A27,'Return Data'!$B$7:$R$2292,3,0)</f>
        <v>44483</v>
      </c>
      <c r="C27" s="65">
        <f>VLOOKUP($A27,'Return Data'!$B$7:$R$2292,4,0)</f>
        <v>101.4019</v>
      </c>
      <c r="D27" s="65">
        <f>VLOOKUP($A27,'Return Data'!$B$7:$R$2292,9,0)</f>
        <v>3.3266</v>
      </c>
      <c r="E27" s="66">
        <f t="shared" si="1"/>
        <v>11</v>
      </c>
      <c r="F27" s="65">
        <f>VLOOKUP($A27,'Return Data'!$B$7:$R$2292,10,0)</f>
        <v>8.2955000000000005</v>
      </c>
      <c r="G27" s="66">
        <f t="shared" si="2"/>
        <v>11</v>
      </c>
      <c r="H27" s="65">
        <f>VLOOKUP($A27,'Return Data'!$B$7:$R$2292,11,0)</f>
        <v>6.4206000000000003</v>
      </c>
      <c r="I27" s="66">
        <f t="shared" si="3"/>
        <v>16</v>
      </c>
      <c r="J27" s="65">
        <f>VLOOKUP($A27,'Return Data'!$B$7:$R$2292,12,0)</f>
        <v>4.5705999999999998</v>
      </c>
      <c r="K27" s="66">
        <f t="shared" si="8"/>
        <v>13</v>
      </c>
      <c r="L27" s="65">
        <f>VLOOKUP($A27,'Return Data'!$B$7:$R$2292,13,0)</f>
        <v>5.4494999999999996</v>
      </c>
      <c r="M27" s="66">
        <f t="shared" si="9"/>
        <v>13</v>
      </c>
      <c r="N27" s="65">
        <f>VLOOKUP($A27,'Return Data'!$B$7:$R$2292,17,0)</f>
        <v>8.5212000000000003</v>
      </c>
      <c r="O27" s="66">
        <f t="shared" si="10"/>
        <v>5</v>
      </c>
      <c r="P27" s="65">
        <f>VLOOKUP($A27,'Return Data'!$B$7:$R$2292,14,0)</f>
        <v>9.8483999999999998</v>
      </c>
      <c r="Q27" s="66">
        <f t="shared" si="11"/>
        <v>1</v>
      </c>
      <c r="R27" s="65">
        <f>VLOOKUP($A27,'Return Data'!$B$7:$R$2292,16,0)</f>
        <v>9.3186</v>
      </c>
      <c r="S27" s="67">
        <f t="shared" si="0"/>
        <v>3</v>
      </c>
    </row>
    <row r="28" spans="1:19" x14ac:dyDescent="0.3">
      <c r="A28" s="82" t="s">
        <v>1121</v>
      </c>
      <c r="B28" s="64">
        <f>VLOOKUP($A28,'Return Data'!$B$7:$R$2292,3,0)</f>
        <v>44483</v>
      </c>
      <c r="C28" s="65">
        <f>VLOOKUP($A28,'Return Data'!$B$7:$R$2292,4,0)</f>
        <v>46.154400000000003</v>
      </c>
      <c r="D28" s="65">
        <f>VLOOKUP($A28,'Return Data'!$B$7:$R$2292,9,0)</f>
        <v>-4.1402999999999999</v>
      </c>
      <c r="E28" s="66">
        <f t="shared" si="1"/>
        <v>32</v>
      </c>
      <c r="F28" s="65">
        <f>VLOOKUP($A28,'Return Data'!$B$7:$R$2292,10,0)</f>
        <v>3.8344</v>
      </c>
      <c r="G28" s="66">
        <f t="shared" si="2"/>
        <v>33</v>
      </c>
      <c r="H28" s="65">
        <f>VLOOKUP($A28,'Return Data'!$B$7:$R$2292,11,0)</f>
        <v>3.431</v>
      </c>
      <c r="I28" s="66">
        <f t="shared" si="3"/>
        <v>31</v>
      </c>
      <c r="J28" s="65">
        <f>VLOOKUP($A28,'Return Data'!$B$7:$R$2292,12,0)</f>
        <v>2.2360000000000002</v>
      </c>
      <c r="K28" s="66">
        <f t="shared" si="8"/>
        <v>23</v>
      </c>
      <c r="L28" s="65">
        <f>VLOOKUP($A28,'Return Data'!$B$7:$R$2292,13,0)</f>
        <v>2.6528999999999998</v>
      </c>
      <c r="M28" s="66">
        <f t="shared" si="9"/>
        <v>26</v>
      </c>
      <c r="N28" s="65">
        <f>VLOOKUP($A28,'Return Data'!$B$7:$R$2292,17,0)</f>
        <v>6.3253000000000004</v>
      </c>
      <c r="O28" s="66">
        <f t="shared" si="10"/>
        <v>19</v>
      </c>
      <c r="P28" s="65">
        <f>VLOOKUP($A28,'Return Data'!$B$7:$R$2292,14,0)</f>
        <v>8.2728000000000002</v>
      </c>
      <c r="Q28" s="66">
        <f t="shared" si="11"/>
        <v>12</v>
      </c>
      <c r="R28" s="65">
        <f>VLOOKUP($A28,'Return Data'!$B$7:$R$2292,16,0)</f>
        <v>8.3447999999999993</v>
      </c>
      <c r="S28" s="67">
        <f t="shared" si="0"/>
        <v>9</v>
      </c>
    </row>
    <row r="29" spans="1:19" x14ac:dyDescent="0.3">
      <c r="A29" s="82" t="s">
        <v>1122</v>
      </c>
      <c r="B29" s="64">
        <f>VLOOKUP($A29,'Return Data'!$B$7:$R$2292,3,0)</f>
        <v>44483</v>
      </c>
      <c r="C29" s="65">
        <f>VLOOKUP($A29,'Return Data'!$B$7:$R$2292,4,0)</f>
        <v>47.648000000000003</v>
      </c>
      <c r="D29" s="65">
        <f>VLOOKUP($A29,'Return Data'!$B$7:$R$2292,9,0)</f>
        <v>-0.43390000000000001</v>
      </c>
      <c r="E29" s="66">
        <f t="shared" si="1"/>
        <v>29</v>
      </c>
      <c r="F29" s="65">
        <f>VLOOKUP($A29,'Return Data'!$B$7:$R$2292,10,0)</f>
        <v>5.2500999999999998</v>
      </c>
      <c r="G29" s="66">
        <f t="shared" si="2"/>
        <v>26</v>
      </c>
      <c r="H29" s="65">
        <f>VLOOKUP($A29,'Return Data'!$B$7:$R$2292,11,0)</f>
        <v>3.996</v>
      </c>
      <c r="I29" s="66">
        <f t="shared" si="3"/>
        <v>28</v>
      </c>
      <c r="J29" s="65">
        <f>VLOOKUP($A29,'Return Data'!$B$7:$R$2292,12,0)</f>
        <v>2.1459999999999999</v>
      </c>
      <c r="K29" s="66">
        <f t="shared" si="8"/>
        <v>25</v>
      </c>
      <c r="L29" s="65">
        <f>VLOOKUP($A29,'Return Data'!$B$7:$R$2292,13,0)</f>
        <v>3.1419999999999999</v>
      </c>
      <c r="M29" s="66">
        <f t="shared" si="9"/>
        <v>21</v>
      </c>
      <c r="N29" s="65">
        <f>VLOOKUP($A29,'Return Data'!$B$7:$R$2292,17,0)</f>
        <v>6.2336</v>
      </c>
      <c r="O29" s="66">
        <f t="shared" si="10"/>
        <v>20</v>
      </c>
      <c r="P29" s="65">
        <f>VLOOKUP($A29,'Return Data'!$B$7:$R$2292,14,0)</f>
        <v>7.5193000000000003</v>
      </c>
      <c r="Q29" s="66">
        <f t="shared" si="11"/>
        <v>18</v>
      </c>
      <c r="R29" s="65">
        <f>VLOOKUP($A29,'Return Data'!$B$7:$R$2292,16,0)</f>
        <v>7.6783999999999999</v>
      </c>
      <c r="S29" s="67">
        <f t="shared" si="0"/>
        <v>20</v>
      </c>
    </row>
    <row r="30" spans="1:19" x14ac:dyDescent="0.3">
      <c r="A30" s="82" t="s">
        <v>1124</v>
      </c>
      <c r="B30" s="64">
        <f>VLOOKUP($A30,'Return Data'!$B$7:$R$2292,3,0)</f>
        <v>44483</v>
      </c>
      <c r="C30" s="65">
        <f>VLOOKUP($A30,'Return Data'!$B$7:$R$2292,4,0)</f>
        <v>35.289000000000001</v>
      </c>
      <c r="D30" s="65">
        <f>VLOOKUP($A30,'Return Data'!$B$7:$R$2292,9,0)</f>
        <v>1.3772</v>
      </c>
      <c r="E30" s="66">
        <f t="shared" si="1"/>
        <v>20</v>
      </c>
      <c r="F30" s="65">
        <f>VLOOKUP($A30,'Return Data'!$B$7:$R$2292,10,0)</f>
        <v>6.9926000000000004</v>
      </c>
      <c r="G30" s="66">
        <f t="shared" si="2"/>
        <v>18</v>
      </c>
      <c r="H30" s="65">
        <f>VLOOKUP($A30,'Return Data'!$B$7:$R$2292,11,0)</f>
        <v>4.923</v>
      </c>
      <c r="I30" s="66">
        <f t="shared" si="3"/>
        <v>22</v>
      </c>
      <c r="J30" s="65">
        <f>VLOOKUP($A30,'Return Data'!$B$7:$R$2292,12,0)</f>
        <v>1.9722999999999999</v>
      </c>
      <c r="K30" s="66">
        <f t="shared" si="8"/>
        <v>26</v>
      </c>
      <c r="L30" s="65">
        <f>VLOOKUP($A30,'Return Data'!$B$7:$R$2292,13,0)</f>
        <v>2.839</v>
      </c>
      <c r="M30" s="66">
        <f t="shared" si="9"/>
        <v>23</v>
      </c>
      <c r="N30" s="65">
        <f>VLOOKUP($A30,'Return Data'!$B$7:$R$2292,17,0)</f>
        <v>5.6878000000000002</v>
      </c>
      <c r="O30" s="66">
        <f t="shared" si="10"/>
        <v>21</v>
      </c>
      <c r="P30" s="65">
        <f>VLOOKUP($A30,'Return Data'!$B$7:$R$2292,14,0)</f>
        <v>8.2162000000000006</v>
      </c>
      <c r="Q30" s="66">
        <f t="shared" si="11"/>
        <v>13</v>
      </c>
      <c r="R30" s="65">
        <f>VLOOKUP($A30,'Return Data'!$B$7:$R$2292,16,0)</f>
        <v>6.9156000000000004</v>
      </c>
      <c r="S30" s="67">
        <f t="shared" si="0"/>
        <v>26</v>
      </c>
    </row>
    <row r="31" spans="1:19" x14ac:dyDescent="0.3">
      <c r="A31" s="82" t="s">
        <v>1126</v>
      </c>
      <c r="B31" s="64">
        <f>VLOOKUP($A31,'Return Data'!$B$7:$R$2292,3,0)</f>
        <v>44483</v>
      </c>
      <c r="C31" s="65">
        <f>VLOOKUP($A31,'Return Data'!$B$7:$R$2292,4,0)</f>
        <v>31.7148</v>
      </c>
      <c r="D31" s="65">
        <f>VLOOKUP($A31,'Return Data'!$B$7:$R$2292,9,0)</f>
        <v>-1.0847</v>
      </c>
      <c r="E31" s="66">
        <f t="shared" si="1"/>
        <v>31</v>
      </c>
      <c r="F31" s="65">
        <f>VLOOKUP($A31,'Return Data'!$B$7:$R$2292,10,0)</f>
        <v>5.6459999999999999</v>
      </c>
      <c r="G31" s="66">
        <f t="shared" si="2"/>
        <v>22</v>
      </c>
      <c r="H31" s="65">
        <f>VLOOKUP($A31,'Return Data'!$B$7:$R$2292,11,0)</f>
        <v>4.4972000000000003</v>
      </c>
      <c r="I31" s="66">
        <f t="shared" si="3"/>
        <v>24</v>
      </c>
      <c r="J31" s="65">
        <f>VLOOKUP($A31,'Return Data'!$B$7:$R$2292,12,0)</f>
        <v>3.2484999999999999</v>
      </c>
      <c r="K31" s="66">
        <f t="shared" si="8"/>
        <v>17</v>
      </c>
      <c r="L31" s="65">
        <f>VLOOKUP($A31,'Return Data'!$B$7:$R$2292,13,0)</f>
        <v>3.8043</v>
      </c>
      <c r="M31" s="66">
        <f t="shared" si="9"/>
        <v>18</v>
      </c>
      <c r="N31" s="65">
        <f>VLOOKUP($A31,'Return Data'!$B$7:$R$2292,17,0)</f>
        <v>7.9126000000000003</v>
      </c>
      <c r="O31" s="66">
        <f t="shared" si="10"/>
        <v>9</v>
      </c>
      <c r="P31" s="65">
        <f>VLOOKUP($A31,'Return Data'!$B$7:$R$2292,14,0)</f>
        <v>9.1278000000000006</v>
      </c>
      <c r="Q31" s="66">
        <f t="shared" si="11"/>
        <v>7</v>
      </c>
      <c r="R31" s="65">
        <f>VLOOKUP($A31,'Return Data'!$B$7:$R$2292,16,0)</f>
        <v>9.1633999999999993</v>
      </c>
      <c r="S31" s="67">
        <f t="shared" si="0"/>
        <v>4</v>
      </c>
    </row>
    <row r="32" spans="1:19" x14ac:dyDescent="0.3">
      <c r="A32" s="82" t="s">
        <v>1129</v>
      </c>
      <c r="B32" s="64">
        <f>VLOOKUP($A32,'Return Data'!$B$7:$R$2292,3,0)</f>
        <v>44483</v>
      </c>
      <c r="C32" s="65">
        <f>VLOOKUP($A32,'Return Data'!$B$7:$R$2292,4,0)</f>
        <v>54.369199999999999</v>
      </c>
      <c r="D32" s="65">
        <f>VLOOKUP($A32,'Return Data'!$B$7:$R$2292,9,0)</f>
        <v>1.7771999999999999</v>
      </c>
      <c r="E32" s="66">
        <f t="shared" si="1"/>
        <v>19</v>
      </c>
      <c r="F32" s="65">
        <f>VLOOKUP($A32,'Return Data'!$B$7:$R$2292,10,0)</f>
        <v>4.9493</v>
      </c>
      <c r="G32" s="66">
        <f t="shared" si="2"/>
        <v>29</v>
      </c>
      <c r="H32" s="65">
        <f>VLOOKUP($A32,'Return Data'!$B$7:$R$2292,11,0)</f>
        <v>5.0560999999999998</v>
      </c>
      <c r="I32" s="66">
        <f t="shared" si="3"/>
        <v>21</v>
      </c>
      <c r="J32" s="65">
        <f>VLOOKUP($A32,'Return Data'!$B$7:$R$2292,12,0)</f>
        <v>1.8080000000000001</v>
      </c>
      <c r="K32" s="66">
        <f t="shared" si="8"/>
        <v>28</v>
      </c>
      <c r="L32" s="65">
        <f>VLOOKUP($A32,'Return Data'!$B$7:$R$2292,13,0)</f>
        <v>2.5838000000000001</v>
      </c>
      <c r="M32" s="66">
        <f t="shared" si="9"/>
        <v>27</v>
      </c>
      <c r="N32" s="65">
        <f>VLOOKUP($A32,'Return Data'!$B$7:$R$2292,17,0)</f>
        <v>6.7354000000000003</v>
      </c>
      <c r="O32" s="66">
        <f t="shared" si="10"/>
        <v>16</v>
      </c>
      <c r="P32" s="65">
        <f>VLOOKUP($A32,'Return Data'!$B$7:$R$2292,14,0)</f>
        <v>9.1095000000000006</v>
      </c>
      <c r="Q32" s="66">
        <f t="shared" si="11"/>
        <v>8</v>
      </c>
      <c r="R32" s="65">
        <f>VLOOKUP($A32,'Return Data'!$B$7:$R$2292,16,0)</f>
        <v>8.2876999999999992</v>
      </c>
      <c r="S32" s="67">
        <f t="shared" si="0"/>
        <v>10</v>
      </c>
    </row>
    <row r="33" spans="1:19" x14ac:dyDescent="0.3">
      <c r="A33" s="82" t="s">
        <v>1130</v>
      </c>
      <c r="B33" s="64">
        <f>VLOOKUP($A33,'Return Data'!$B$7:$R$2292,3,0)</f>
        <v>44483</v>
      </c>
      <c r="C33" s="65">
        <f>VLOOKUP($A33,'Return Data'!$B$7:$R$2292,4,0)</f>
        <v>50.9161</v>
      </c>
      <c r="D33" s="65">
        <f>VLOOKUP($A33,'Return Data'!$B$7:$R$2292,9,0)</f>
        <v>0.96609999999999996</v>
      </c>
      <c r="E33" s="66">
        <f t="shared" si="1"/>
        <v>22</v>
      </c>
      <c r="F33" s="65">
        <f>VLOOKUP($A33,'Return Data'!$B$7:$R$2292,10,0)</f>
        <v>5.7877999999999998</v>
      </c>
      <c r="G33" s="66">
        <f t="shared" si="2"/>
        <v>20</v>
      </c>
      <c r="H33" s="65">
        <f>VLOOKUP($A33,'Return Data'!$B$7:$R$2292,11,0)</f>
        <v>4.8992000000000004</v>
      </c>
      <c r="I33" s="66">
        <f t="shared" si="3"/>
        <v>23</v>
      </c>
      <c r="J33" s="65">
        <f>VLOOKUP($A33,'Return Data'!$B$7:$R$2292,12,0)</f>
        <v>1.8717999999999999</v>
      </c>
      <c r="K33" s="66">
        <f t="shared" si="8"/>
        <v>27</v>
      </c>
      <c r="L33" s="65">
        <f>VLOOKUP($A33,'Return Data'!$B$7:$R$2292,13,0)</f>
        <v>2.1295999999999999</v>
      </c>
      <c r="M33" s="66">
        <f t="shared" si="9"/>
        <v>29</v>
      </c>
      <c r="N33" s="65">
        <f>VLOOKUP($A33,'Return Data'!$B$7:$R$2292,17,0)</f>
        <v>3.8693</v>
      </c>
      <c r="O33" s="66">
        <f t="shared" si="10"/>
        <v>28</v>
      </c>
      <c r="P33" s="65">
        <f>VLOOKUP($A33,'Return Data'!$B$7:$R$2292,14,0)</f>
        <v>2.0975999999999999</v>
      </c>
      <c r="Q33" s="66">
        <f t="shared" si="11"/>
        <v>27</v>
      </c>
      <c r="R33" s="65">
        <f>VLOOKUP($A33,'Return Data'!$B$7:$R$2292,16,0)</f>
        <v>6.2812000000000001</v>
      </c>
      <c r="S33" s="67">
        <f t="shared" si="0"/>
        <v>27</v>
      </c>
    </row>
    <row r="34" spans="1:19" x14ac:dyDescent="0.3">
      <c r="A34" s="82" t="s">
        <v>1133</v>
      </c>
      <c r="B34" s="64">
        <f>VLOOKUP($A34,'Return Data'!$B$7:$R$2292,3,0)</f>
        <v>44483</v>
      </c>
      <c r="C34" s="65">
        <f>VLOOKUP($A34,'Return Data'!$B$7:$R$2292,4,0)</f>
        <v>62.5717</v>
      </c>
      <c r="D34" s="65">
        <f>VLOOKUP($A34,'Return Data'!$B$7:$R$2292,9,0)</f>
        <v>4.5788000000000002</v>
      </c>
      <c r="E34" s="66">
        <f t="shared" si="1"/>
        <v>8</v>
      </c>
      <c r="F34" s="65">
        <f>VLOOKUP($A34,'Return Data'!$B$7:$R$2292,10,0)</f>
        <v>9.7637</v>
      </c>
      <c r="G34" s="66">
        <f t="shared" si="2"/>
        <v>9</v>
      </c>
      <c r="H34" s="65">
        <f>VLOOKUP($A34,'Return Data'!$B$7:$R$2292,11,0)</f>
        <v>6.8056000000000001</v>
      </c>
      <c r="I34" s="66">
        <f t="shared" si="3"/>
        <v>13</v>
      </c>
      <c r="J34" s="65">
        <f>VLOOKUP($A34,'Return Data'!$B$7:$R$2292,12,0)</f>
        <v>2.7467000000000001</v>
      </c>
      <c r="K34" s="66">
        <f t="shared" si="8"/>
        <v>19</v>
      </c>
      <c r="L34" s="65">
        <f>VLOOKUP($A34,'Return Data'!$B$7:$R$2292,13,0)</f>
        <v>4.7073999999999998</v>
      </c>
      <c r="M34" s="66">
        <f t="shared" si="9"/>
        <v>16</v>
      </c>
      <c r="N34" s="65">
        <f>VLOOKUP($A34,'Return Data'!$B$7:$R$2292,17,0)</f>
        <v>7.8400999999999996</v>
      </c>
      <c r="O34" s="66">
        <f t="shared" si="10"/>
        <v>10</v>
      </c>
      <c r="P34" s="65">
        <f>VLOOKUP($A34,'Return Data'!$B$7:$R$2292,14,0)</f>
        <v>9.2338000000000005</v>
      </c>
      <c r="Q34" s="66">
        <f t="shared" si="11"/>
        <v>5</v>
      </c>
      <c r="R34" s="65">
        <f>VLOOKUP($A34,'Return Data'!$B$7:$R$2292,16,0)</f>
        <v>8.7332000000000001</v>
      </c>
      <c r="S34" s="67">
        <f t="shared" si="0"/>
        <v>6</v>
      </c>
    </row>
    <row r="35" spans="1:19" x14ac:dyDescent="0.3">
      <c r="A35" s="82" t="s">
        <v>1134</v>
      </c>
      <c r="B35" s="64">
        <f>VLOOKUP($A35,'Return Data'!$B$7:$R$2292,3,0)</f>
        <v>44483</v>
      </c>
      <c r="C35" s="65">
        <f>VLOOKUP($A35,'Return Data'!$B$7:$R$2292,4,0)</f>
        <v>57.801499999999997</v>
      </c>
      <c r="D35" s="65">
        <f>VLOOKUP($A35,'Return Data'!$B$7:$R$2292,9,0)</f>
        <v>4.6300000000000001E-2</v>
      </c>
      <c r="E35" s="66">
        <f t="shared" si="1"/>
        <v>27</v>
      </c>
      <c r="F35" s="65">
        <f>VLOOKUP($A35,'Return Data'!$B$7:$R$2292,10,0)</f>
        <v>3.0419</v>
      </c>
      <c r="G35" s="66">
        <f t="shared" si="2"/>
        <v>34</v>
      </c>
      <c r="H35" s="65">
        <f>VLOOKUP($A35,'Return Data'!$B$7:$R$2292,11,0)</f>
        <v>3.1143000000000001</v>
      </c>
      <c r="I35" s="66">
        <f t="shared" si="3"/>
        <v>32</v>
      </c>
      <c r="J35" s="65">
        <f>VLOOKUP($A35,'Return Data'!$B$7:$R$2292,12,0)</f>
        <v>1.7336</v>
      </c>
      <c r="K35" s="66">
        <f t="shared" si="8"/>
        <v>29</v>
      </c>
      <c r="L35" s="65">
        <f>VLOOKUP($A35,'Return Data'!$B$7:$R$2292,13,0)</f>
        <v>2.1019999999999999</v>
      </c>
      <c r="M35" s="66">
        <f t="shared" si="9"/>
        <v>30</v>
      </c>
      <c r="N35" s="65">
        <f>VLOOKUP($A35,'Return Data'!$B$7:$R$2292,17,0)</f>
        <v>5.5472000000000001</v>
      </c>
      <c r="O35" s="66">
        <f t="shared" si="10"/>
        <v>22</v>
      </c>
      <c r="P35" s="65">
        <f>VLOOKUP($A35,'Return Data'!$B$7:$R$2292,14,0)</f>
        <v>7.7111999999999998</v>
      </c>
      <c r="Q35" s="66">
        <f t="shared" si="11"/>
        <v>17</v>
      </c>
      <c r="R35" s="65">
        <f>VLOOKUP($A35,'Return Data'!$B$7:$R$2292,16,0)</f>
        <v>8.0436999999999994</v>
      </c>
      <c r="S35" s="67">
        <f t="shared" si="0"/>
        <v>14</v>
      </c>
    </row>
    <row r="36" spans="1:19" x14ac:dyDescent="0.3">
      <c r="A36" s="82" t="s">
        <v>1136</v>
      </c>
      <c r="B36" s="64">
        <f>VLOOKUP($A36,'Return Data'!$B$7:$R$2292,3,0)</f>
        <v>44483</v>
      </c>
      <c r="C36" s="65">
        <f>VLOOKUP($A36,'Return Data'!$B$7:$R$2292,4,0)</f>
        <v>72.3279</v>
      </c>
      <c r="D36" s="65">
        <f>VLOOKUP($A36,'Return Data'!$B$7:$R$2292,9,0)</f>
        <v>-0.2321</v>
      </c>
      <c r="E36" s="66">
        <f t="shared" si="1"/>
        <v>28</v>
      </c>
      <c r="F36" s="65">
        <f>VLOOKUP($A36,'Return Data'!$B$7:$R$2292,10,0)</f>
        <v>7.3495999999999997</v>
      </c>
      <c r="G36" s="66">
        <f t="shared" si="2"/>
        <v>15</v>
      </c>
      <c r="H36" s="65">
        <f>VLOOKUP($A36,'Return Data'!$B$7:$R$2292,11,0)</f>
        <v>4.2011000000000003</v>
      </c>
      <c r="I36" s="66">
        <f t="shared" si="3"/>
        <v>26</v>
      </c>
      <c r="J36" s="65">
        <f>VLOOKUP($A36,'Return Data'!$B$7:$R$2292,12,0)</f>
        <v>2.1974</v>
      </c>
      <c r="K36" s="66">
        <f t="shared" si="8"/>
        <v>24</v>
      </c>
      <c r="L36" s="65">
        <f>VLOOKUP($A36,'Return Data'!$B$7:$R$2292,13,0)</f>
        <v>2.7204999999999999</v>
      </c>
      <c r="M36" s="66">
        <f t="shared" si="9"/>
        <v>24</v>
      </c>
      <c r="N36" s="65">
        <f>VLOOKUP($A36,'Return Data'!$B$7:$R$2292,17,0)</f>
        <v>6.4149000000000003</v>
      </c>
      <c r="O36" s="66">
        <f t="shared" si="10"/>
        <v>17</v>
      </c>
      <c r="P36" s="65">
        <f>VLOOKUP($A36,'Return Data'!$B$7:$R$2292,14,0)</f>
        <v>9.1390999999999991</v>
      </c>
      <c r="Q36" s="66">
        <f t="shared" si="11"/>
        <v>6</v>
      </c>
      <c r="R36" s="65">
        <f>VLOOKUP($A36,'Return Data'!$B$7:$R$2292,16,0)</f>
        <v>8.6826000000000008</v>
      </c>
      <c r="S36" s="67">
        <f t="shared" si="0"/>
        <v>7</v>
      </c>
    </row>
    <row r="37" spans="1:19" x14ac:dyDescent="0.3">
      <c r="A37" s="82" t="s">
        <v>1139</v>
      </c>
      <c r="B37" s="64">
        <f>VLOOKUP($A37,'Return Data'!$B$7:$R$2292,3,0)</f>
        <v>44483</v>
      </c>
      <c r="C37" s="65">
        <f>VLOOKUP($A37,'Return Data'!$B$7:$R$2292,4,0)</f>
        <v>56.475000000000001</v>
      </c>
      <c r="D37" s="65">
        <f>VLOOKUP($A37,'Return Data'!$B$7:$R$2292,9,0)</f>
        <v>8.8300000000000003E-2</v>
      </c>
      <c r="E37" s="66">
        <f t="shared" si="1"/>
        <v>26</v>
      </c>
      <c r="F37" s="65">
        <f>VLOOKUP($A37,'Return Data'!$B$7:$R$2292,10,0)</f>
        <v>5.6436999999999999</v>
      </c>
      <c r="G37" s="66">
        <f t="shared" si="2"/>
        <v>23</v>
      </c>
      <c r="H37" s="65">
        <f>VLOOKUP($A37,'Return Data'!$B$7:$R$2292,11,0)</f>
        <v>5.5002000000000004</v>
      </c>
      <c r="I37" s="66">
        <f t="shared" si="3"/>
        <v>19</v>
      </c>
      <c r="J37" s="65">
        <f>VLOOKUP($A37,'Return Data'!$B$7:$R$2292,12,0)</f>
        <v>4.1696</v>
      </c>
      <c r="K37" s="66">
        <f t="shared" si="8"/>
        <v>15</v>
      </c>
      <c r="L37" s="65">
        <f>VLOOKUP($A37,'Return Data'!$B$7:$R$2292,13,0)</f>
        <v>4.7148000000000003</v>
      </c>
      <c r="M37" s="66">
        <f t="shared" si="9"/>
        <v>15</v>
      </c>
      <c r="N37" s="65">
        <f>VLOOKUP($A37,'Return Data'!$B$7:$R$2292,17,0)</f>
        <v>8.8587000000000007</v>
      </c>
      <c r="O37" s="66">
        <f t="shared" si="10"/>
        <v>2</v>
      </c>
      <c r="P37" s="65">
        <f>VLOOKUP($A37,'Return Data'!$B$7:$R$2292,14,0)</f>
        <v>9.7347000000000001</v>
      </c>
      <c r="Q37" s="66">
        <f t="shared" si="11"/>
        <v>2</v>
      </c>
      <c r="R37" s="65">
        <f>VLOOKUP($A37,'Return Data'!$B$7:$R$2292,16,0)</f>
        <v>7.8247999999999998</v>
      </c>
      <c r="S37" s="67">
        <f t="shared" si="0"/>
        <v>18</v>
      </c>
    </row>
    <row r="38" spans="1:19" x14ac:dyDescent="0.3">
      <c r="A38" s="82" t="s">
        <v>1141</v>
      </c>
      <c r="B38" s="64">
        <f>VLOOKUP($A38,'Return Data'!$B$7:$R$2292,3,0)</f>
        <v>44483</v>
      </c>
      <c r="C38" s="65">
        <f>VLOOKUP($A38,'Return Data'!$B$7:$R$2292,4,0)</f>
        <v>66.456900000000005</v>
      </c>
      <c r="D38" s="65">
        <f>VLOOKUP($A38,'Return Data'!$B$7:$R$2292,9,0)</f>
        <v>-0.85250000000000004</v>
      </c>
      <c r="E38" s="66">
        <f t="shared" si="1"/>
        <v>30</v>
      </c>
      <c r="F38" s="65">
        <f>VLOOKUP($A38,'Return Data'!$B$7:$R$2292,10,0)</f>
        <v>5.0145999999999997</v>
      </c>
      <c r="G38" s="66">
        <f t="shared" si="2"/>
        <v>28</v>
      </c>
      <c r="H38" s="65">
        <f>VLOOKUP($A38,'Return Data'!$B$7:$R$2292,11,0)</f>
        <v>3.5333000000000001</v>
      </c>
      <c r="I38" s="66">
        <f t="shared" si="3"/>
        <v>30</v>
      </c>
      <c r="J38" s="65">
        <f>VLOOKUP($A38,'Return Data'!$B$7:$R$2292,12,0)</f>
        <v>2.2427999999999999</v>
      </c>
      <c r="K38" s="66">
        <f t="shared" si="8"/>
        <v>22</v>
      </c>
      <c r="L38" s="65">
        <f>VLOOKUP($A38,'Return Data'!$B$7:$R$2292,13,0)</f>
        <v>3.0085999999999999</v>
      </c>
      <c r="M38" s="66">
        <f t="shared" si="9"/>
        <v>22</v>
      </c>
      <c r="N38" s="65">
        <f>VLOOKUP($A38,'Return Data'!$B$7:$R$2292,17,0)</f>
        <v>7.4996999999999998</v>
      </c>
      <c r="O38" s="66">
        <f t="shared" si="10"/>
        <v>11</v>
      </c>
      <c r="P38" s="65">
        <f>VLOOKUP($A38,'Return Data'!$B$7:$R$2292,14,0)</f>
        <v>8.2827999999999999</v>
      </c>
      <c r="Q38" s="66">
        <f t="shared" si="11"/>
        <v>11</v>
      </c>
      <c r="R38" s="65">
        <f>VLOOKUP($A38,'Return Data'!$B$7:$R$2292,16,0)</f>
        <v>8.0441000000000003</v>
      </c>
      <c r="S38" s="67">
        <f t="shared" si="0"/>
        <v>13</v>
      </c>
    </row>
    <row r="39" spans="1:19" x14ac:dyDescent="0.3">
      <c r="A39" s="82" t="s">
        <v>1143</v>
      </c>
      <c r="B39" s="64">
        <f>VLOOKUP($A39,'Return Data'!$B$7:$R$2292,3,0)</f>
        <v>44483</v>
      </c>
      <c r="C39" s="65">
        <f>VLOOKUP($A39,'Return Data'!$B$7:$R$2292,4,0)</f>
        <v>1.6963999999999999</v>
      </c>
      <c r="D39" s="65">
        <f>VLOOKUP($A39,'Return Data'!$B$7:$R$2292,9,0)</f>
        <v>10.7081</v>
      </c>
      <c r="E39" s="66">
        <f t="shared" si="1"/>
        <v>6</v>
      </c>
      <c r="F39" s="65">
        <f>VLOOKUP($A39,'Return Data'!$B$7:$R$2292,10,0)</f>
        <v>10.885</v>
      </c>
      <c r="G39" s="66">
        <f t="shared" si="2"/>
        <v>6</v>
      </c>
      <c r="H39" s="65">
        <f>VLOOKUP($A39,'Return Data'!$B$7:$R$2292,11,0)</f>
        <v>11.1965</v>
      </c>
      <c r="I39" s="66">
        <f t="shared" si="3"/>
        <v>7</v>
      </c>
      <c r="J39" s="65"/>
      <c r="K39" s="66"/>
      <c r="L39" s="65"/>
      <c r="M39" s="66"/>
      <c r="N39" s="65"/>
      <c r="O39" s="66"/>
      <c r="P39" s="65"/>
      <c r="Q39" s="66"/>
      <c r="R39" s="65">
        <f>VLOOKUP($A39,'Return Data'!$B$7:$R$2292,16,0)</f>
        <v>-6.9637000000000002</v>
      </c>
      <c r="S39" s="67">
        <f t="shared" si="0"/>
        <v>32</v>
      </c>
    </row>
    <row r="40" spans="1:19" x14ac:dyDescent="0.3">
      <c r="A40" s="82" t="s">
        <v>1145</v>
      </c>
      <c r="B40" s="64">
        <f>VLOOKUP($A40,'Return Data'!$B$7:$R$2292,3,0)</f>
        <v>44483</v>
      </c>
      <c r="C40" s="65">
        <f>VLOOKUP($A40,'Return Data'!$B$7:$R$2292,4,0)</f>
        <v>55.409700000000001</v>
      </c>
      <c r="D40" s="65">
        <f>VLOOKUP($A40,'Return Data'!$B$7:$R$2292,9,0)</f>
        <v>93.784899999999993</v>
      </c>
      <c r="E40" s="66">
        <f t="shared" si="1"/>
        <v>2</v>
      </c>
      <c r="F40" s="65">
        <f>VLOOKUP($A40,'Return Data'!$B$7:$R$2292,10,0)</f>
        <v>34.758299999999998</v>
      </c>
      <c r="G40" s="66">
        <f t="shared" si="2"/>
        <v>2</v>
      </c>
      <c r="H40" s="65">
        <f>VLOOKUP($A40,'Return Data'!$B$7:$R$2292,11,0)</f>
        <v>18.862300000000001</v>
      </c>
      <c r="I40" s="66">
        <f t="shared" si="3"/>
        <v>3</v>
      </c>
      <c r="J40" s="65">
        <f>VLOOKUP($A40,'Return Data'!$B$7:$R$2292,12,0)</f>
        <v>12.6334</v>
      </c>
      <c r="K40" s="66">
        <f>RANK(J40,J$8:J$42,0)</f>
        <v>4</v>
      </c>
      <c r="L40" s="65">
        <f>VLOOKUP($A40,'Return Data'!$B$7:$R$2292,13,0)</f>
        <v>10.3293</v>
      </c>
      <c r="M40" s="66">
        <f>RANK(L40,L$8:L$42,0)</f>
        <v>4</v>
      </c>
      <c r="N40" s="65">
        <f>VLOOKUP($A40,'Return Data'!$B$7:$R$2292,17,0)</f>
        <v>5.0583</v>
      </c>
      <c r="O40" s="66">
        <f>RANK(N40,N$8:N$42,0)</f>
        <v>24</v>
      </c>
      <c r="P40" s="65">
        <f>VLOOKUP($A40,'Return Data'!$B$7:$R$2292,14,0)</f>
        <v>2.0049000000000001</v>
      </c>
      <c r="Q40" s="66">
        <f>RANK(P40,P$8:P$42,0)</f>
        <v>28</v>
      </c>
      <c r="R40" s="65">
        <f>VLOOKUP($A40,'Return Data'!$B$7:$R$2292,16,0)</f>
        <v>7.6106999999999996</v>
      </c>
      <c r="S40" s="67">
        <f t="shared" si="0"/>
        <v>22</v>
      </c>
    </row>
    <row r="41" spans="1:19" x14ac:dyDescent="0.3">
      <c r="A41" s="82" t="s">
        <v>1006</v>
      </c>
      <c r="B41" s="64">
        <f>VLOOKUP($A41,'Return Data'!$B$7:$R$2292,3,0)</f>
        <v>44483</v>
      </c>
      <c r="C41" s="65">
        <f>VLOOKUP($A41,'Return Data'!$B$7:$R$2292,4,0)</f>
        <v>71.852599999999995</v>
      </c>
      <c r="D41" s="65">
        <f>VLOOKUP($A41,'Return Data'!$B$7:$R$2292,9,0)</f>
        <v>-8.0069999999999997</v>
      </c>
      <c r="E41" s="66">
        <f t="shared" si="1"/>
        <v>34</v>
      </c>
      <c r="F41" s="65">
        <f>VLOOKUP($A41,'Return Data'!$B$7:$R$2292,10,0)</f>
        <v>3.9824999999999999</v>
      </c>
      <c r="G41" s="66">
        <f t="shared" si="2"/>
        <v>32</v>
      </c>
      <c r="H41" s="65">
        <f>VLOOKUP($A41,'Return Data'!$B$7:$R$2292,11,0)</f>
        <v>1.7994000000000001</v>
      </c>
      <c r="I41" s="66">
        <f t="shared" si="3"/>
        <v>33</v>
      </c>
      <c r="J41" s="65">
        <f>VLOOKUP($A41,'Return Data'!$B$7:$R$2292,12,0)</f>
        <v>-0.14419999999999999</v>
      </c>
      <c r="K41" s="66">
        <f>RANK(J41,J$8:J$42,0)</f>
        <v>30</v>
      </c>
      <c r="L41" s="65">
        <f>VLOOKUP($A41,'Return Data'!$B$7:$R$2292,13,0)</f>
        <v>1.1234</v>
      </c>
      <c r="M41" s="66">
        <f>RANK(L41,L$8:L$42,0)</f>
        <v>31</v>
      </c>
      <c r="N41" s="65">
        <f>VLOOKUP($A41,'Return Data'!$B$7:$R$2292,17,0)</f>
        <v>6.4066000000000001</v>
      </c>
      <c r="O41" s="66">
        <f>RANK(N41,N$8:N$42,0)</f>
        <v>18</v>
      </c>
      <c r="P41" s="65">
        <f>VLOOKUP($A41,'Return Data'!$B$7:$R$2292,14,0)</f>
        <v>9.3899000000000008</v>
      </c>
      <c r="Q41" s="66">
        <f>RANK(P41,P$8:P$42,0)</f>
        <v>4</v>
      </c>
      <c r="R41" s="65">
        <f>VLOOKUP($A41,'Return Data'!$B$7:$R$2292,16,0)</f>
        <v>8.8391999999999999</v>
      </c>
      <c r="S41" s="67">
        <f t="shared" si="0"/>
        <v>5</v>
      </c>
    </row>
    <row r="42" spans="1:19" x14ac:dyDescent="0.3">
      <c r="A42" s="82" t="s">
        <v>1008</v>
      </c>
      <c r="B42" s="64">
        <f>VLOOKUP($A42,'Return Data'!$B$7:$R$2292,3,0)</f>
        <v>44483</v>
      </c>
      <c r="C42" s="65">
        <f>VLOOKUP($A42,'Return Data'!$B$7:$R$2292,4,0)</f>
        <v>13.8947</v>
      </c>
      <c r="D42" s="65">
        <f>VLOOKUP($A42,'Return Data'!$B$7:$R$2292,9,0)</f>
        <v>-6.3240999999999996</v>
      </c>
      <c r="E42" s="66">
        <f t="shared" si="1"/>
        <v>33</v>
      </c>
      <c r="F42" s="65">
        <f>VLOOKUP($A42,'Return Data'!$B$7:$R$2292,10,0)</f>
        <v>10.0807</v>
      </c>
      <c r="G42" s="66">
        <f t="shared" si="2"/>
        <v>8</v>
      </c>
      <c r="H42" s="65">
        <f>VLOOKUP($A42,'Return Data'!$B$7:$R$2292,11,0)</f>
        <v>0.88570000000000004</v>
      </c>
      <c r="I42" s="66">
        <f t="shared" si="3"/>
        <v>34</v>
      </c>
      <c r="J42" s="65">
        <f>VLOOKUP($A42,'Return Data'!$B$7:$R$2292,12,0)</f>
        <v>-1.2714000000000001</v>
      </c>
      <c r="K42" s="66">
        <f>RANK(J42,J$8:J$42,0)</f>
        <v>31</v>
      </c>
      <c r="L42" s="65">
        <f>VLOOKUP($A42,'Return Data'!$B$7:$R$2292,13,0)</f>
        <v>2.6576</v>
      </c>
      <c r="M42" s="66">
        <f>RANK(L42,L$8:L$42,0)</f>
        <v>25</v>
      </c>
      <c r="N42" s="65">
        <f>VLOOKUP($A42,'Return Data'!$B$7:$R$2292,17,0)</f>
        <v>7.1284000000000001</v>
      </c>
      <c r="O42" s="66">
        <f>RANK(N42,N$8:N$42,0)</f>
        <v>13</v>
      </c>
      <c r="P42" s="65"/>
      <c r="Q42" s="66"/>
      <c r="R42" s="65">
        <f>VLOOKUP($A42,'Return Data'!$B$7:$R$2292,16,0)</f>
        <v>10.5593</v>
      </c>
      <c r="S42" s="67">
        <f t="shared" si="0"/>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69.734708823529388</v>
      </c>
      <c r="E44" s="88"/>
      <c r="F44" s="89">
        <f>AVERAGE(F8:F42)</f>
        <v>28.6896794117647</v>
      </c>
      <c r="G44" s="88"/>
      <c r="H44" s="89">
        <f>AVERAGE(H8:H42)</f>
        <v>17.376029411764705</v>
      </c>
      <c r="I44" s="88"/>
      <c r="J44" s="89">
        <f>AVERAGE(J8:J42)</f>
        <v>12.443948387096775</v>
      </c>
      <c r="K44" s="88"/>
      <c r="L44" s="89">
        <f>AVERAGE(L8:L42)</f>
        <v>11.098929032258065</v>
      </c>
      <c r="M44" s="88"/>
      <c r="N44" s="89">
        <f>AVERAGE(N8:N42)</f>
        <v>6.2644499999999992</v>
      </c>
      <c r="O44" s="88"/>
      <c r="P44" s="89">
        <f>AVERAGE(P8:P42)</f>
        <v>6.7192275862068964</v>
      </c>
      <c r="Q44" s="88"/>
      <c r="R44" s="89">
        <f>AVERAGE(R8:R42)</f>
        <v>6.2672371428571454</v>
      </c>
      <c r="S44" s="90"/>
    </row>
    <row r="45" spans="1:19" x14ac:dyDescent="0.3">
      <c r="A45" s="87" t="s">
        <v>28</v>
      </c>
      <c r="B45" s="88"/>
      <c r="C45" s="88"/>
      <c r="D45" s="89">
        <f>MIN(D8:D42)</f>
        <v>-8.0069999999999997</v>
      </c>
      <c r="E45" s="88"/>
      <c r="F45" s="89">
        <f>MIN(F8:F42)</f>
        <v>3.0419</v>
      </c>
      <c r="G45" s="88"/>
      <c r="H45" s="89">
        <f>MIN(H8:H42)</f>
        <v>0.88570000000000004</v>
      </c>
      <c r="I45" s="88"/>
      <c r="J45" s="89">
        <f>MIN(J8:J42)</f>
        <v>-1.2714000000000001</v>
      </c>
      <c r="K45" s="88"/>
      <c r="L45" s="89">
        <f>MIN(L8:L42)</f>
        <v>1.1234</v>
      </c>
      <c r="M45" s="88"/>
      <c r="N45" s="89">
        <f>MIN(N8:N42)</f>
        <v>-5.7344999999999997</v>
      </c>
      <c r="O45" s="88"/>
      <c r="P45" s="89">
        <f>MIN(P8:P42)</f>
        <v>-4.1726999999999999</v>
      </c>
      <c r="Q45" s="88"/>
      <c r="R45" s="89">
        <f>MIN(R8:R42)</f>
        <v>-13.4945</v>
      </c>
      <c r="S45" s="90"/>
    </row>
    <row r="46" spans="1:19" ht="15" thickBot="1" x14ac:dyDescent="0.35">
      <c r="A46" s="91" t="s">
        <v>29</v>
      </c>
      <c r="B46" s="92"/>
      <c r="C46" s="92"/>
      <c r="D46" s="93">
        <f>MAX(D8:D42)</f>
        <v>2173.3604999999998</v>
      </c>
      <c r="E46" s="92"/>
      <c r="F46" s="93">
        <f>MAX(F8:F42)</f>
        <v>708.70450000000005</v>
      </c>
      <c r="G46" s="92"/>
      <c r="H46" s="93">
        <f>MAX(H8:H42)</f>
        <v>352.43680000000001</v>
      </c>
      <c r="I46" s="92"/>
      <c r="J46" s="93">
        <f>MAX(J8:J42)</f>
        <v>238.83080000000001</v>
      </c>
      <c r="K46" s="92"/>
      <c r="L46" s="93">
        <f>MAX(L8:L42)</f>
        <v>178.63239999999999</v>
      </c>
      <c r="M46" s="92"/>
      <c r="N46" s="93">
        <f>MAX(N8:N42)</f>
        <v>8.9756</v>
      </c>
      <c r="O46" s="92"/>
      <c r="P46" s="93">
        <f>MAX(P8:P42)</f>
        <v>9.8483999999999998</v>
      </c>
      <c r="Q46" s="92"/>
      <c r="R46" s="93">
        <f>MAX(R8:R42)</f>
        <v>24.509399999999999</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Data'!$B$7:$R$2292,3,0)</f>
        <v>44483</v>
      </c>
      <c r="C8" s="65">
        <f>VLOOKUP($A8,'Return Data'!$B$7:$R$2292,4,0)</f>
        <v>382.86</v>
      </c>
      <c r="D8" s="65">
        <f>VLOOKUP($A8,'Return Data'!$B$7:$R$2292,10,0)</f>
        <v>14.8523</v>
      </c>
      <c r="E8" s="66">
        <f t="shared" ref="E8:E36" si="0">RANK(D8,D$8:D$36,0)</f>
        <v>16</v>
      </c>
      <c r="F8" s="65">
        <f>VLOOKUP($A8,'Return Data'!$B$7:$R$2292,11,0)</f>
        <v>28.472200000000001</v>
      </c>
      <c r="G8" s="66">
        <f t="shared" ref="G8:G36" si="1">RANK(F8,F$8:F$36,0)</f>
        <v>13</v>
      </c>
      <c r="H8" s="65">
        <f>VLOOKUP($A8,'Return Data'!$B$7:$R$2292,12,0)</f>
        <v>27.751999999999999</v>
      </c>
      <c r="I8" s="66">
        <f t="shared" ref="I8:I36" si="2">RANK(H8,H$8:H$36,0)</f>
        <v>14</v>
      </c>
      <c r="J8" s="65">
        <f>VLOOKUP($A8,'Return Data'!$B$7:$R$2292,13,0)</f>
        <v>59.485100000000003</v>
      </c>
      <c r="K8" s="66">
        <f t="shared" ref="K8:K36" si="3">RANK(J8,J$8:J$36,0)</f>
        <v>9</v>
      </c>
      <c r="L8" s="65">
        <f>VLOOKUP($A8,'Return Data'!$B$7:$R$2292,17,0)</f>
        <v>28.807099999999998</v>
      </c>
      <c r="M8" s="66">
        <f t="shared" ref="M8:M36" si="4">RANK(L8,L$8:L$36,0)</f>
        <v>11</v>
      </c>
      <c r="N8" s="65">
        <f>VLOOKUP($A8,'Return Data'!$B$7:$R$2292,14,0)</f>
        <v>20.754200000000001</v>
      </c>
      <c r="O8" s="66">
        <f t="shared" ref="O8:O26" si="5">RANK(N8,N$8:N$36,0)</f>
        <v>21</v>
      </c>
      <c r="P8" s="65">
        <f>VLOOKUP($A8,'Return Data'!$B$7:$R$2292,15,0)</f>
        <v>15.2562</v>
      </c>
      <c r="Q8" s="66">
        <f t="shared" ref="Q8:Q26" si="6">RANK(P8,P$8:P$36,0)</f>
        <v>19</v>
      </c>
      <c r="R8" s="65">
        <f>VLOOKUP($A8,'Return Data'!$B$7:$R$2292,16,0)</f>
        <v>16.4712</v>
      </c>
      <c r="S8" s="67">
        <f t="shared" ref="S8:S36" si="7">RANK(R8,R$8:R$36,0)</f>
        <v>11</v>
      </c>
    </row>
    <row r="9" spans="1:20" x14ac:dyDescent="0.3">
      <c r="A9" s="63" t="s">
        <v>950</v>
      </c>
      <c r="B9" s="64">
        <f>VLOOKUP($A9,'Return Data'!$B$7:$R$2292,3,0)</f>
        <v>44483</v>
      </c>
      <c r="C9" s="65">
        <f>VLOOKUP($A9,'Return Data'!$B$7:$R$2292,4,0)</f>
        <v>54.34</v>
      </c>
      <c r="D9" s="65">
        <f>VLOOKUP($A9,'Return Data'!$B$7:$R$2292,10,0)</f>
        <v>16.160799999999998</v>
      </c>
      <c r="E9" s="66">
        <f t="shared" si="0"/>
        <v>7</v>
      </c>
      <c r="F9" s="65">
        <f>VLOOKUP($A9,'Return Data'!$B$7:$R$2292,11,0)</f>
        <v>28.9817</v>
      </c>
      <c r="G9" s="66">
        <f t="shared" si="1"/>
        <v>11</v>
      </c>
      <c r="H9" s="65">
        <f>VLOOKUP($A9,'Return Data'!$B$7:$R$2292,12,0)</f>
        <v>26.020399999999999</v>
      </c>
      <c r="I9" s="66">
        <f t="shared" si="2"/>
        <v>19</v>
      </c>
      <c r="J9" s="65">
        <f>VLOOKUP($A9,'Return Data'!$B$7:$R$2292,13,0)</f>
        <v>53.676499999999997</v>
      </c>
      <c r="K9" s="66">
        <f t="shared" si="3"/>
        <v>19</v>
      </c>
      <c r="L9" s="65">
        <f>VLOOKUP($A9,'Return Data'!$B$7:$R$2292,17,0)</f>
        <v>27.738700000000001</v>
      </c>
      <c r="M9" s="66">
        <f t="shared" si="4"/>
        <v>16</v>
      </c>
      <c r="N9" s="65">
        <f>VLOOKUP($A9,'Return Data'!$B$7:$R$2292,14,0)</f>
        <v>25.621200000000002</v>
      </c>
      <c r="O9" s="66">
        <f t="shared" si="5"/>
        <v>3</v>
      </c>
      <c r="P9" s="65">
        <f>VLOOKUP($A9,'Return Data'!$B$7:$R$2292,15,0)</f>
        <v>20.758299999999998</v>
      </c>
      <c r="Q9" s="66">
        <f t="shared" si="6"/>
        <v>1</v>
      </c>
      <c r="R9" s="65">
        <f>VLOOKUP($A9,'Return Data'!$B$7:$R$2292,16,0)</f>
        <v>18.548400000000001</v>
      </c>
      <c r="S9" s="67">
        <f t="shared" si="7"/>
        <v>3</v>
      </c>
    </row>
    <row r="10" spans="1:20" x14ac:dyDescent="0.3">
      <c r="A10" s="63" t="s">
        <v>953</v>
      </c>
      <c r="B10" s="64">
        <f>VLOOKUP($A10,'Return Data'!$B$7:$R$2292,3,0)</f>
        <v>44483</v>
      </c>
      <c r="C10" s="65">
        <f>VLOOKUP($A10,'Return Data'!$B$7:$R$2292,4,0)</f>
        <v>24.78</v>
      </c>
      <c r="D10" s="65">
        <f>VLOOKUP($A10,'Return Data'!$B$7:$R$2292,10,0)</f>
        <v>15.5245</v>
      </c>
      <c r="E10" s="66">
        <f t="shared" si="0"/>
        <v>10</v>
      </c>
      <c r="F10" s="65">
        <f>VLOOKUP($A10,'Return Data'!$B$7:$R$2292,11,0)</f>
        <v>28.1282</v>
      </c>
      <c r="G10" s="66">
        <f t="shared" si="1"/>
        <v>16</v>
      </c>
      <c r="H10" s="65">
        <f>VLOOKUP($A10,'Return Data'!$B$7:$R$2292,12,0)</f>
        <v>25.404900000000001</v>
      </c>
      <c r="I10" s="66">
        <f t="shared" si="2"/>
        <v>21</v>
      </c>
      <c r="J10" s="65">
        <f>VLOOKUP($A10,'Return Data'!$B$7:$R$2292,13,0)</f>
        <v>55.457999999999998</v>
      </c>
      <c r="K10" s="66">
        <f t="shared" si="3"/>
        <v>16</v>
      </c>
      <c r="L10" s="65">
        <f>VLOOKUP($A10,'Return Data'!$B$7:$R$2292,17,0)</f>
        <v>27.9758</v>
      </c>
      <c r="M10" s="66">
        <f t="shared" si="4"/>
        <v>14</v>
      </c>
      <c r="N10" s="65">
        <f>VLOOKUP($A10,'Return Data'!$B$7:$R$2292,14,0)</f>
        <v>21.893699999999999</v>
      </c>
      <c r="O10" s="66">
        <f t="shared" si="5"/>
        <v>15</v>
      </c>
      <c r="P10" s="65">
        <f>VLOOKUP($A10,'Return Data'!$B$7:$R$2292,15,0)</f>
        <v>14.2592</v>
      </c>
      <c r="Q10" s="66">
        <f t="shared" si="6"/>
        <v>24</v>
      </c>
      <c r="R10" s="65">
        <f>VLOOKUP($A10,'Return Data'!$B$7:$R$2292,16,0)</f>
        <v>13.7439</v>
      </c>
      <c r="S10" s="67">
        <f t="shared" si="7"/>
        <v>27</v>
      </c>
    </row>
    <row r="11" spans="1:20" x14ac:dyDescent="0.3">
      <c r="A11" s="63" t="s">
        <v>955</v>
      </c>
      <c r="B11" s="64">
        <f>VLOOKUP($A11,'Return Data'!$B$7:$R$2292,3,0)</f>
        <v>44483</v>
      </c>
      <c r="C11" s="65">
        <f>VLOOKUP($A11,'Return Data'!$B$7:$R$2292,4,0)</f>
        <v>161.86000000000001</v>
      </c>
      <c r="D11" s="65">
        <f>VLOOKUP($A11,'Return Data'!$B$7:$R$2292,10,0)</f>
        <v>14.9411</v>
      </c>
      <c r="E11" s="66">
        <f t="shared" si="0"/>
        <v>15</v>
      </c>
      <c r="F11" s="65">
        <f>VLOOKUP($A11,'Return Data'!$B$7:$R$2292,11,0)</f>
        <v>27.018799999999999</v>
      </c>
      <c r="G11" s="66">
        <f t="shared" si="1"/>
        <v>19</v>
      </c>
      <c r="H11" s="65">
        <f>VLOOKUP($A11,'Return Data'!$B$7:$R$2292,12,0)</f>
        <v>24.593900000000001</v>
      </c>
      <c r="I11" s="66">
        <f t="shared" si="2"/>
        <v>23</v>
      </c>
      <c r="J11" s="65">
        <f>VLOOKUP($A11,'Return Data'!$B$7:$R$2292,13,0)</f>
        <v>51.852899999999998</v>
      </c>
      <c r="K11" s="66">
        <f t="shared" si="3"/>
        <v>22</v>
      </c>
      <c r="L11" s="65">
        <f>VLOOKUP($A11,'Return Data'!$B$7:$R$2292,17,0)</f>
        <v>26.840800000000002</v>
      </c>
      <c r="M11" s="66">
        <f t="shared" si="4"/>
        <v>22</v>
      </c>
      <c r="N11" s="65">
        <f>VLOOKUP($A11,'Return Data'!$B$7:$R$2292,14,0)</f>
        <v>24.241</v>
      </c>
      <c r="O11" s="66">
        <f t="shared" si="5"/>
        <v>5</v>
      </c>
      <c r="P11" s="65">
        <f>VLOOKUP($A11,'Return Data'!$B$7:$R$2292,15,0)</f>
        <v>17.288799999999998</v>
      </c>
      <c r="Q11" s="66">
        <f t="shared" si="6"/>
        <v>5</v>
      </c>
      <c r="R11" s="65">
        <f>VLOOKUP($A11,'Return Data'!$B$7:$R$2292,16,0)</f>
        <v>17.254899999999999</v>
      </c>
      <c r="S11" s="67">
        <f t="shared" si="7"/>
        <v>5</v>
      </c>
    </row>
    <row r="12" spans="1:20" x14ac:dyDescent="0.3">
      <c r="A12" s="63" t="s">
        <v>956</v>
      </c>
      <c r="B12" s="64">
        <f>VLOOKUP($A12,'Return Data'!$B$7:$R$2292,3,0)</f>
        <v>44483</v>
      </c>
      <c r="C12" s="65">
        <f>VLOOKUP($A12,'Return Data'!$B$7:$R$2292,4,0)</f>
        <v>47.95</v>
      </c>
      <c r="D12" s="65">
        <f>VLOOKUP($A12,'Return Data'!$B$7:$R$2292,10,0)</f>
        <v>14.0038</v>
      </c>
      <c r="E12" s="66">
        <f t="shared" si="0"/>
        <v>24</v>
      </c>
      <c r="F12" s="65">
        <f>VLOOKUP($A12,'Return Data'!$B$7:$R$2292,11,0)</f>
        <v>26.7178</v>
      </c>
      <c r="G12" s="66">
        <f t="shared" si="1"/>
        <v>21</v>
      </c>
      <c r="H12" s="65">
        <f>VLOOKUP($A12,'Return Data'!$B$7:$R$2292,12,0)</f>
        <v>26.784800000000001</v>
      </c>
      <c r="I12" s="66">
        <f t="shared" si="2"/>
        <v>17</v>
      </c>
      <c r="J12" s="65">
        <f>VLOOKUP($A12,'Return Data'!$B$7:$R$2292,13,0)</f>
        <v>54.279299999999999</v>
      </c>
      <c r="K12" s="66">
        <f t="shared" si="3"/>
        <v>18</v>
      </c>
      <c r="L12" s="65">
        <f>VLOOKUP($A12,'Return Data'!$B$7:$R$2292,17,0)</f>
        <v>32.745899999999999</v>
      </c>
      <c r="M12" s="66">
        <f t="shared" si="4"/>
        <v>1</v>
      </c>
      <c r="N12" s="65">
        <f>VLOOKUP($A12,'Return Data'!$B$7:$R$2292,14,0)</f>
        <v>26.431899999999999</v>
      </c>
      <c r="O12" s="66">
        <f t="shared" si="5"/>
        <v>1</v>
      </c>
      <c r="P12" s="65">
        <f>VLOOKUP($A12,'Return Data'!$B$7:$R$2292,15,0)</f>
        <v>19.472000000000001</v>
      </c>
      <c r="Q12" s="66">
        <f t="shared" si="6"/>
        <v>2</v>
      </c>
      <c r="R12" s="65">
        <f>VLOOKUP($A12,'Return Data'!$B$7:$R$2292,16,0)</f>
        <v>17.0489</v>
      </c>
      <c r="S12" s="67">
        <f t="shared" si="7"/>
        <v>7</v>
      </c>
    </row>
    <row r="13" spans="1:20" x14ac:dyDescent="0.3">
      <c r="A13" s="63" t="s">
        <v>958</v>
      </c>
      <c r="B13" s="64">
        <f>VLOOKUP($A13,'Return Data'!$B$7:$R$2292,3,0)</f>
        <v>44483</v>
      </c>
      <c r="C13" s="65">
        <f>VLOOKUP($A13,'Return Data'!$B$7:$R$2292,4,0)</f>
        <v>323.06299999999999</v>
      </c>
      <c r="D13" s="65">
        <f>VLOOKUP($A13,'Return Data'!$B$7:$R$2292,10,0)</f>
        <v>9.2706</v>
      </c>
      <c r="E13" s="66">
        <f t="shared" si="0"/>
        <v>29</v>
      </c>
      <c r="F13" s="65">
        <f>VLOOKUP($A13,'Return Data'!$B$7:$R$2292,11,0)</f>
        <v>21.989699999999999</v>
      </c>
      <c r="G13" s="66">
        <f t="shared" si="1"/>
        <v>29</v>
      </c>
      <c r="H13" s="65">
        <f>VLOOKUP($A13,'Return Data'!$B$7:$R$2292,12,0)</f>
        <v>20.656199999999998</v>
      </c>
      <c r="I13" s="66">
        <f t="shared" si="2"/>
        <v>29</v>
      </c>
      <c r="J13" s="65">
        <f>VLOOKUP($A13,'Return Data'!$B$7:$R$2292,13,0)</f>
        <v>47.261800000000001</v>
      </c>
      <c r="K13" s="66">
        <f t="shared" si="3"/>
        <v>27</v>
      </c>
      <c r="L13" s="65">
        <f>VLOOKUP($A13,'Return Data'!$B$7:$R$2292,17,0)</f>
        <v>21.9404</v>
      </c>
      <c r="M13" s="66">
        <f t="shared" si="4"/>
        <v>28</v>
      </c>
      <c r="N13" s="65">
        <f>VLOOKUP($A13,'Return Data'!$B$7:$R$2292,14,0)</f>
        <v>18.4468</v>
      </c>
      <c r="O13" s="66">
        <f t="shared" si="5"/>
        <v>26</v>
      </c>
      <c r="P13" s="65">
        <f>VLOOKUP($A13,'Return Data'!$B$7:$R$2292,15,0)</f>
        <v>12.4939</v>
      </c>
      <c r="Q13" s="66">
        <f t="shared" si="6"/>
        <v>26</v>
      </c>
      <c r="R13" s="65">
        <f>VLOOKUP($A13,'Return Data'!$B$7:$R$2292,16,0)</f>
        <v>12.904199999999999</v>
      </c>
      <c r="S13" s="67">
        <f t="shared" si="7"/>
        <v>28</v>
      </c>
    </row>
    <row r="14" spans="1:20" x14ac:dyDescent="0.3">
      <c r="A14" s="63" t="s">
        <v>961</v>
      </c>
      <c r="B14" s="64">
        <f>VLOOKUP($A14,'Return Data'!$B$7:$R$2292,3,0)</f>
        <v>44483</v>
      </c>
      <c r="C14" s="65">
        <f>VLOOKUP($A14,'Return Data'!$B$7:$R$2292,4,0)</f>
        <v>62.16</v>
      </c>
      <c r="D14" s="65">
        <f>VLOOKUP($A14,'Return Data'!$B$7:$R$2292,10,0)</f>
        <v>14.7075</v>
      </c>
      <c r="E14" s="66">
        <f t="shared" si="0"/>
        <v>19</v>
      </c>
      <c r="F14" s="65">
        <f>VLOOKUP($A14,'Return Data'!$B$7:$R$2292,11,0)</f>
        <v>27.142600000000002</v>
      </c>
      <c r="G14" s="66">
        <f t="shared" si="1"/>
        <v>18</v>
      </c>
      <c r="H14" s="65">
        <f>VLOOKUP($A14,'Return Data'!$B$7:$R$2292,12,0)</f>
        <v>25.83</v>
      </c>
      <c r="I14" s="66">
        <f t="shared" si="2"/>
        <v>20</v>
      </c>
      <c r="J14" s="65">
        <f>VLOOKUP($A14,'Return Data'!$B$7:$R$2292,13,0)</f>
        <v>53.254399999999997</v>
      </c>
      <c r="K14" s="66">
        <f t="shared" si="3"/>
        <v>20</v>
      </c>
      <c r="L14" s="65">
        <f>VLOOKUP($A14,'Return Data'!$B$7:$R$2292,17,0)</f>
        <v>29.030200000000001</v>
      </c>
      <c r="M14" s="66">
        <f t="shared" si="4"/>
        <v>10</v>
      </c>
      <c r="N14" s="65">
        <f>VLOOKUP($A14,'Return Data'!$B$7:$R$2292,14,0)</f>
        <v>22.497699999999998</v>
      </c>
      <c r="O14" s="66">
        <f t="shared" si="5"/>
        <v>10</v>
      </c>
      <c r="P14" s="65">
        <f>VLOOKUP($A14,'Return Data'!$B$7:$R$2292,15,0)</f>
        <v>17.240500000000001</v>
      </c>
      <c r="Q14" s="66">
        <f t="shared" si="6"/>
        <v>6</v>
      </c>
      <c r="R14" s="65">
        <f>VLOOKUP($A14,'Return Data'!$B$7:$R$2292,16,0)</f>
        <v>16.459499999999998</v>
      </c>
      <c r="S14" s="67">
        <f t="shared" si="7"/>
        <v>12</v>
      </c>
    </row>
    <row r="15" spans="1:20" x14ac:dyDescent="0.3">
      <c r="A15" s="63" t="s">
        <v>963</v>
      </c>
      <c r="B15" s="64">
        <f>VLOOKUP($A15,'Return Data'!$B$7:$R$2292,3,0)</f>
        <v>44483</v>
      </c>
      <c r="C15" s="65">
        <f>VLOOKUP($A15,'Return Data'!$B$7:$R$2292,4,0)</f>
        <v>789.32190000000003</v>
      </c>
      <c r="D15" s="65">
        <f>VLOOKUP($A15,'Return Data'!$B$7:$R$2292,10,0)</f>
        <v>10.8179</v>
      </c>
      <c r="E15" s="66">
        <f t="shared" si="0"/>
        <v>28</v>
      </c>
      <c r="F15" s="65">
        <f>VLOOKUP($A15,'Return Data'!$B$7:$R$2292,11,0)</f>
        <v>25.913900000000002</v>
      </c>
      <c r="G15" s="66">
        <f t="shared" si="1"/>
        <v>24</v>
      </c>
      <c r="H15" s="65">
        <f>VLOOKUP($A15,'Return Data'!$B$7:$R$2292,12,0)</f>
        <v>28.4617</v>
      </c>
      <c r="I15" s="66">
        <f t="shared" si="2"/>
        <v>9</v>
      </c>
      <c r="J15" s="65">
        <f>VLOOKUP($A15,'Return Data'!$B$7:$R$2292,13,0)</f>
        <v>68.825400000000002</v>
      </c>
      <c r="K15" s="66">
        <f t="shared" si="3"/>
        <v>2</v>
      </c>
      <c r="L15" s="65">
        <f>VLOOKUP($A15,'Return Data'!$B$7:$R$2292,17,0)</f>
        <v>30.210599999999999</v>
      </c>
      <c r="M15" s="66">
        <f t="shared" si="4"/>
        <v>5</v>
      </c>
      <c r="N15" s="65">
        <f>VLOOKUP($A15,'Return Data'!$B$7:$R$2292,14,0)</f>
        <v>20.258299999999998</v>
      </c>
      <c r="O15" s="66">
        <f t="shared" si="5"/>
        <v>22</v>
      </c>
      <c r="P15" s="65">
        <f>VLOOKUP($A15,'Return Data'!$B$7:$R$2292,15,0)</f>
        <v>14.674099999999999</v>
      </c>
      <c r="Q15" s="66">
        <f t="shared" si="6"/>
        <v>22</v>
      </c>
      <c r="R15" s="65">
        <f>VLOOKUP($A15,'Return Data'!$B$7:$R$2292,16,0)</f>
        <v>14.5962</v>
      </c>
      <c r="S15" s="67">
        <f t="shared" si="7"/>
        <v>22</v>
      </c>
    </row>
    <row r="16" spans="1:20" x14ac:dyDescent="0.3">
      <c r="A16" s="63" t="s">
        <v>965</v>
      </c>
      <c r="B16" s="64">
        <f>VLOOKUP($A16,'Return Data'!$B$7:$R$2292,3,0)</f>
        <v>44483</v>
      </c>
      <c r="C16" s="65">
        <f>VLOOKUP($A16,'Return Data'!$B$7:$R$2292,4,0)</f>
        <v>765.85199999999998</v>
      </c>
      <c r="D16" s="65">
        <f>VLOOKUP($A16,'Return Data'!$B$7:$R$2292,10,0)</f>
        <v>15.0434</v>
      </c>
      <c r="E16" s="66">
        <f t="shared" si="0"/>
        <v>13</v>
      </c>
      <c r="F16" s="65">
        <f>VLOOKUP($A16,'Return Data'!$B$7:$R$2292,11,0)</f>
        <v>29.120200000000001</v>
      </c>
      <c r="G16" s="66">
        <f t="shared" si="1"/>
        <v>8</v>
      </c>
      <c r="H16" s="65">
        <f>VLOOKUP($A16,'Return Data'!$B$7:$R$2292,12,0)</f>
        <v>28.325099999999999</v>
      </c>
      <c r="I16" s="66">
        <f t="shared" si="2"/>
        <v>11</v>
      </c>
      <c r="J16" s="65">
        <f>VLOOKUP($A16,'Return Data'!$B$7:$R$2292,13,0)</f>
        <v>65.708200000000005</v>
      </c>
      <c r="K16" s="66">
        <f t="shared" si="3"/>
        <v>3</v>
      </c>
      <c r="L16" s="65">
        <f>VLOOKUP($A16,'Return Data'!$B$7:$R$2292,17,0)</f>
        <v>25.122199999999999</v>
      </c>
      <c r="M16" s="66">
        <f t="shared" si="4"/>
        <v>26</v>
      </c>
      <c r="N16" s="65">
        <f>VLOOKUP($A16,'Return Data'!$B$7:$R$2292,14,0)</f>
        <v>18.4574</v>
      </c>
      <c r="O16" s="66">
        <f t="shared" si="5"/>
        <v>25</v>
      </c>
      <c r="P16" s="65">
        <f>VLOOKUP($A16,'Return Data'!$B$7:$R$2292,15,0)</f>
        <v>15.1982</v>
      </c>
      <c r="Q16" s="66">
        <f t="shared" si="6"/>
        <v>20</v>
      </c>
      <c r="R16" s="65">
        <f>VLOOKUP($A16,'Return Data'!$B$7:$R$2292,16,0)</f>
        <v>14.877599999999999</v>
      </c>
      <c r="S16" s="67">
        <f t="shared" si="7"/>
        <v>20</v>
      </c>
    </row>
    <row r="17" spans="1:19" x14ac:dyDescent="0.3">
      <c r="A17" s="63" t="s">
        <v>967</v>
      </c>
      <c r="B17" s="64">
        <f>VLOOKUP($A17,'Return Data'!$B$7:$R$2292,3,0)</f>
        <v>44483</v>
      </c>
      <c r="C17" s="65">
        <f>VLOOKUP($A17,'Return Data'!$B$7:$R$2292,4,0)</f>
        <v>356.50889999999998</v>
      </c>
      <c r="D17" s="65">
        <f>VLOOKUP($A17,'Return Data'!$B$7:$R$2292,10,0)</f>
        <v>13.7401</v>
      </c>
      <c r="E17" s="66">
        <f t="shared" si="0"/>
        <v>25</v>
      </c>
      <c r="F17" s="65">
        <f>VLOOKUP($A17,'Return Data'!$B$7:$R$2292,11,0)</f>
        <v>25.2897</v>
      </c>
      <c r="G17" s="66">
        <f t="shared" si="1"/>
        <v>26</v>
      </c>
      <c r="H17" s="65">
        <f>VLOOKUP($A17,'Return Data'!$B$7:$R$2292,12,0)</f>
        <v>22.610199999999999</v>
      </c>
      <c r="I17" s="66">
        <f t="shared" si="2"/>
        <v>27</v>
      </c>
      <c r="J17" s="65">
        <f>VLOOKUP($A17,'Return Data'!$B$7:$R$2292,13,0)</f>
        <v>50.261699999999998</v>
      </c>
      <c r="K17" s="66">
        <f t="shared" si="3"/>
        <v>24</v>
      </c>
      <c r="L17" s="65">
        <f>VLOOKUP($A17,'Return Data'!$B$7:$R$2292,17,0)</f>
        <v>26.829499999999999</v>
      </c>
      <c r="M17" s="66">
        <f t="shared" si="4"/>
        <v>23</v>
      </c>
      <c r="N17" s="65">
        <f>VLOOKUP($A17,'Return Data'!$B$7:$R$2292,14,0)</f>
        <v>21.116800000000001</v>
      </c>
      <c r="O17" s="66">
        <f t="shared" si="5"/>
        <v>18</v>
      </c>
      <c r="P17" s="65">
        <f>VLOOKUP($A17,'Return Data'!$B$7:$R$2292,15,0)</f>
        <v>15.943</v>
      </c>
      <c r="Q17" s="66">
        <f t="shared" si="6"/>
        <v>14</v>
      </c>
      <c r="R17" s="65">
        <f>VLOOKUP($A17,'Return Data'!$B$7:$R$2292,16,0)</f>
        <v>14.651300000000001</v>
      </c>
      <c r="S17" s="67">
        <f t="shared" si="7"/>
        <v>21</v>
      </c>
    </row>
    <row r="18" spans="1:19" x14ac:dyDescent="0.3">
      <c r="A18" s="63" t="s">
        <v>969</v>
      </c>
      <c r="B18" s="64">
        <f>VLOOKUP($A18,'Return Data'!$B$7:$R$2292,3,0)</f>
        <v>44483</v>
      </c>
      <c r="C18" s="65">
        <f>VLOOKUP($A18,'Return Data'!$B$7:$R$2292,4,0)</f>
        <v>72.430000000000007</v>
      </c>
      <c r="D18" s="65">
        <f>VLOOKUP($A18,'Return Data'!$B$7:$R$2292,10,0)</f>
        <v>15.1693</v>
      </c>
      <c r="E18" s="66">
        <f t="shared" si="0"/>
        <v>12</v>
      </c>
      <c r="F18" s="65">
        <f>VLOOKUP($A18,'Return Data'!$B$7:$R$2292,11,0)</f>
        <v>28.194700000000001</v>
      </c>
      <c r="G18" s="66">
        <f t="shared" si="1"/>
        <v>15</v>
      </c>
      <c r="H18" s="65">
        <f>VLOOKUP($A18,'Return Data'!$B$7:$R$2292,12,0)</f>
        <v>27.092500000000001</v>
      </c>
      <c r="I18" s="66">
        <f t="shared" si="2"/>
        <v>16</v>
      </c>
      <c r="J18" s="65">
        <f>VLOOKUP($A18,'Return Data'!$B$7:$R$2292,13,0)</f>
        <v>59.537399999999998</v>
      </c>
      <c r="K18" s="66">
        <f t="shared" si="3"/>
        <v>8</v>
      </c>
      <c r="L18" s="65">
        <f>VLOOKUP($A18,'Return Data'!$B$7:$R$2292,17,0)</f>
        <v>27.737300000000001</v>
      </c>
      <c r="M18" s="66">
        <f t="shared" si="4"/>
        <v>17</v>
      </c>
      <c r="N18" s="65">
        <f>VLOOKUP($A18,'Return Data'!$B$7:$R$2292,14,0)</f>
        <v>20.824000000000002</v>
      </c>
      <c r="O18" s="66">
        <f t="shared" si="5"/>
        <v>20</v>
      </c>
      <c r="P18" s="65">
        <f>VLOOKUP($A18,'Return Data'!$B$7:$R$2292,15,0)</f>
        <v>17.036799999999999</v>
      </c>
      <c r="Q18" s="66">
        <f t="shared" si="6"/>
        <v>9</v>
      </c>
      <c r="R18" s="65">
        <f>VLOOKUP($A18,'Return Data'!$B$7:$R$2292,16,0)</f>
        <v>16.7638</v>
      </c>
      <c r="S18" s="67">
        <f t="shared" si="7"/>
        <v>9</v>
      </c>
    </row>
    <row r="19" spans="1:19" x14ac:dyDescent="0.3">
      <c r="A19" s="63" t="s">
        <v>971</v>
      </c>
      <c r="B19" s="64">
        <f>VLOOKUP($A19,'Return Data'!$B$7:$R$2292,3,0)</f>
        <v>44483</v>
      </c>
      <c r="C19" s="65">
        <f>VLOOKUP($A19,'Return Data'!$B$7:$R$2292,4,0)</f>
        <v>45.97</v>
      </c>
      <c r="D19" s="65">
        <f>VLOOKUP($A19,'Return Data'!$B$7:$R$2292,10,0)</f>
        <v>17.240500000000001</v>
      </c>
      <c r="E19" s="66">
        <f t="shared" si="0"/>
        <v>4</v>
      </c>
      <c r="F19" s="65">
        <f>VLOOKUP($A19,'Return Data'!$B$7:$R$2292,11,0)</f>
        <v>34.336599999999997</v>
      </c>
      <c r="G19" s="66">
        <f t="shared" si="1"/>
        <v>1</v>
      </c>
      <c r="H19" s="65">
        <f>VLOOKUP($A19,'Return Data'!$B$7:$R$2292,12,0)</f>
        <v>34.493899999999996</v>
      </c>
      <c r="I19" s="66">
        <f t="shared" si="2"/>
        <v>1</v>
      </c>
      <c r="J19" s="65">
        <f>VLOOKUP($A19,'Return Data'!$B$7:$R$2292,13,0)</f>
        <v>62.840899999999998</v>
      </c>
      <c r="K19" s="66">
        <f t="shared" si="3"/>
        <v>4</v>
      </c>
      <c r="L19" s="65">
        <f>VLOOKUP($A19,'Return Data'!$B$7:$R$2292,17,0)</f>
        <v>32.183100000000003</v>
      </c>
      <c r="M19" s="66">
        <f t="shared" si="4"/>
        <v>2</v>
      </c>
      <c r="N19" s="65">
        <f>VLOOKUP($A19,'Return Data'!$B$7:$R$2292,14,0)</f>
        <v>25.7944</v>
      </c>
      <c r="O19" s="66">
        <f t="shared" si="5"/>
        <v>2</v>
      </c>
      <c r="P19" s="65">
        <f>VLOOKUP($A19,'Return Data'!$B$7:$R$2292,15,0)</f>
        <v>16.6006</v>
      </c>
      <c r="Q19" s="66">
        <f t="shared" si="6"/>
        <v>10</v>
      </c>
      <c r="R19" s="65">
        <f>VLOOKUP($A19,'Return Data'!$B$7:$R$2292,16,0)</f>
        <v>16.357099999999999</v>
      </c>
      <c r="S19" s="67">
        <f t="shared" si="7"/>
        <v>13</v>
      </c>
    </row>
    <row r="20" spans="1:19" x14ac:dyDescent="0.3">
      <c r="A20" s="63" t="s">
        <v>972</v>
      </c>
      <c r="B20" s="64">
        <f>VLOOKUP($A20,'Return Data'!$B$7:$R$2292,3,0)</f>
        <v>44483</v>
      </c>
      <c r="C20" s="65">
        <f>VLOOKUP($A20,'Return Data'!$B$7:$R$2292,4,0)</f>
        <v>56.94</v>
      </c>
      <c r="D20" s="65">
        <f>VLOOKUP($A20,'Return Data'!$B$7:$R$2292,10,0)</f>
        <v>16.2515</v>
      </c>
      <c r="E20" s="66">
        <f t="shared" si="0"/>
        <v>6</v>
      </c>
      <c r="F20" s="65">
        <f>VLOOKUP($A20,'Return Data'!$B$7:$R$2292,11,0)</f>
        <v>27.639500000000002</v>
      </c>
      <c r="G20" s="66">
        <f t="shared" si="1"/>
        <v>17</v>
      </c>
      <c r="H20" s="65">
        <f>VLOOKUP($A20,'Return Data'!$B$7:$R$2292,12,0)</f>
        <v>24.868400000000001</v>
      </c>
      <c r="I20" s="66">
        <f t="shared" si="2"/>
        <v>22</v>
      </c>
      <c r="J20" s="65">
        <f>VLOOKUP($A20,'Return Data'!$B$7:$R$2292,13,0)</f>
        <v>48.629600000000003</v>
      </c>
      <c r="K20" s="66">
        <f t="shared" si="3"/>
        <v>25</v>
      </c>
      <c r="L20" s="65">
        <f>VLOOKUP($A20,'Return Data'!$B$7:$R$2292,17,0)</f>
        <v>28.630199999999999</v>
      </c>
      <c r="M20" s="66">
        <f t="shared" si="4"/>
        <v>13</v>
      </c>
      <c r="N20" s="65">
        <f>VLOOKUP($A20,'Return Data'!$B$7:$R$2292,14,0)</f>
        <v>21.139199999999999</v>
      </c>
      <c r="O20" s="66">
        <f t="shared" si="5"/>
        <v>17</v>
      </c>
      <c r="P20" s="65">
        <f>VLOOKUP($A20,'Return Data'!$B$7:$R$2292,15,0)</f>
        <v>16.559899999999999</v>
      </c>
      <c r="Q20" s="66">
        <f t="shared" si="6"/>
        <v>11</v>
      </c>
      <c r="R20" s="65">
        <f>VLOOKUP($A20,'Return Data'!$B$7:$R$2292,16,0)</f>
        <v>14.587400000000001</v>
      </c>
      <c r="S20" s="67">
        <f t="shared" si="7"/>
        <v>23</v>
      </c>
    </row>
    <row r="21" spans="1:19" x14ac:dyDescent="0.3">
      <c r="A21" s="63" t="s">
        <v>975</v>
      </c>
      <c r="B21" s="64">
        <f>VLOOKUP($A21,'Return Data'!$B$7:$R$2292,3,0)</f>
        <v>44483</v>
      </c>
      <c r="C21" s="65">
        <f>VLOOKUP($A21,'Return Data'!$B$7:$R$2292,4,0)</f>
        <v>34.909999999999997</v>
      </c>
      <c r="D21" s="65">
        <f>VLOOKUP($A21,'Return Data'!$B$7:$R$2292,10,0)</f>
        <v>15.711</v>
      </c>
      <c r="E21" s="66">
        <f t="shared" si="0"/>
        <v>9</v>
      </c>
      <c r="F21" s="65">
        <f>VLOOKUP($A21,'Return Data'!$B$7:$R$2292,11,0)</f>
        <v>26.074400000000001</v>
      </c>
      <c r="G21" s="66">
        <f t="shared" si="1"/>
        <v>23</v>
      </c>
      <c r="H21" s="65">
        <f>VLOOKUP($A21,'Return Data'!$B$7:$R$2292,12,0)</f>
        <v>23.4878</v>
      </c>
      <c r="I21" s="66">
        <f t="shared" si="2"/>
        <v>26</v>
      </c>
      <c r="J21" s="65">
        <f>VLOOKUP($A21,'Return Data'!$B$7:$R$2292,13,0)</f>
        <v>47.361800000000002</v>
      </c>
      <c r="K21" s="66">
        <f t="shared" si="3"/>
        <v>26</v>
      </c>
      <c r="L21" s="65">
        <f>VLOOKUP($A21,'Return Data'!$B$7:$R$2292,17,0)</f>
        <v>22.7393</v>
      </c>
      <c r="M21" s="66">
        <f t="shared" si="4"/>
        <v>27</v>
      </c>
      <c r="N21" s="65">
        <f>VLOOKUP($A21,'Return Data'!$B$7:$R$2292,14,0)</f>
        <v>18.556899999999999</v>
      </c>
      <c r="O21" s="66">
        <f t="shared" si="5"/>
        <v>24</v>
      </c>
      <c r="P21" s="65">
        <f>VLOOKUP($A21,'Return Data'!$B$7:$R$2292,15,0)</f>
        <v>14.632300000000001</v>
      </c>
      <c r="Q21" s="66">
        <f t="shared" si="6"/>
        <v>23</v>
      </c>
      <c r="R21" s="65">
        <f>VLOOKUP($A21,'Return Data'!$B$7:$R$2292,16,0)</f>
        <v>14.3896</v>
      </c>
      <c r="S21" s="67">
        <f t="shared" si="7"/>
        <v>25</v>
      </c>
    </row>
    <row r="22" spans="1:19" x14ac:dyDescent="0.3">
      <c r="A22" s="63" t="s">
        <v>977</v>
      </c>
      <c r="B22" s="64">
        <f>VLOOKUP($A22,'Return Data'!$B$7:$R$2292,3,0)</f>
        <v>44483</v>
      </c>
      <c r="C22" s="65">
        <f>VLOOKUP($A22,'Return Data'!$B$7:$R$2292,4,0)</f>
        <v>52.73</v>
      </c>
      <c r="D22" s="65">
        <f>VLOOKUP($A22,'Return Data'!$B$7:$R$2292,10,0)</f>
        <v>16.607700000000001</v>
      </c>
      <c r="E22" s="66">
        <f t="shared" si="0"/>
        <v>5</v>
      </c>
      <c r="F22" s="65">
        <f>VLOOKUP($A22,'Return Data'!$B$7:$R$2292,11,0)</f>
        <v>34.002499999999998</v>
      </c>
      <c r="G22" s="66">
        <f t="shared" si="1"/>
        <v>2</v>
      </c>
      <c r="H22" s="65">
        <f>VLOOKUP($A22,'Return Data'!$B$7:$R$2292,12,0)</f>
        <v>32.6541</v>
      </c>
      <c r="I22" s="66">
        <f t="shared" si="2"/>
        <v>3</v>
      </c>
      <c r="J22" s="65">
        <f>VLOOKUP($A22,'Return Data'!$B$7:$R$2292,13,0)</f>
        <v>54.860500000000002</v>
      </c>
      <c r="K22" s="66">
        <f t="shared" si="3"/>
        <v>17</v>
      </c>
      <c r="L22" s="65">
        <f>VLOOKUP($A22,'Return Data'!$B$7:$R$2292,17,0)</f>
        <v>30.206099999999999</v>
      </c>
      <c r="M22" s="66">
        <f t="shared" si="4"/>
        <v>6</v>
      </c>
      <c r="N22" s="65">
        <f>VLOOKUP($A22,'Return Data'!$B$7:$R$2292,14,0)</f>
        <v>22.481300000000001</v>
      </c>
      <c r="O22" s="66">
        <f t="shared" si="5"/>
        <v>11</v>
      </c>
      <c r="P22" s="65">
        <f>VLOOKUP($A22,'Return Data'!$B$7:$R$2292,15,0)</f>
        <v>17.097899999999999</v>
      </c>
      <c r="Q22" s="66">
        <f t="shared" si="6"/>
        <v>8</v>
      </c>
      <c r="R22" s="65">
        <f>VLOOKUP($A22,'Return Data'!$B$7:$R$2292,16,0)</f>
        <v>17.250299999999999</v>
      </c>
      <c r="S22" s="67">
        <f t="shared" si="7"/>
        <v>6</v>
      </c>
    </row>
    <row r="23" spans="1:19" x14ac:dyDescent="0.3">
      <c r="A23" s="63" t="s">
        <v>979</v>
      </c>
      <c r="B23" s="64">
        <f>VLOOKUP($A23,'Return Data'!$B$7:$R$2292,3,0)</f>
        <v>44483</v>
      </c>
      <c r="C23" s="65">
        <f>VLOOKUP($A23,'Return Data'!$B$7:$R$2292,4,0)</f>
        <v>112.42319999999999</v>
      </c>
      <c r="D23" s="65">
        <f>VLOOKUP($A23,'Return Data'!$B$7:$R$2292,10,0)</f>
        <v>14.301600000000001</v>
      </c>
      <c r="E23" s="66">
        <f t="shared" si="0"/>
        <v>23</v>
      </c>
      <c r="F23" s="65">
        <f>VLOOKUP($A23,'Return Data'!$B$7:$R$2292,11,0)</f>
        <v>25.184899999999999</v>
      </c>
      <c r="G23" s="66">
        <f t="shared" si="1"/>
        <v>27</v>
      </c>
      <c r="H23" s="65">
        <f>VLOOKUP($A23,'Return Data'!$B$7:$R$2292,12,0)</f>
        <v>24.4863</v>
      </c>
      <c r="I23" s="66">
        <f t="shared" si="2"/>
        <v>24</v>
      </c>
      <c r="J23" s="65">
        <f>VLOOKUP($A23,'Return Data'!$B$7:$R$2292,13,0)</f>
        <v>42.608199999999997</v>
      </c>
      <c r="K23" s="66">
        <f t="shared" si="3"/>
        <v>29</v>
      </c>
      <c r="L23" s="65">
        <f>VLOOKUP($A23,'Return Data'!$B$7:$R$2292,17,0)</f>
        <v>25.483599999999999</v>
      </c>
      <c r="M23" s="66">
        <f t="shared" si="4"/>
        <v>25</v>
      </c>
      <c r="N23" s="65">
        <f>VLOOKUP($A23,'Return Data'!$B$7:$R$2292,14,0)</f>
        <v>18.038399999999999</v>
      </c>
      <c r="O23" s="66">
        <f t="shared" si="5"/>
        <v>27</v>
      </c>
      <c r="P23" s="65">
        <f>VLOOKUP($A23,'Return Data'!$B$7:$R$2292,15,0)</f>
        <v>14.2422</v>
      </c>
      <c r="Q23" s="66">
        <f t="shared" si="6"/>
        <v>25</v>
      </c>
      <c r="R23" s="65">
        <f>VLOOKUP($A23,'Return Data'!$B$7:$R$2292,16,0)</f>
        <v>13.764099999999999</v>
      </c>
      <c r="S23" s="67">
        <f t="shared" si="7"/>
        <v>26</v>
      </c>
    </row>
    <row r="24" spans="1:19" x14ac:dyDescent="0.3">
      <c r="A24" s="63" t="s">
        <v>1910</v>
      </c>
      <c r="B24" s="64">
        <f>VLOOKUP($A24,'Return Data'!$B$7:$R$2292,3,0)</f>
        <v>44483</v>
      </c>
      <c r="C24" s="65">
        <f>VLOOKUP($A24,'Return Data'!$B$7:$R$2292,4,0)</f>
        <v>433.94900000000001</v>
      </c>
      <c r="D24" s="65">
        <f>VLOOKUP($A24,'Return Data'!$B$7:$R$2292,10,0)</f>
        <v>14.8141</v>
      </c>
      <c r="E24" s="66">
        <f t="shared" si="0"/>
        <v>17</v>
      </c>
      <c r="F24" s="65">
        <f>VLOOKUP($A24,'Return Data'!$B$7:$R$2292,11,0)</f>
        <v>28.633099999999999</v>
      </c>
      <c r="G24" s="66">
        <f t="shared" si="1"/>
        <v>12</v>
      </c>
      <c r="H24" s="65">
        <f>VLOOKUP($A24,'Return Data'!$B$7:$R$2292,12,0)</f>
        <v>29.480599999999999</v>
      </c>
      <c r="I24" s="66">
        <f t="shared" si="2"/>
        <v>7</v>
      </c>
      <c r="J24" s="65">
        <f>VLOOKUP($A24,'Return Data'!$B$7:$R$2292,13,0)</f>
        <v>56.581200000000003</v>
      </c>
      <c r="K24" s="66">
        <f t="shared" si="3"/>
        <v>14</v>
      </c>
      <c r="L24" s="65">
        <f>VLOOKUP($A24,'Return Data'!$B$7:$R$2292,17,0)</f>
        <v>31.520900000000001</v>
      </c>
      <c r="M24" s="66">
        <f t="shared" si="4"/>
        <v>4</v>
      </c>
      <c r="N24" s="65">
        <f>VLOOKUP($A24,'Return Data'!$B$7:$R$2292,14,0)</f>
        <v>24.585999999999999</v>
      </c>
      <c r="O24" s="66">
        <f t="shared" si="5"/>
        <v>4</v>
      </c>
      <c r="P24" s="65">
        <f>VLOOKUP($A24,'Return Data'!$B$7:$R$2292,15,0)</f>
        <v>17.350999999999999</v>
      </c>
      <c r="Q24" s="66">
        <f t="shared" si="6"/>
        <v>4</v>
      </c>
      <c r="R24" s="65">
        <f>VLOOKUP($A24,'Return Data'!$B$7:$R$2292,16,0)</f>
        <v>16.768000000000001</v>
      </c>
      <c r="S24" s="67">
        <f t="shared" si="7"/>
        <v>8</v>
      </c>
    </row>
    <row r="25" spans="1:19" x14ac:dyDescent="0.3">
      <c r="A25" s="63" t="s">
        <v>980</v>
      </c>
      <c r="B25" s="64">
        <f>VLOOKUP($A25,'Return Data'!$B$7:$R$2292,3,0)</f>
        <v>44483</v>
      </c>
      <c r="C25" s="65">
        <f>VLOOKUP($A25,'Return Data'!$B$7:$R$2292,4,0)</f>
        <v>45.847000000000001</v>
      </c>
      <c r="D25" s="65">
        <f>VLOOKUP($A25,'Return Data'!$B$7:$R$2292,10,0)</f>
        <v>14.440099999999999</v>
      </c>
      <c r="E25" s="66">
        <f t="shared" si="0"/>
        <v>22</v>
      </c>
      <c r="F25" s="65">
        <f>VLOOKUP($A25,'Return Data'!$B$7:$R$2292,11,0)</f>
        <v>26.887499999999999</v>
      </c>
      <c r="G25" s="66">
        <f t="shared" si="1"/>
        <v>20</v>
      </c>
      <c r="H25" s="65">
        <f>VLOOKUP($A25,'Return Data'!$B$7:$R$2292,12,0)</f>
        <v>26.429099999999998</v>
      </c>
      <c r="I25" s="66">
        <f t="shared" si="2"/>
        <v>18</v>
      </c>
      <c r="J25" s="65">
        <f>VLOOKUP($A25,'Return Data'!$B$7:$R$2292,13,0)</f>
        <v>52.543700000000001</v>
      </c>
      <c r="K25" s="66">
        <f t="shared" si="3"/>
        <v>21</v>
      </c>
      <c r="L25" s="65">
        <f>VLOOKUP($A25,'Return Data'!$B$7:$R$2292,17,0)</f>
        <v>26.224900000000002</v>
      </c>
      <c r="M25" s="66">
        <f t="shared" si="4"/>
        <v>24</v>
      </c>
      <c r="N25" s="65">
        <f>VLOOKUP($A25,'Return Data'!$B$7:$R$2292,14,0)</f>
        <v>21.426300000000001</v>
      </c>
      <c r="O25" s="66">
        <f t="shared" si="5"/>
        <v>16</v>
      </c>
      <c r="P25" s="65">
        <f>VLOOKUP($A25,'Return Data'!$B$7:$R$2292,15,0)</f>
        <v>15.1441</v>
      </c>
      <c r="Q25" s="66">
        <f t="shared" si="6"/>
        <v>21</v>
      </c>
      <c r="R25" s="65">
        <f>VLOOKUP($A25,'Return Data'!$B$7:$R$2292,16,0)</f>
        <v>15.4466</v>
      </c>
      <c r="S25" s="67">
        <f t="shared" si="7"/>
        <v>16</v>
      </c>
    </row>
    <row r="26" spans="1:19" x14ac:dyDescent="0.3">
      <c r="A26" s="63" t="s">
        <v>983</v>
      </c>
      <c r="B26" s="64">
        <f>VLOOKUP($A26,'Return Data'!$B$7:$R$2292,3,0)</f>
        <v>44483</v>
      </c>
      <c r="C26" s="65">
        <f>VLOOKUP($A26,'Return Data'!$B$7:$R$2292,4,0)</f>
        <v>47.124699999999997</v>
      </c>
      <c r="D26" s="65">
        <f>VLOOKUP($A26,'Return Data'!$B$7:$R$2292,10,0)</f>
        <v>17.321100000000001</v>
      </c>
      <c r="E26" s="66">
        <f t="shared" si="0"/>
        <v>3</v>
      </c>
      <c r="F26" s="65">
        <f>VLOOKUP($A26,'Return Data'!$B$7:$R$2292,11,0)</f>
        <v>30.651499999999999</v>
      </c>
      <c r="G26" s="66">
        <f t="shared" si="1"/>
        <v>5</v>
      </c>
      <c r="H26" s="65">
        <f>VLOOKUP($A26,'Return Data'!$B$7:$R$2292,12,0)</f>
        <v>28.1158</v>
      </c>
      <c r="I26" s="66">
        <f t="shared" si="2"/>
        <v>12</v>
      </c>
      <c r="J26" s="65">
        <f>VLOOKUP($A26,'Return Data'!$B$7:$R$2292,13,0)</f>
        <v>57.3309</v>
      </c>
      <c r="K26" s="66">
        <f t="shared" si="3"/>
        <v>12</v>
      </c>
      <c r="L26" s="65">
        <f>VLOOKUP($A26,'Return Data'!$B$7:$R$2292,17,0)</f>
        <v>27.288799999999998</v>
      </c>
      <c r="M26" s="66">
        <f t="shared" si="4"/>
        <v>20</v>
      </c>
      <c r="N26" s="65">
        <f>VLOOKUP($A26,'Return Data'!$B$7:$R$2292,14,0)</f>
        <v>23.225300000000001</v>
      </c>
      <c r="O26" s="66">
        <f t="shared" si="5"/>
        <v>7</v>
      </c>
      <c r="P26" s="65">
        <f>VLOOKUP($A26,'Return Data'!$B$7:$R$2292,15,0)</f>
        <v>16.2315</v>
      </c>
      <c r="Q26" s="66">
        <f t="shared" si="6"/>
        <v>13</v>
      </c>
      <c r="R26" s="65">
        <f>VLOOKUP($A26,'Return Data'!$B$7:$R$2292,16,0)</f>
        <v>15.363899999999999</v>
      </c>
      <c r="S26" s="67">
        <f t="shared" si="7"/>
        <v>18</v>
      </c>
    </row>
    <row r="27" spans="1:19" x14ac:dyDescent="0.3">
      <c r="A27" s="63" t="s">
        <v>984</v>
      </c>
      <c r="B27" s="64">
        <f>VLOOKUP($A27,'Return Data'!$B$7:$R$2292,3,0)</f>
        <v>44483</v>
      </c>
      <c r="C27" s="65">
        <f>VLOOKUP($A27,'Return Data'!$B$7:$R$2292,4,0)</f>
        <v>17.214700000000001</v>
      </c>
      <c r="D27" s="65">
        <f>VLOOKUP($A27,'Return Data'!$B$7:$R$2292,10,0)</f>
        <v>14.517300000000001</v>
      </c>
      <c r="E27" s="66">
        <f t="shared" si="0"/>
        <v>21</v>
      </c>
      <c r="F27" s="65">
        <f>VLOOKUP($A27,'Return Data'!$B$7:$R$2292,11,0)</f>
        <v>28.986699999999999</v>
      </c>
      <c r="G27" s="66">
        <f t="shared" si="1"/>
        <v>10</v>
      </c>
      <c r="H27" s="65">
        <f>VLOOKUP($A27,'Return Data'!$B$7:$R$2292,12,0)</f>
        <v>29.796900000000001</v>
      </c>
      <c r="I27" s="66">
        <f t="shared" si="2"/>
        <v>6</v>
      </c>
      <c r="J27" s="65">
        <f>VLOOKUP($A27,'Return Data'!$B$7:$R$2292,13,0)</f>
        <v>62.356900000000003</v>
      </c>
      <c r="K27" s="66">
        <f t="shared" si="3"/>
        <v>5</v>
      </c>
      <c r="L27" s="65">
        <f>VLOOKUP($A27,'Return Data'!$B$7:$R$2292,17,0)</f>
        <v>29.235099999999999</v>
      </c>
      <c r="M27" s="66">
        <f t="shared" si="4"/>
        <v>9</v>
      </c>
      <c r="N27" s="65"/>
      <c r="O27" s="66"/>
      <c r="P27" s="65"/>
      <c r="Q27" s="66"/>
      <c r="R27" s="65">
        <f>VLOOKUP($A27,'Return Data'!$B$7:$R$2292,16,0)</f>
        <v>23.3704</v>
      </c>
      <c r="S27" s="67">
        <f t="shared" si="7"/>
        <v>1</v>
      </c>
    </row>
    <row r="28" spans="1:19" x14ac:dyDescent="0.3">
      <c r="A28" s="63" t="s">
        <v>986</v>
      </c>
      <c r="B28" s="64">
        <f>VLOOKUP($A28,'Return Data'!$B$7:$R$2292,3,0)</f>
        <v>44483</v>
      </c>
      <c r="C28" s="65">
        <f>VLOOKUP($A28,'Return Data'!$B$7:$R$2292,4,0)</f>
        <v>90.09</v>
      </c>
      <c r="D28" s="65">
        <f>VLOOKUP($A28,'Return Data'!$B$7:$R$2292,10,0)</f>
        <v>15.3004</v>
      </c>
      <c r="E28" s="66">
        <f t="shared" si="0"/>
        <v>11</v>
      </c>
      <c r="F28" s="65">
        <f>VLOOKUP($A28,'Return Data'!$B$7:$R$2292,11,0)</f>
        <v>29.4359</v>
      </c>
      <c r="G28" s="66">
        <f t="shared" si="1"/>
        <v>6</v>
      </c>
      <c r="H28" s="65">
        <f>VLOOKUP($A28,'Return Data'!$B$7:$R$2292,12,0)</f>
        <v>28.7165</v>
      </c>
      <c r="I28" s="66">
        <f t="shared" si="2"/>
        <v>8</v>
      </c>
      <c r="J28" s="65">
        <f>VLOOKUP($A28,'Return Data'!$B$7:$R$2292,13,0)</f>
        <v>56.159500000000001</v>
      </c>
      <c r="K28" s="66">
        <f t="shared" si="3"/>
        <v>15</v>
      </c>
      <c r="L28" s="65">
        <f>VLOOKUP($A28,'Return Data'!$B$7:$R$2292,17,0)</f>
        <v>30.0627</v>
      </c>
      <c r="M28" s="66">
        <f t="shared" si="4"/>
        <v>7</v>
      </c>
      <c r="N28" s="65">
        <f>VLOOKUP($A28,'Return Data'!$B$7:$R$2292,14,0)</f>
        <v>23.009799999999998</v>
      </c>
      <c r="O28" s="66">
        <f t="shared" ref="O28:O36" si="8">RANK(N28,N$8:N$36,0)</f>
        <v>9</v>
      </c>
      <c r="P28" s="65">
        <f>VLOOKUP($A28,'Return Data'!$B$7:$R$2292,15,0)</f>
        <v>18.7011</v>
      </c>
      <c r="Q28" s="66">
        <f t="shared" ref="Q28:Q36" si="9">RANK(P28,P$8:P$36,0)</f>
        <v>3</v>
      </c>
      <c r="R28" s="65">
        <f>VLOOKUP($A28,'Return Data'!$B$7:$R$2292,16,0)</f>
        <v>19.507200000000001</v>
      </c>
      <c r="S28" s="67">
        <f t="shared" si="7"/>
        <v>2</v>
      </c>
    </row>
    <row r="29" spans="1:19" x14ac:dyDescent="0.3">
      <c r="A29" s="63" t="s">
        <v>2020</v>
      </c>
      <c r="B29" s="64">
        <f>VLOOKUP($A29,'Return Data'!$B$7:$R$2292,3,0)</f>
        <v>44483</v>
      </c>
      <c r="C29" s="65">
        <f>VLOOKUP($A29,'Return Data'!$B$7:$R$2292,4,0)</f>
        <v>40.731699999999996</v>
      </c>
      <c r="D29" s="65">
        <f>VLOOKUP($A29,'Return Data'!$B$7:$R$2292,10,0)</f>
        <v>14.7608</v>
      </c>
      <c r="E29" s="66">
        <f t="shared" si="0"/>
        <v>18</v>
      </c>
      <c r="F29" s="65">
        <f>VLOOKUP($A29,'Return Data'!$B$7:$R$2292,11,0)</f>
        <v>29.071400000000001</v>
      </c>
      <c r="G29" s="66">
        <f t="shared" si="1"/>
        <v>9</v>
      </c>
      <c r="H29" s="65">
        <f>VLOOKUP($A29,'Return Data'!$B$7:$R$2292,12,0)</f>
        <v>27.7925</v>
      </c>
      <c r="I29" s="66">
        <f t="shared" si="2"/>
        <v>13</v>
      </c>
      <c r="J29" s="65">
        <f>VLOOKUP($A29,'Return Data'!$B$7:$R$2292,13,0)</f>
        <v>56.996099999999998</v>
      </c>
      <c r="K29" s="66">
        <f t="shared" si="3"/>
        <v>13</v>
      </c>
      <c r="L29" s="65">
        <f>VLOOKUP($A29,'Return Data'!$B$7:$R$2292,17,0)</f>
        <v>27.896799999999999</v>
      </c>
      <c r="M29" s="66">
        <f t="shared" si="4"/>
        <v>15</v>
      </c>
      <c r="N29" s="65">
        <f>VLOOKUP($A29,'Return Data'!$B$7:$R$2292,14,0)</f>
        <v>22.319099999999999</v>
      </c>
      <c r="O29" s="66">
        <f t="shared" si="8"/>
        <v>12</v>
      </c>
      <c r="P29" s="65">
        <f>VLOOKUP($A29,'Return Data'!$B$7:$R$2292,15,0)</f>
        <v>15.7956</v>
      </c>
      <c r="Q29" s="66">
        <f t="shared" si="9"/>
        <v>16</v>
      </c>
      <c r="R29" s="65">
        <f>VLOOKUP($A29,'Return Data'!$B$7:$R$2292,16,0)</f>
        <v>15.090199999999999</v>
      </c>
      <c r="S29" s="67">
        <f t="shared" si="7"/>
        <v>19</v>
      </c>
    </row>
    <row r="30" spans="1:19" x14ac:dyDescent="0.3">
      <c r="A30" s="63" t="s">
        <v>989</v>
      </c>
      <c r="B30" s="64">
        <f>VLOOKUP($A30,'Return Data'!$B$7:$R$2292,3,0)</f>
        <v>44483</v>
      </c>
      <c r="C30" s="65">
        <f>VLOOKUP($A30,'Return Data'!$B$7:$R$2292,4,0)</f>
        <v>56.862200000000001</v>
      </c>
      <c r="D30" s="65">
        <f>VLOOKUP($A30,'Return Data'!$B$7:$R$2292,10,0)</f>
        <v>17.709800000000001</v>
      </c>
      <c r="E30" s="66">
        <f t="shared" si="0"/>
        <v>2</v>
      </c>
      <c r="F30" s="65">
        <f>VLOOKUP($A30,'Return Data'!$B$7:$R$2292,11,0)</f>
        <v>33.494399999999999</v>
      </c>
      <c r="G30" s="66">
        <f t="shared" si="1"/>
        <v>3</v>
      </c>
      <c r="H30" s="65">
        <f>VLOOKUP($A30,'Return Data'!$B$7:$R$2292,12,0)</f>
        <v>33.020600000000002</v>
      </c>
      <c r="I30" s="66">
        <f t="shared" si="2"/>
        <v>2</v>
      </c>
      <c r="J30" s="65">
        <f>VLOOKUP($A30,'Return Data'!$B$7:$R$2292,13,0)</f>
        <v>72.634</v>
      </c>
      <c r="K30" s="66">
        <f t="shared" si="3"/>
        <v>1</v>
      </c>
      <c r="L30" s="65">
        <f>VLOOKUP($A30,'Return Data'!$B$7:$R$2292,17,0)</f>
        <v>27.4587</v>
      </c>
      <c r="M30" s="66">
        <f t="shared" si="4"/>
        <v>18</v>
      </c>
      <c r="N30" s="65">
        <f>VLOOKUP($A30,'Return Data'!$B$7:$R$2292,14,0)</f>
        <v>20.006499999999999</v>
      </c>
      <c r="O30" s="66">
        <f t="shared" si="8"/>
        <v>23</v>
      </c>
      <c r="P30" s="65">
        <f>VLOOKUP($A30,'Return Data'!$B$7:$R$2292,15,0)</f>
        <v>16.528600000000001</v>
      </c>
      <c r="Q30" s="66">
        <f t="shared" si="9"/>
        <v>12</v>
      </c>
      <c r="R30" s="65">
        <f>VLOOKUP($A30,'Return Data'!$B$7:$R$2292,16,0)</f>
        <v>16.746700000000001</v>
      </c>
      <c r="S30" s="67">
        <f t="shared" si="7"/>
        <v>10</v>
      </c>
    </row>
    <row r="31" spans="1:19" x14ac:dyDescent="0.3">
      <c r="A31" s="63" t="s">
        <v>991</v>
      </c>
      <c r="B31" s="64">
        <f>VLOOKUP($A31,'Return Data'!$B$7:$R$2292,3,0)</f>
        <v>44483</v>
      </c>
      <c r="C31" s="65">
        <f>VLOOKUP($A31,'Return Data'!$B$7:$R$2292,4,0)</f>
        <v>292.82</v>
      </c>
      <c r="D31" s="65">
        <f>VLOOKUP($A31,'Return Data'!$B$7:$R$2292,10,0)</f>
        <v>11.9</v>
      </c>
      <c r="E31" s="66">
        <f t="shared" si="0"/>
        <v>26</v>
      </c>
      <c r="F31" s="65">
        <f>VLOOKUP($A31,'Return Data'!$B$7:$R$2292,11,0)</f>
        <v>25.765599999999999</v>
      </c>
      <c r="G31" s="66">
        <f t="shared" si="1"/>
        <v>25</v>
      </c>
      <c r="H31" s="65">
        <f>VLOOKUP($A31,'Return Data'!$B$7:$R$2292,12,0)</f>
        <v>24.055199999999999</v>
      </c>
      <c r="I31" s="66">
        <f t="shared" si="2"/>
        <v>25</v>
      </c>
      <c r="J31" s="65">
        <f>VLOOKUP($A31,'Return Data'!$B$7:$R$2292,13,0)</f>
        <v>50.798200000000001</v>
      </c>
      <c r="K31" s="66">
        <f t="shared" si="3"/>
        <v>23</v>
      </c>
      <c r="L31" s="65">
        <f>VLOOKUP($A31,'Return Data'!$B$7:$R$2292,17,0)</f>
        <v>26.895199999999999</v>
      </c>
      <c r="M31" s="66">
        <f t="shared" si="4"/>
        <v>21</v>
      </c>
      <c r="N31" s="65">
        <f>VLOOKUP($A31,'Return Data'!$B$7:$R$2292,14,0)</f>
        <v>21.107600000000001</v>
      </c>
      <c r="O31" s="66">
        <f t="shared" si="8"/>
        <v>19</v>
      </c>
      <c r="P31" s="65">
        <f>VLOOKUP($A31,'Return Data'!$B$7:$R$2292,15,0)</f>
        <v>15.933400000000001</v>
      </c>
      <c r="Q31" s="66">
        <f t="shared" si="9"/>
        <v>15</v>
      </c>
      <c r="R31" s="65">
        <f>VLOOKUP($A31,'Return Data'!$B$7:$R$2292,16,0)</f>
        <v>16.263200000000001</v>
      </c>
      <c r="S31" s="67">
        <f t="shared" si="7"/>
        <v>14</v>
      </c>
    </row>
    <row r="32" spans="1:19" x14ac:dyDescent="0.3">
      <c r="A32" s="63" t="s">
        <v>992</v>
      </c>
      <c r="B32" s="64">
        <f>VLOOKUP($A32,'Return Data'!$B$7:$R$2292,3,0)</f>
        <v>44483</v>
      </c>
      <c r="C32" s="65">
        <f>VLOOKUP($A32,'Return Data'!$B$7:$R$2292,4,0)</f>
        <v>69.266300000000001</v>
      </c>
      <c r="D32" s="65">
        <f>VLOOKUP($A32,'Return Data'!$B$7:$R$2292,10,0)</f>
        <v>14.9505</v>
      </c>
      <c r="E32" s="66">
        <f t="shared" si="0"/>
        <v>14</v>
      </c>
      <c r="F32" s="65">
        <f>VLOOKUP($A32,'Return Data'!$B$7:$R$2292,11,0)</f>
        <v>26.492999999999999</v>
      </c>
      <c r="G32" s="66">
        <f t="shared" si="1"/>
        <v>22</v>
      </c>
      <c r="H32" s="65">
        <f>VLOOKUP($A32,'Return Data'!$B$7:$R$2292,12,0)</f>
        <v>27.133099999999999</v>
      </c>
      <c r="I32" s="66">
        <f t="shared" si="2"/>
        <v>15</v>
      </c>
      <c r="J32" s="65">
        <f>VLOOKUP($A32,'Return Data'!$B$7:$R$2292,13,0)</f>
        <v>61.257300000000001</v>
      </c>
      <c r="K32" s="66">
        <f t="shared" si="3"/>
        <v>7</v>
      </c>
      <c r="L32" s="65">
        <f>VLOOKUP($A32,'Return Data'!$B$7:$R$2292,17,0)</f>
        <v>28.739899999999999</v>
      </c>
      <c r="M32" s="66">
        <f t="shared" si="4"/>
        <v>12</v>
      </c>
      <c r="N32" s="65">
        <f>VLOOKUP($A32,'Return Data'!$B$7:$R$2292,14,0)</f>
        <v>23.031500000000001</v>
      </c>
      <c r="O32" s="66">
        <f t="shared" si="8"/>
        <v>8</v>
      </c>
      <c r="P32" s="65">
        <f>VLOOKUP($A32,'Return Data'!$B$7:$R$2292,15,0)</f>
        <v>15.6861</v>
      </c>
      <c r="Q32" s="66">
        <f t="shared" si="9"/>
        <v>18</v>
      </c>
      <c r="R32" s="65">
        <f>VLOOKUP($A32,'Return Data'!$B$7:$R$2292,16,0)</f>
        <v>17.553000000000001</v>
      </c>
      <c r="S32" s="67">
        <f t="shared" si="7"/>
        <v>4</v>
      </c>
    </row>
    <row r="33" spans="1:19" x14ac:dyDescent="0.3">
      <c r="A33" s="63" t="s">
        <v>995</v>
      </c>
      <c r="B33" s="64">
        <f>VLOOKUP($A33,'Return Data'!$B$7:$R$2292,3,0)</f>
        <v>44483</v>
      </c>
      <c r="C33" s="65">
        <f>VLOOKUP($A33,'Return Data'!$B$7:$R$2292,4,0)</f>
        <v>383.35930000000002</v>
      </c>
      <c r="D33" s="65">
        <f>VLOOKUP($A33,'Return Data'!$B$7:$R$2292,10,0)</f>
        <v>14.7064</v>
      </c>
      <c r="E33" s="66">
        <f t="shared" si="0"/>
        <v>20</v>
      </c>
      <c r="F33" s="65">
        <f>VLOOKUP($A33,'Return Data'!$B$7:$R$2292,11,0)</f>
        <v>29.4147</v>
      </c>
      <c r="G33" s="66">
        <f t="shared" si="1"/>
        <v>7</v>
      </c>
      <c r="H33" s="65">
        <f>VLOOKUP($A33,'Return Data'!$B$7:$R$2292,12,0)</f>
        <v>31.273900000000001</v>
      </c>
      <c r="I33" s="66">
        <f t="shared" si="2"/>
        <v>4</v>
      </c>
      <c r="J33" s="65">
        <f>VLOOKUP($A33,'Return Data'!$B$7:$R$2292,13,0)</f>
        <v>62.006399999999999</v>
      </c>
      <c r="K33" s="66">
        <f t="shared" si="3"/>
        <v>6</v>
      </c>
      <c r="L33" s="65">
        <f>VLOOKUP($A33,'Return Data'!$B$7:$R$2292,17,0)</f>
        <v>27.3735</v>
      </c>
      <c r="M33" s="66">
        <f t="shared" si="4"/>
        <v>19</v>
      </c>
      <c r="N33" s="65">
        <f>VLOOKUP($A33,'Return Data'!$B$7:$R$2292,14,0)</f>
        <v>21.904299999999999</v>
      </c>
      <c r="O33" s="66">
        <f t="shared" si="8"/>
        <v>14</v>
      </c>
      <c r="P33" s="65">
        <f>VLOOKUP($A33,'Return Data'!$B$7:$R$2292,15,0)</f>
        <v>15.701499999999999</v>
      </c>
      <c r="Q33" s="66">
        <f t="shared" si="9"/>
        <v>17</v>
      </c>
      <c r="R33" s="65">
        <f>VLOOKUP($A33,'Return Data'!$B$7:$R$2292,16,0)</f>
        <v>15.432600000000001</v>
      </c>
      <c r="S33" s="67">
        <f t="shared" si="7"/>
        <v>17</v>
      </c>
    </row>
    <row r="34" spans="1:19" x14ac:dyDescent="0.3">
      <c r="A34" s="63" t="s">
        <v>996</v>
      </c>
      <c r="B34" s="64">
        <f>VLOOKUP($A34,'Return Data'!$B$7:$R$2292,3,0)</f>
        <v>44483</v>
      </c>
      <c r="C34" s="65">
        <f>VLOOKUP($A34,'Return Data'!$B$7:$R$2292,4,0)</f>
        <v>113.18</v>
      </c>
      <c r="D34" s="65">
        <f>VLOOKUP($A34,'Return Data'!$B$7:$R$2292,10,0)</f>
        <v>11.244300000000001</v>
      </c>
      <c r="E34" s="66">
        <f t="shared" si="0"/>
        <v>27</v>
      </c>
      <c r="F34" s="65">
        <f>VLOOKUP($A34,'Return Data'!$B$7:$R$2292,11,0)</f>
        <v>23.2898</v>
      </c>
      <c r="G34" s="66">
        <f t="shared" si="1"/>
        <v>28</v>
      </c>
      <c r="H34" s="65">
        <f>VLOOKUP($A34,'Return Data'!$B$7:$R$2292,12,0)</f>
        <v>20.970500000000001</v>
      </c>
      <c r="I34" s="66">
        <f t="shared" si="2"/>
        <v>28</v>
      </c>
      <c r="J34" s="65">
        <f>VLOOKUP($A34,'Return Data'!$B$7:$R$2292,13,0)</f>
        <v>42.669899999999998</v>
      </c>
      <c r="K34" s="66">
        <f t="shared" si="3"/>
        <v>28</v>
      </c>
      <c r="L34" s="65">
        <f>VLOOKUP($A34,'Return Data'!$B$7:$R$2292,17,0)</f>
        <v>21.506</v>
      </c>
      <c r="M34" s="66">
        <f t="shared" si="4"/>
        <v>29</v>
      </c>
      <c r="N34" s="65">
        <f>VLOOKUP($A34,'Return Data'!$B$7:$R$2292,14,0)</f>
        <v>15.8467</v>
      </c>
      <c r="O34" s="66">
        <f t="shared" si="8"/>
        <v>28</v>
      </c>
      <c r="P34" s="65">
        <f>VLOOKUP($A34,'Return Data'!$B$7:$R$2292,15,0)</f>
        <v>11.1418</v>
      </c>
      <c r="Q34" s="66">
        <f t="shared" si="9"/>
        <v>27</v>
      </c>
      <c r="R34" s="65">
        <f>VLOOKUP($A34,'Return Data'!$B$7:$R$2292,16,0)</f>
        <v>11.2798</v>
      </c>
      <c r="S34" s="67">
        <f t="shared" si="7"/>
        <v>29</v>
      </c>
    </row>
    <row r="35" spans="1:19" x14ac:dyDescent="0.3">
      <c r="A35" s="63" t="s">
        <v>998</v>
      </c>
      <c r="B35" s="64">
        <f>VLOOKUP($A35,'Return Data'!$B$7:$R$2292,3,0)</f>
        <v>44483</v>
      </c>
      <c r="C35" s="65">
        <f>VLOOKUP($A35,'Return Data'!$B$7:$R$2292,4,0)</f>
        <v>18.2</v>
      </c>
      <c r="D35" s="65">
        <f>VLOOKUP($A35,'Return Data'!$B$7:$R$2292,10,0)</f>
        <v>18.1051</v>
      </c>
      <c r="E35" s="66">
        <f t="shared" si="0"/>
        <v>1</v>
      </c>
      <c r="F35" s="65">
        <f>VLOOKUP($A35,'Return Data'!$B$7:$R$2292,11,0)</f>
        <v>31.8841</v>
      </c>
      <c r="G35" s="66">
        <f t="shared" si="1"/>
        <v>4</v>
      </c>
      <c r="H35" s="65">
        <f>VLOOKUP($A35,'Return Data'!$B$7:$R$2292,12,0)</f>
        <v>29.9072</v>
      </c>
      <c r="I35" s="66">
        <f t="shared" si="2"/>
        <v>5</v>
      </c>
      <c r="J35" s="65">
        <f>VLOOKUP($A35,'Return Data'!$B$7:$R$2292,13,0)</f>
        <v>58.951999999999998</v>
      </c>
      <c r="K35" s="66">
        <f t="shared" si="3"/>
        <v>10</v>
      </c>
      <c r="L35" s="65">
        <f>VLOOKUP($A35,'Return Data'!$B$7:$R$2292,17,0)</f>
        <v>29.4099</v>
      </c>
      <c r="M35" s="66">
        <f t="shared" si="4"/>
        <v>8</v>
      </c>
      <c r="N35" s="65">
        <f>VLOOKUP($A35,'Return Data'!$B$7:$R$2292,14,0)</f>
        <v>22.229800000000001</v>
      </c>
      <c r="O35" s="66">
        <f t="shared" si="8"/>
        <v>13</v>
      </c>
      <c r="P35" s="65">
        <f>VLOOKUP($A35,'Return Data'!$B$7:$R$2292,15,0)</f>
        <v>0</v>
      </c>
      <c r="Q35" s="66">
        <f t="shared" si="9"/>
        <v>28</v>
      </c>
      <c r="R35" s="65">
        <f>VLOOKUP($A35,'Return Data'!$B$7:$R$2292,16,0)</f>
        <v>14.4735</v>
      </c>
      <c r="S35" s="67">
        <f t="shared" si="7"/>
        <v>24</v>
      </c>
    </row>
    <row r="36" spans="1:19" x14ac:dyDescent="0.3">
      <c r="A36" s="63" t="s">
        <v>1915</v>
      </c>
      <c r="B36" s="64">
        <f>VLOOKUP($A36,'Return Data'!$B$7:$R$2292,3,0)</f>
        <v>44483</v>
      </c>
      <c r="C36" s="65">
        <f>VLOOKUP($A36,'Return Data'!$B$7:$R$2292,4,0)</f>
        <v>216.34870000000001</v>
      </c>
      <c r="D36" s="65">
        <f>VLOOKUP($A36,'Return Data'!$B$7:$R$2292,10,0)</f>
        <v>15.760999999999999</v>
      </c>
      <c r="E36" s="66">
        <f t="shared" si="0"/>
        <v>8</v>
      </c>
      <c r="F36" s="65">
        <f>VLOOKUP($A36,'Return Data'!$B$7:$R$2292,11,0)</f>
        <v>28.409500000000001</v>
      </c>
      <c r="G36" s="66">
        <f t="shared" si="1"/>
        <v>14</v>
      </c>
      <c r="H36" s="65">
        <f>VLOOKUP($A36,'Return Data'!$B$7:$R$2292,12,0)</f>
        <v>28.354700000000001</v>
      </c>
      <c r="I36" s="66">
        <f t="shared" si="2"/>
        <v>10</v>
      </c>
      <c r="J36" s="65">
        <f>VLOOKUP($A36,'Return Data'!$B$7:$R$2292,13,0)</f>
        <v>58.886200000000002</v>
      </c>
      <c r="K36" s="66">
        <f t="shared" si="3"/>
        <v>11</v>
      </c>
      <c r="L36" s="65">
        <f>VLOOKUP($A36,'Return Data'!$B$7:$R$2292,17,0)</f>
        <v>31.571899999999999</v>
      </c>
      <c r="M36" s="66">
        <f t="shared" si="4"/>
        <v>3</v>
      </c>
      <c r="N36" s="65">
        <f>VLOOKUP($A36,'Return Data'!$B$7:$R$2292,14,0)</f>
        <v>23.239599999999999</v>
      </c>
      <c r="O36" s="66">
        <f t="shared" si="8"/>
        <v>6</v>
      </c>
      <c r="P36" s="65">
        <f>VLOOKUP($A36,'Return Data'!$B$7:$R$2292,15,0)</f>
        <v>17.140999999999998</v>
      </c>
      <c r="Q36" s="66">
        <f t="shared" si="9"/>
        <v>7</v>
      </c>
      <c r="R36" s="65">
        <f>VLOOKUP($A36,'Return Data'!$B$7:$R$2292,16,0)</f>
        <v>16.164999999999999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14.823258620689655</v>
      </c>
      <c r="E38" s="74"/>
      <c r="F38" s="75">
        <f>AVERAGE(F8:F36)</f>
        <v>28.159468965517245</v>
      </c>
      <c r="G38" s="74"/>
      <c r="H38" s="75">
        <f>AVERAGE(H8:H36)</f>
        <v>27.192027586206898</v>
      </c>
      <c r="I38" s="74"/>
      <c r="J38" s="75">
        <f>AVERAGE(J8:J36)</f>
        <v>56.037034482758621</v>
      </c>
      <c r="K38" s="74"/>
      <c r="L38" s="75">
        <f>AVERAGE(L8:L36)</f>
        <v>27.910520689655179</v>
      </c>
      <c r="M38" s="74"/>
      <c r="N38" s="75">
        <f>AVERAGE(N8:N36)</f>
        <v>21.731632142857148</v>
      </c>
      <c r="O38" s="74"/>
      <c r="P38" s="75">
        <f>AVERAGE(P8:P36)</f>
        <v>15.503914285714286</v>
      </c>
      <c r="Q38" s="74"/>
      <c r="R38" s="75">
        <f>AVERAGE(R8:R36)</f>
        <v>15.969948275862066</v>
      </c>
      <c r="S38" s="76"/>
    </row>
    <row r="39" spans="1:19" x14ac:dyDescent="0.3">
      <c r="A39" s="73" t="s">
        <v>28</v>
      </c>
      <c r="B39" s="74"/>
      <c r="C39" s="74"/>
      <c r="D39" s="75">
        <f>MIN(D8:D36)</f>
        <v>9.2706</v>
      </c>
      <c r="E39" s="74"/>
      <c r="F39" s="75">
        <f>MIN(F8:F36)</f>
        <v>21.989699999999999</v>
      </c>
      <c r="G39" s="74"/>
      <c r="H39" s="75">
        <f>MIN(H8:H36)</f>
        <v>20.656199999999998</v>
      </c>
      <c r="I39" s="74"/>
      <c r="J39" s="75">
        <f>MIN(J8:J36)</f>
        <v>42.608199999999997</v>
      </c>
      <c r="K39" s="74"/>
      <c r="L39" s="75">
        <f>MIN(L8:L36)</f>
        <v>21.506</v>
      </c>
      <c r="M39" s="74"/>
      <c r="N39" s="75">
        <f>MIN(N8:N36)</f>
        <v>15.8467</v>
      </c>
      <c r="O39" s="74"/>
      <c r="P39" s="75">
        <f>MIN(P8:P36)</f>
        <v>0</v>
      </c>
      <c r="Q39" s="74"/>
      <c r="R39" s="75">
        <f>MIN(R8:R36)</f>
        <v>11.2798</v>
      </c>
      <c r="S39" s="76"/>
    </row>
    <row r="40" spans="1:19" ht="15" thickBot="1" x14ac:dyDescent="0.35">
      <c r="A40" s="77" t="s">
        <v>29</v>
      </c>
      <c r="B40" s="78"/>
      <c r="C40" s="78"/>
      <c r="D40" s="79">
        <f>MAX(D8:D36)</f>
        <v>18.1051</v>
      </c>
      <c r="E40" s="78"/>
      <c r="F40" s="79">
        <f>MAX(F8:F36)</f>
        <v>34.336599999999997</v>
      </c>
      <c r="G40" s="78"/>
      <c r="H40" s="79">
        <f>MAX(H8:H36)</f>
        <v>34.493899999999996</v>
      </c>
      <c r="I40" s="78"/>
      <c r="J40" s="79">
        <f>MAX(J8:J36)</f>
        <v>72.634</v>
      </c>
      <c r="K40" s="78"/>
      <c r="L40" s="79">
        <f>MAX(L8:L36)</f>
        <v>32.745899999999999</v>
      </c>
      <c r="M40" s="78"/>
      <c r="N40" s="79">
        <f>MAX(N8:N36)</f>
        <v>26.431899999999999</v>
      </c>
      <c r="O40" s="78"/>
      <c r="P40" s="79">
        <f>MAX(P8:P36)</f>
        <v>20.758299999999998</v>
      </c>
      <c r="Q40" s="78"/>
      <c r="R40" s="79">
        <f>MAX(R8:R36)</f>
        <v>23.3704</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Data'!$B$7:$R$2292,3,0)</f>
        <v>44483</v>
      </c>
      <c r="C8" s="65">
        <f>VLOOKUP($A8,'Return Data'!$B$7:$R$2292,4,0)</f>
        <v>68.852900000000005</v>
      </c>
      <c r="D8" s="65">
        <f>VLOOKUP($A8,'Return Data'!$B$7:$R$2292,9,0)</f>
        <v>4.7256999999999998</v>
      </c>
      <c r="E8" s="66">
        <f t="shared" ref="E8:E31" si="0">RANK(D8,D$8:D$31,0)</f>
        <v>3</v>
      </c>
      <c r="F8" s="65">
        <f>VLOOKUP($A8,'Return Data'!$B$7:$R$2292,10,0)</f>
        <v>9.8255999999999997</v>
      </c>
      <c r="G8" s="66">
        <f t="shared" ref="G8:G31" si="1">RANK(F8,F$8:F$31,0)</f>
        <v>3</v>
      </c>
      <c r="H8" s="65">
        <f>VLOOKUP($A8,'Return Data'!$B$7:$R$2292,11,0)</f>
        <v>7.6148999999999996</v>
      </c>
      <c r="I8" s="66">
        <f t="shared" ref="I8:I31" si="2">RANK(H8,H$8:H$31,0)</f>
        <v>2</v>
      </c>
      <c r="J8" s="65">
        <f>VLOOKUP($A8,'Return Data'!$B$7:$R$2292,12,0)</f>
        <v>4.9923000000000002</v>
      </c>
      <c r="K8" s="66">
        <f t="shared" ref="K8:K31" si="3">RANK(J8,J$8:J$31,0)</f>
        <v>2</v>
      </c>
      <c r="L8" s="65">
        <f>VLOOKUP($A8,'Return Data'!$B$7:$R$2292,13,0)</f>
        <v>5.1643999999999997</v>
      </c>
      <c r="M8" s="66">
        <f t="shared" ref="M8:M31" si="4">RANK(L8,L$8:L$31,0)</f>
        <v>4</v>
      </c>
      <c r="N8" s="65">
        <f>VLOOKUP($A8,'Return Data'!$B$7:$R$2292,17,0)</f>
        <v>8.5585000000000004</v>
      </c>
      <c r="O8" s="66">
        <f t="shared" ref="O8:O31" si="5">RANK(N8,N$8:N$31,0)</f>
        <v>8</v>
      </c>
      <c r="P8" s="65">
        <f>VLOOKUP($A8,'Return Data'!$B$7:$R$2292,14,0)</f>
        <v>10.976599999999999</v>
      </c>
      <c r="Q8" s="66">
        <f t="shared" ref="Q8:Q31" si="6">RANK(P8,P$8:P$31,0)</f>
        <v>8</v>
      </c>
      <c r="R8" s="65">
        <f>VLOOKUP($A8,'Return Data'!$B$7:$R$2292,16,0)</f>
        <v>9.8437000000000001</v>
      </c>
      <c r="S8" s="67">
        <f t="shared" ref="S8:S31" si="7">RANK(R8,R$8:R$31,0)</f>
        <v>7</v>
      </c>
    </row>
    <row r="9" spans="1:19" x14ac:dyDescent="0.3">
      <c r="A9" s="82" t="s">
        <v>1345</v>
      </c>
      <c r="B9" s="64">
        <f>VLOOKUP($A9,'Return Data'!$B$7:$R$2292,3,0)</f>
        <v>44483</v>
      </c>
      <c r="C9" s="65">
        <f>VLOOKUP($A9,'Return Data'!$B$7:$R$2292,4,0)</f>
        <v>21.262499999999999</v>
      </c>
      <c r="D9" s="65">
        <f>VLOOKUP($A9,'Return Data'!$B$7:$R$2292,9,0)</f>
        <v>1.5297000000000001</v>
      </c>
      <c r="E9" s="66">
        <f t="shared" si="0"/>
        <v>14</v>
      </c>
      <c r="F9" s="65">
        <f>VLOOKUP($A9,'Return Data'!$B$7:$R$2292,10,0)</f>
        <v>7.3800999999999997</v>
      </c>
      <c r="G9" s="66">
        <f t="shared" si="1"/>
        <v>11</v>
      </c>
      <c r="H9" s="65">
        <f>VLOOKUP($A9,'Return Data'!$B$7:$R$2292,11,0)</f>
        <v>5.5681000000000003</v>
      </c>
      <c r="I9" s="66">
        <f t="shared" si="2"/>
        <v>14</v>
      </c>
      <c r="J9" s="65">
        <f>VLOOKUP($A9,'Return Data'!$B$7:$R$2292,12,0)</f>
        <v>3.5363000000000002</v>
      </c>
      <c r="K9" s="66">
        <f t="shared" si="3"/>
        <v>8</v>
      </c>
      <c r="L9" s="65">
        <f>VLOOKUP($A9,'Return Data'!$B$7:$R$2292,13,0)</f>
        <v>4.5997000000000003</v>
      </c>
      <c r="M9" s="66">
        <f t="shared" si="4"/>
        <v>7</v>
      </c>
      <c r="N9" s="65">
        <f>VLOOKUP($A9,'Return Data'!$B$7:$R$2292,17,0)</f>
        <v>8.6123999999999992</v>
      </c>
      <c r="O9" s="66">
        <f t="shared" si="5"/>
        <v>7</v>
      </c>
      <c r="P9" s="65">
        <f>VLOOKUP($A9,'Return Data'!$B$7:$R$2292,14,0)</f>
        <v>11.018599999999999</v>
      </c>
      <c r="Q9" s="66">
        <f t="shared" si="6"/>
        <v>7</v>
      </c>
      <c r="R9" s="65">
        <f>VLOOKUP($A9,'Return Data'!$B$7:$R$2292,16,0)</f>
        <v>8.1426999999999996</v>
      </c>
      <c r="S9" s="67">
        <f t="shared" si="7"/>
        <v>21</v>
      </c>
    </row>
    <row r="10" spans="1:19" x14ac:dyDescent="0.3">
      <c r="A10" s="82" t="s">
        <v>1348</v>
      </c>
      <c r="B10" s="64">
        <f>VLOOKUP($A10,'Return Data'!$B$7:$R$2292,3,0)</f>
        <v>44483</v>
      </c>
      <c r="C10" s="65">
        <f>VLOOKUP($A10,'Return Data'!$B$7:$R$2292,4,0)</f>
        <v>36.745800000000003</v>
      </c>
      <c r="D10" s="65">
        <f>VLOOKUP($A10,'Return Data'!$B$7:$R$2292,9,0)</f>
        <v>2.0729000000000002</v>
      </c>
      <c r="E10" s="66">
        <f t="shared" si="0"/>
        <v>12</v>
      </c>
      <c r="F10" s="65">
        <f>VLOOKUP($A10,'Return Data'!$B$7:$R$2292,10,0)</f>
        <v>7.8571999999999997</v>
      </c>
      <c r="G10" s="66">
        <f t="shared" si="1"/>
        <v>7</v>
      </c>
      <c r="H10" s="65">
        <f>VLOOKUP($A10,'Return Data'!$B$7:$R$2292,11,0)</f>
        <v>6.069</v>
      </c>
      <c r="I10" s="66">
        <f t="shared" si="2"/>
        <v>8</v>
      </c>
      <c r="J10" s="65">
        <f>VLOOKUP($A10,'Return Data'!$B$7:$R$2292,12,0)</f>
        <v>3.3267000000000002</v>
      </c>
      <c r="K10" s="66">
        <f t="shared" si="3"/>
        <v>12</v>
      </c>
      <c r="L10" s="65">
        <f>VLOOKUP($A10,'Return Data'!$B$7:$R$2292,13,0)</f>
        <v>3.9350000000000001</v>
      </c>
      <c r="M10" s="66">
        <f t="shared" si="4"/>
        <v>11</v>
      </c>
      <c r="N10" s="65">
        <f>VLOOKUP($A10,'Return Data'!$B$7:$R$2292,17,0)</f>
        <v>6.9212999999999996</v>
      </c>
      <c r="O10" s="66">
        <f t="shared" si="5"/>
        <v>17</v>
      </c>
      <c r="P10" s="65">
        <f>VLOOKUP($A10,'Return Data'!$B$7:$R$2292,14,0)</f>
        <v>9.3215000000000003</v>
      </c>
      <c r="Q10" s="66">
        <f t="shared" si="6"/>
        <v>18</v>
      </c>
      <c r="R10" s="65">
        <f>VLOOKUP($A10,'Return Data'!$B$7:$R$2292,16,0)</f>
        <v>8.452</v>
      </c>
      <c r="S10" s="67">
        <f t="shared" si="7"/>
        <v>17</v>
      </c>
    </row>
    <row r="11" spans="1:19" x14ac:dyDescent="0.3">
      <c r="A11" s="82" t="s">
        <v>2027</v>
      </c>
      <c r="B11" s="64">
        <f>VLOOKUP($A11,'Return Data'!$B$7:$R$2292,3,0)</f>
        <v>44483</v>
      </c>
      <c r="C11" s="65">
        <f>VLOOKUP($A11,'Return Data'!$B$7:$R$2292,4,0)</f>
        <v>64.1785</v>
      </c>
      <c r="D11" s="65">
        <f>VLOOKUP($A11,'Return Data'!$B$7:$R$2292,9,0)</f>
        <v>2.3742999999999999</v>
      </c>
      <c r="E11" s="66">
        <f t="shared" si="0"/>
        <v>10</v>
      </c>
      <c r="F11" s="65">
        <f>VLOOKUP($A11,'Return Data'!$B$7:$R$2292,10,0)</f>
        <v>5.3162000000000003</v>
      </c>
      <c r="G11" s="66">
        <f t="shared" si="1"/>
        <v>20</v>
      </c>
      <c r="H11" s="65">
        <f>VLOOKUP($A11,'Return Data'!$B$7:$R$2292,11,0)</f>
        <v>4.3590999999999998</v>
      </c>
      <c r="I11" s="66">
        <f t="shared" si="2"/>
        <v>21</v>
      </c>
      <c r="J11" s="65">
        <f>VLOOKUP($A11,'Return Data'!$B$7:$R$2292,12,0)</f>
        <v>2.7665999999999999</v>
      </c>
      <c r="K11" s="66">
        <f t="shared" si="3"/>
        <v>19</v>
      </c>
      <c r="L11" s="65">
        <f>VLOOKUP($A11,'Return Data'!$B$7:$R$2292,13,0)</f>
        <v>3.274</v>
      </c>
      <c r="M11" s="66">
        <f t="shared" si="4"/>
        <v>20</v>
      </c>
      <c r="N11" s="65">
        <f>VLOOKUP($A11,'Return Data'!$B$7:$R$2292,17,0)</f>
        <v>6.7923999999999998</v>
      </c>
      <c r="O11" s="66">
        <f t="shared" si="5"/>
        <v>19</v>
      </c>
      <c r="P11" s="65">
        <f>VLOOKUP($A11,'Return Data'!$B$7:$R$2292,14,0)</f>
        <v>8.8751999999999995</v>
      </c>
      <c r="Q11" s="66">
        <f t="shared" si="6"/>
        <v>20</v>
      </c>
      <c r="R11" s="65">
        <f>VLOOKUP($A11,'Return Data'!$B$7:$R$2292,16,0)</f>
        <v>8.8504000000000005</v>
      </c>
      <c r="S11" s="67">
        <f t="shared" si="7"/>
        <v>14</v>
      </c>
    </row>
    <row r="12" spans="1:19" x14ac:dyDescent="0.3">
      <c r="A12" s="82" t="s">
        <v>1349</v>
      </c>
      <c r="B12" s="64">
        <f>VLOOKUP($A12,'Return Data'!$B$7:$R$2292,3,0)</f>
        <v>44483</v>
      </c>
      <c r="C12" s="65">
        <f>VLOOKUP($A12,'Return Data'!$B$7:$R$2292,4,0)</f>
        <v>79.171400000000006</v>
      </c>
      <c r="D12" s="65">
        <f>VLOOKUP($A12,'Return Data'!$B$7:$R$2292,9,0)</f>
        <v>3.5263</v>
      </c>
      <c r="E12" s="66">
        <f t="shared" si="0"/>
        <v>4</v>
      </c>
      <c r="F12" s="65">
        <f>VLOOKUP($A12,'Return Data'!$B$7:$R$2292,10,0)</f>
        <v>7.8941999999999997</v>
      </c>
      <c r="G12" s="66">
        <f t="shared" si="1"/>
        <v>5</v>
      </c>
      <c r="H12" s="65">
        <f>VLOOKUP($A12,'Return Data'!$B$7:$R$2292,11,0)</f>
        <v>5.9856999999999996</v>
      </c>
      <c r="I12" s="66">
        <f t="shared" si="2"/>
        <v>9</v>
      </c>
      <c r="J12" s="65">
        <f>VLOOKUP($A12,'Return Data'!$B$7:$R$2292,12,0)</f>
        <v>4.0381</v>
      </c>
      <c r="K12" s="66">
        <f t="shared" si="3"/>
        <v>6</v>
      </c>
      <c r="L12" s="65">
        <f>VLOOKUP($A12,'Return Data'!$B$7:$R$2292,13,0)</f>
        <v>4.7091000000000003</v>
      </c>
      <c r="M12" s="66">
        <f t="shared" si="4"/>
        <v>6</v>
      </c>
      <c r="N12" s="65">
        <f>VLOOKUP($A12,'Return Data'!$B$7:$R$2292,17,0)</f>
        <v>8.8409999999999993</v>
      </c>
      <c r="O12" s="66">
        <f t="shared" si="5"/>
        <v>5</v>
      </c>
      <c r="P12" s="65">
        <f>VLOOKUP($A12,'Return Data'!$B$7:$R$2292,14,0)</f>
        <v>11.5976</v>
      </c>
      <c r="Q12" s="66">
        <f t="shared" si="6"/>
        <v>4</v>
      </c>
      <c r="R12" s="65">
        <f>VLOOKUP($A12,'Return Data'!$B$7:$R$2292,16,0)</f>
        <v>8.9106000000000005</v>
      </c>
      <c r="S12" s="67">
        <f t="shared" si="7"/>
        <v>13</v>
      </c>
    </row>
    <row r="13" spans="1:19" x14ac:dyDescent="0.3">
      <c r="A13" s="82" t="s">
        <v>1351</v>
      </c>
      <c r="B13" s="64">
        <f>VLOOKUP($A13,'Return Data'!$B$7:$R$2292,3,0)</f>
        <v>44483</v>
      </c>
      <c r="C13" s="65">
        <f>VLOOKUP($A13,'Return Data'!$B$7:$R$2292,4,0)</f>
        <v>20.517900000000001</v>
      </c>
      <c r="D13" s="65">
        <f>VLOOKUP($A13,'Return Data'!$B$7:$R$2292,9,0)</f>
        <v>2.4956</v>
      </c>
      <c r="E13" s="66">
        <f t="shared" si="0"/>
        <v>9</v>
      </c>
      <c r="F13" s="65">
        <f>VLOOKUP($A13,'Return Data'!$B$7:$R$2292,10,0)</f>
        <v>8.42</v>
      </c>
      <c r="G13" s="66">
        <f t="shared" si="1"/>
        <v>4</v>
      </c>
      <c r="H13" s="65">
        <f>VLOOKUP($A13,'Return Data'!$B$7:$R$2292,11,0)</f>
        <v>6.6436999999999999</v>
      </c>
      <c r="I13" s="66">
        <f t="shared" si="2"/>
        <v>3</v>
      </c>
      <c r="J13" s="65">
        <f>VLOOKUP($A13,'Return Data'!$B$7:$R$2292,12,0)</f>
        <v>6.2842000000000002</v>
      </c>
      <c r="K13" s="66">
        <f t="shared" si="3"/>
        <v>1</v>
      </c>
      <c r="L13" s="65">
        <f>VLOOKUP($A13,'Return Data'!$B$7:$R$2292,13,0)</f>
        <v>6.9237000000000002</v>
      </c>
      <c r="M13" s="66">
        <f t="shared" si="4"/>
        <v>1</v>
      </c>
      <c r="N13" s="65">
        <f>VLOOKUP($A13,'Return Data'!$B$7:$R$2292,17,0)</f>
        <v>9.4907000000000004</v>
      </c>
      <c r="O13" s="66">
        <f t="shared" si="5"/>
        <v>1</v>
      </c>
      <c r="P13" s="65">
        <f>VLOOKUP($A13,'Return Data'!$B$7:$R$2292,14,0)</f>
        <v>11.4763</v>
      </c>
      <c r="Q13" s="66">
        <f t="shared" si="6"/>
        <v>5</v>
      </c>
      <c r="R13" s="65">
        <f>VLOOKUP($A13,'Return Data'!$B$7:$R$2292,16,0)</f>
        <v>9.8217999999999996</v>
      </c>
      <c r="S13" s="67">
        <f t="shared" si="7"/>
        <v>8</v>
      </c>
    </row>
    <row r="14" spans="1:19" x14ac:dyDescent="0.3">
      <c r="A14" s="82" t="s">
        <v>1354</v>
      </c>
      <c r="B14" s="64">
        <f>VLOOKUP($A14,'Return Data'!$B$7:$R$2292,3,0)</f>
        <v>44483</v>
      </c>
      <c r="C14" s="65">
        <f>VLOOKUP($A14,'Return Data'!$B$7:$R$2292,4,0)</f>
        <v>52.151299999999999</v>
      </c>
      <c r="D14" s="65">
        <f>VLOOKUP($A14,'Return Data'!$B$7:$R$2292,9,0)</f>
        <v>3.0592000000000001</v>
      </c>
      <c r="E14" s="66">
        <f t="shared" si="0"/>
        <v>7</v>
      </c>
      <c r="F14" s="65">
        <f>VLOOKUP($A14,'Return Data'!$B$7:$R$2292,10,0)</f>
        <v>7.1017000000000001</v>
      </c>
      <c r="G14" s="66">
        <f t="shared" si="1"/>
        <v>14</v>
      </c>
      <c r="H14" s="65">
        <f>VLOOKUP($A14,'Return Data'!$B$7:$R$2292,11,0)</f>
        <v>5.8192000000000004</v>
      </c>
      <c r="I14" s="66">
        <f t="shared" si="2"/>
        <v>10</v>
      </c>
      <c r="J14" s="65">
        <f>VLOOKUP($A14,'Return Data'!$B$7:$R$2292,12,0)</f>
        <v>3.2812000000000001</v>
      </c>
      <c r="K14" s="66">
        <f t="shared" si="3"/>
        <v>13</v>
      </c>
      <c r="L14" s="65">
        <f>VLOOKUP($A14,'Return Data'!$B$7:$R$2292,13,0)</f>
        <v>3.3696000000000002</v>
      </c>
      <c r="M14" s="66">
        <f t="shared" si="4"/>
        <v>19</v>
      </c>
      <c r="N14" s="65">
        <f>VLOOKUP($A14,'Return Data'!$B$7:$R$2292,17,0)</f>
        <v>6.0270000000000001</v>
      </c>
      <c r="O14" s="66">
        <f t="shared" si="5"/>
        <v>23</v>
      </c>
      <c r="P14" s="65">
        <f>VLOOKUP($A14,'Return Data'!$B$7:$R$2292,14,0)</f>
        <v>8.8055000000000003</v>
      </c>
      <c r="Q14" s="66">
        <f t="shared" si="6"/>
        <v>21</v>
      </c>
      <c r="R14" s="65">
        <f>VLOOKUP($A14,'Return Data'!$B$7:$R$2292,16,0)</f>
        <v>7.8575999999999997</v>
      </c>
      <c r="S14" s="67">
        <f t="shared" si="7"/>
        <v>23</v>
      </c>
    </row>
    <row r="15" spans="1:19" x14ac:dyDescent="0.3">
      <c r="A15" s="82" t="s">
        <v>1356</v>
      </c>
      <c r="B15" s="64">
        <f>VLOOKUP($A15,'Return Data'!$B$7:$R$2292,3,0)</f>
        <v>44483</v>
      </c>
      <c r="C15" s="65">
        <f>VLOOKUP($A15,'Return Data'!$B$7:$R$2292,4,0)</f>
        <v>46.2682</v>
      </c>
      <c r="D15" s="65">
        <f>VLOOKUP($A15,'Return Data'!$B$7:$R$2292,9,0)</f>
        <v>2.7568000000000001</v>
      </c>
      <c r="E15" s="66">
        <f t="shared" si="0"/>
        <v>8</v>
      </c>
      <c r="F15" s="65">
        <f>VLOOKUP($A15,'Return Data'!$B$7:$R$2292,10,0)</f>
        <v>7.4622999999999999</v>
      </c>
      <c r="G15" s="66">
        <f t="shared" si="1"/>
        <v>9</v>
      </c>
      <c r="H15" s="65">
        <f>VLOOKUP($A15,'Return Data'!$B$7:$R$2292,11,0)</f>
        <v>5.7706</v>
      </c>
      <c r="I15" s="66">
        <f t="shared" si="2"/>
        <v>12</v>
      </c>
      <c r="J15" s="65">
        <f>VLOOKUP($A15,'Return Data'!$B$7:$R$2292,12,0)</f>
        <v>3.1110000000000002</v>
      </c>
      <c r="K15" s="66">
        <f t="shared" si="3"/>
        <v>15</v>
      </c>
      <c r="L15" s="65">
        <f>VLOOKUP($A15,'Return Data'!$B$7:$R$2292,13,0)</f>
        <v>3.6901000000000002</v>
      </c>
      <c r="M15" s="66">
        <f t="shared" si="4"/>
        <v>14</v>
      </c>
      <c r="N15" s="65">
        <f>VLOOKUP($A15,'Return Data'!$B$7:$R$2292,17,0)</f>
        <v>7.0598999999999998</v>
      </c>
      <c r="O15" s="66">
        <f t="shared" si="5"/>
        <v>16</v>
      </c>
      <c r="P15" s="65">
        <f>VLOOKUP($A15,'Return Data'!$B$7:$R$2292,14,0)</f>
        <v>8.5359999999999996</v>
      </c>
      <c r="Q15" s="66">
        <f t="shared" si="6"/>
        <v>22</v>
      </c>
      <c r="R15" s="65">
        <f>VLOOKUP($A15,'Return Data'!$B$7:$R$2292,16,0)</f>
        <v>8.3606999999999996</v>
      </c>
      <c r="S15" s="67">
        <f t="shared" si="7"/>
        <v>18</v>
      </c>
    </row>
    <row r="16" spans="1:19" x14ac:dyDescent="0.3">
      <c r="A16" s="82" t="s">
        <v>1358</v>
      </c>
      <c r="B16" s="64">
        <f>VLOOKUP($A16,'Return Data'!$B$7:$R$2292,3,0)</f>
        <v>44483</v>
      </c>
      <c r="C16" s="65">
        <f>VLOOKUP($A16,'Return Data'!$B$7:$R$2292,4,0)</f>
        <v>84.766599999999997</v>
      </c>
      <c r="D16" s="65">
        <f>VLOOKUP($A16,'Return Data'!$B$7:$R$2292,9,0)</f>
        <v>-2.4636999999999998</v>
      </c>
      <c r="E16" s="66">
        <f t="shared" si="0"/>
        <v>20</v>
      </c>
      <c r="F16" s="65">
        <f>VLOOKUP($A16,'Return Data'!$B$7:$R$2292,10,0)</f>
        <v>10.0883</v>
      </c>
      <c r="G16" s="66">
        <f t="shared" si="1"/>
        <v>2</v>
      </c>
      <c r="H16" s="65">
        <f>VLOOKUP($A16,'Return Data'!$B$7:$R$2292,11,0)</f>
        <v>6.5830000000000002</v>
      </c>
      <c r="I16" s="66">
        <f t="shared" si="2"/>
        <v>5</v>
      </c>
      <c r="J16" s="65">
        <f>VLOOKUP($A16,'Return Data'!$B$7:$R$2292,12,0)</f>
        <v>4.6399999999999997</v>
      </c>
      <c r="K16" s="66">
        <f t="shared" si="3"/>
        <v>4</v>
      </c>
      <c r="L16" s="65">
        <f>VLOOKUP($A16,'Return Data'!$B$7:$R$2292,13,0)</f>
        <v>5.2045000000000003</v>
      </c>
      <c r="M16" s="66">
        <f t="shared" si="4"/>
        <v>3</v>
      </c>
      <c r="N16" s="65">
        <f>VLOOKUP($A16,'Return Data'!$B$7:$R$2292,17,0)</f>
        <v>9.3638999999999992</v>
      </c>
      <c r="O16" s="66">
        <f t="shared" si="5"/>
        <v>2</v>
      </c>
      <c r="P16" s="65">
        <f>VLOOKUP($A16,'Return Data'!$B$7:$R$2292,14,0)</f>
        <v>10.2232</v>
      </c>
      <c r="Q16" s="66">
        <f t="shared" si="6"/>
        <v>12</v>
      </c>
      <c r="R16" s="65">
        <f>VLOOKUP($A16,'Return Data'!$B$7:$R$2292,16,0)</f>
        <v>9.2416</v>
      </c>
      <c r="S16" s="67">
        <f t="shared" si="7"/>
        <v>10</v>
      </c>
    </row>
    <row r="17" spans="1:19" x14ac:dyDescent="0.3">
      <c r="A17" s="82" t="s">
        <v>1360</v>
      </c>
      <c r="B17" s="64">
        <f>VLOOKUP($A17,'Return Data'!$B$7:$R$2292,3,0)</f>
        <v>44483</v>
      </c>
      <c r="C17" s="65">
        <f>VLOOKUP($A17,'Return Data'!$B$7:$R$2292,4,0)</f>
        <v>18.507000000000001</v>
      </c>
      <c r="D17" s="65">
        <f>VLOOKUP($A17,'Return Data'!$B$7:$R$2292,9,0)</f>
        <v>-0.9</v>
      </c>
      <c r="E17" s="66">
        <f t="shared" si="0"/>
        <v>19</v>
      </c>
      <c r="F17" s="65">
        <f>VLOOKUP($A17,'Return Data'!$B$7:$R$2292,10,0)</f>
        <v>3.7042999999999999</v>
      </c>
      <c r="G17" s="66">
        <f t="shared" si="1"/>
        <v>21</v>
      </c>
      <c r="H17" s="65">
        <f>VLOOKUP($A17,'Return Data'!$B$7:$R$2292,11,0)</f>
        <v>4.49</v>
      </c>
      <c r="I17" s="66">
        <f t="shared" si="2"/>
        <v>19</v>
      </c>
      <c r="J17" s="65">
        <f>VLOOKUP($A17,'Return Data'!$B$7:$R$2292,12,0)</f>
        <v>2.9384999999999999</v>
      </c>
      <c r="K17" s="66">
        <f t="shared" si="3"/>
        <v>18</v>
      </c>
      <c r="L17" s="65">
        <f>VLOOKUP($A17,'Return Data'!$B$7:$R$2292,13,0)</f>
        <v>3.6133000000000002</v>
      </c>
      <c r="M17" s="66">
        <f t="shared" si="4"/>
        <v>15</v>
      </c>
      <c r="N17" s="65">
        <f>VLOOKUP($A17,'Return Data'!$B$7:$R$2292,17,0)</f>
        <v>6.0522</v>
      </c>
      <c r="O17" s="66">
        <f t="shared" si="5"/>
        <v>22</v>
      </c>
      <c r="P17" s="65">
        <f>VLOOKUP($A17,'Return Data'!$B$7:$R$2292,14,0)</f>
        <v>8.1569000000000003</v>
      </c>
      <c r="Q17" s="66">
        <f t="shared" si="6"/>
        <v>24</v>
      </c>
      <c r="R17" s="65">
        <f>VLOOKUP($A17,'Return Data'!$B$7:$R$2292,16,0)</f>
        <v>7.1811999999999996</v>
      </c>
      <c r="S17" s="67">
        <f t="shared" si="7"/>
        <v>24</v>
      </c>
    </row>
    <row r="18" spans="1:19" x14ac:dyDescent="0.3">
      <c r="A18" s="82" t="s">
        <v>1361</v>
      </c>
      <c r="B18" s="64">
        <f>VLOOKUP($A18,'Return Data'!$B$7:$R$2292,3,0)</f>
        <v>44483</v>
      </c>
      <c r="C18" s="65">
        <f>VLOOKUP($A18,'Return Data'!$B$7:$R$2292,4,0)</f>
        <v>29.999600000000001</v>
      </c>
      <c r="D18" s="65">
        <f>VLOOKUP($A18,'Return Data'!$B$7:$R$2292,9,0)</f>
        <v>3.4775</v>
      </c>
      <c r="E18" s="66">
        <f t="shared" si="0"/>
        <v>5</v>
      </c>
      <c r="F18" s="65">
        <f>VLOOKUP($A18,'Return Data'!$B$7:$R$2292,10,0)</f>
        <v>6.4511000000000003</v>
      </c>
      <c r="G18" s="66">
        <f t="shared" si="1"/>
        <v>16</v>
      </c>
      <c r="H18" s="65">
        <f>VLOOKUP($A18,'Return Data'!$B$7:$R$2292,11,0)</f>
        <v>6.5468999999999999</v>
      </c>
      <c r="I18" s="66">
        <f t="shared" si="2"/>
        <v>6</v>
      </c>
      <c r="J18" s="65">
        <f>VLOOKUP($A18,'Return Data'!$B$7:$R$2292,12,0)</f>
        <v>3.2353999999999998</v>
      </c>
      <c r="K18" s="66">
        <f t="shared" si="3"/>
        <v>14</v>
      </c>
      <c r="L18" s="65">
        <f>VLOOKUP($A18,'Return Data'!$B$7:$R$2292,13,0)</f>
        <v>4.0060000000000002</v>
      </c>
      <c r="M18" s="66">
        <f t="shared" si="4"/>
        <v>9</v>
      </c>
      <c r="N18" s="65">
        <f>VLOOKUP($A18,'Return Data'!$B$7:$R$2292,17,0)</f>
        <v>9.0164000000000009</v>
      </c>
      <c r="O18" s="66">
        <f t="shared" si="5"/>
        <v>4</v>
      </c>
      <c r="P18" s="65">
        <f>VLOOKUP($A18,'Return Data'!$B$7:$R$2292,14,0)</f>
        <v>11.8277</v>
      </c>
      <c r="Q18" s="66">
        <f t="shared" si="6"/>
        <v>2</v>
      </c>
      <c r="R18" s="65">
        <f>VLOOKUP($A18,'Return Data'!$B$7:$R$2292,16,0)</f>
        <v>9.8468999999999998</v>
      </c>
      <c r="S18" s="67">
        <f t="shared" si="7"/>
        <v>6</v>
      </c>
    </row>
    <row r="19" spans="1:19" x14ac:dyDescent="0.3">
      <c r="A19" s="82" t="s">
        <v>1364</v>
      </c>
      <c r="B19" s="64">
        <f>VLOOKUP($A19,'Return Data'!$B$7:$R$2292,3,0)</f>
        <v>44483</v>
      </c>
      <c r="C19" s="65">
        <f>VLOOKUP($A19,'Return Data'!$B$7:$R$2292,4,0)</f>
        <v>2431.3854999999999</v>
      </c>
      <c r="D19" s="65">
        <f>VLOOKUP($A19,'Return Data'!$B$7:$R$2292,9,0)</f>
        <v>-7.1643999999999997</v>
      </c>
      <c r="E19" s="66">
        <f t="shared" si="0"/>
        <v>24</v>
      </c>
      <c r="F19" s="65">
        <f>VLOOKUP($A19,'Return Data'!$B$7:$R$2292,10,0)</f>
        <v>3.0628000000000002</v>
      </c>
      <c r="G19" s="66">
        <f t="shared" si="1"/>
        <v>23</v>
      </c>
      <c r="H19" s="65">
        <f>VLOOKUP($A19,'Return Data'!$B$7:$R$2292,11,0)</f>
        <v>1.6814</v>
      </c>
      <c r="I19" s="66">
        <f t="shared" si="2"/>
        <v>23</v>
      </c>
      <c r="J19" s="65">
        <f>VLOOKUP($A19,'Return Data'!$B$7:$R$2292,12,0)</f>
        <v>0.57640000000000002</v>
      </c>
      <c r="K19" s="66">
        <f t="shared" si="3"/>
        <v>24</v>
      </c>
      <c r="L19" s="65">
        <f>VLOOKUP($A19,'Return Data'!$B$7:$R$2292,13,0)</f>
        <v>1.6558999999999999</v>
      </c>
      <c r="M19" s="66">
        <f t="shared" si="4"/>
        <v>24</v>
      </c>
      <c r="N19" s="65">
        <f>VLOOKUP($A19,'Return Data'!$B$7:$R$2292,17,0)</f>
        <v>5.0853000000000002</v>
      </c>
      <c r="O19" s="66">
        <f t="shared" si="5"/>
        <v>24</v>
      </c>
      <c r="P19" s="65">
        <f>VLOOKUP($A19,'Return Data'!$B$7:$R$2292,14,0)</f>
        <v>8.2414000000000005</v>
      </c>
      <c r="Q19" s="66">
        <f t="shared" si="6"/>
        <v>23</v>
      </c>
      <c r="R19" s="65">
        <f>VLOOKUP($A19,'Return Data'!$B$7:$R$2292,16,0)</f>
        <v>7.9119999999999999</v>
      </c>
      <c r="S19" s="67">
        <f t="shared" si="7"/>
        <v>22</v>
      </c>
    </row>
    <row r="20" spans="1:19" x14ac:dyDescent="0.3">
      <c r="A20" s="82" t="s">
        <v>1365</v>
      </c>
      <c r="B20" s="64">
        <f>VLOOKUP($A20,'Return Data'!$B$7:$R$2292,3,0)</f>
        <v>44483</v>
      </c>
      <c r="C20" s="65">
        <f>VLOOKUP($A20,'Return Data'!$B$7:$R$2292,4,0)</f>
        <v>87.779300000000006</v>
      </c>
      <c r="D20" s="65">
        <f>VLOOKUP($A20,'Return Data'!$B$7:$R$2292,9,0)</f>
        <v>7.4748999999999999</v>
      </c>
      <c r="E20" s="66">
        <f t="shared" si="0"/>
        <v>1</v>
      </c>
      <c r="F20" s="65">
        <f>VLOOKUP($A20,'Return Data'!$B$7:$R$2292,10,0)</f>
        <v>11.916700000000001</v>
      </c>
      <c r="G20" s="66">
        <f t="shared" si="1"/>
        <v>1</v>
      </c>
      <c r="H20" s="65">
        <f>VLOOKUP($A20,'Return Data'!$B$7:$R$2292,11,0)</f>
        <v>8.0879999999999992</v>
      </c>
      <c r="I20" s="66">
        <f t="shared" si="2"/>
        <v>1</v>
      </c>
      <c r="J20" s="65">
        <f>VLOOKUP($A20,'Return Data'!$B$7:$R$2292,12,0)</f>
        <v>4.2004999999999999</v>
      </c>
      <c r="K20" s="66">
        <f t="shared" si="3"/>
        <v>5</v>
      </c>
      <c r="L20" s="65">
        <f>VLOOKUP($A20,'Return Data'!$B$7:$R$2292,13,0)</f>
        <v>6.0431999999999997</v>
      </c>
      <c r="M20" s="66">
        <f t="shared" si="4"/>
        <v>2</v>
      </c>
      <c r="N20" s="65">
        <f>VLOOKUP($A20,'Return Data'!$B$7:$R$2292,17,0)</f>
        <v>9.3199000000000005</v>
      </c>
      <c r="O20" s="66">
        <f t="shared" si="5"/>
        <v>3</v>
      </c>
      <c r="P20" s="65">
        <f>VLOOKUP($A20,'Return Data'!$B$7:$R$2292,14,0)</f>
        <v>11.1027</v>
      </c>
      <c r="Q20" s="66">
        <f t="shared" si="6"/>
        <v>6</v>
      </c>
      <c r="R20" s="65">
        <f>VLOOKUP($A20,'Return Data'!$B$7:$R$2292,16,0)</f>
        <v>9.1228999999999996</v>
      </c>
      <c r="S20" s="67">
        <f t="shared" si="7"/>
        <v>12</v>
      </c>
    </row>
    <row r="21" spans="1:19" x14ac:dyDescent="0.3">
      <c r="A21" s="82" t="s">
        <v>1367</v>
      </c>
      <c r="B21" s="64">
        <f>VLOOKUP($A21,'Return Data'!$B$7:$R$2292,3,0)</f>
        <v>44483</v>
      </c>
      <c r="C21" s="65">
        <f>VLOOKUP($A21,'Return Data'!$B$7:$R$2292,4,0)</f>
        <v>60.085599999999999</v>
      </c>
      <c r="D21" s="65">
        <f>VLOOKUP($A21,'Return Data'!$B$7:$R$2292,9,0)</f>
        <v>2.1238000000000001</v>
      </c>
      <c r="E21" s="66">
        <f t="shared" si="0"/>
        <v>11</v>
      </c>
      <c r="F21" s="65">
        <f>VLOOKUP($A21,'Return Data'!$B$7:$R$2292,10,0)</f>
        <v>6.6204000000000001</v>
      </c>
      <c r="G21" s="66">
        <f t="shared" si="1"/>
        <v>15</v>
      </c>
      <c r="H21" s="65">
        <f>VLOOKUP($A21,'Return Data'!$B$7:$R$2292,11,0)</f>
        <v>5.3662999999999998</v>
      </c>
      <c r="I21" s="66">
        <f t="shared" si="2"/>
        <v>15</v>
      </c>
      <c r="J21" s="65">
        <f>VLOOKUP($A21,'Return Data'!$B$7:$R$2292,12,0)</f>
        <v>2.2749999999999999</v>
      </c>
      <c r="K21" s="66">
        <f t="shared" si="3"/>
        <v>21</v>
      </c>
      <c r="L21" s="65">
        <f>VLOOKUP($A21,'Return Data'!$B$7:$R$2292,13,0)</f>
        <v>3.4419</v>
      </c>
      <c r="M21" s="66">
        <f t="shared" si="4"/>
        <v>18</v>
      </c>
      <c r="N21" s="65">
        <f>VLOOKUP($A21,'Return Data'!$B$7:$R$2292,17,0)</f>
        <v>7.7103000000000002</v>
      </c>
      <c r="O21" s="66">
        <f t="shared" si="5"/>
        <v>12</v>
      </c>
      <c r="P21" s="65">
        <f>VLOOKUP($A21,'Return Data'!$B$7:$R$2292,14,0)</f>
        <v>9.4412000000000003</v>
      </c>
      <c r="Q21" s="66">
        <f t="shared" si="6"/>
        <v>17</v>
      </c>
      <c r="R21" s="65">
        <f>VLOOKUP($A21,'Return Data'!$B$7:$R$2292,16,0)</f>
        <v>9.7080000000000002</v>
      </c>
      <c r="S21" s="67">
        <f t="shared" si="7"/>
        <v>9</v>
      </c>
    </row>
    <row r="22" spans="1:19" x14ac:dyDescent="0.3">
      <c r="A22" s="82" t="s">
        <v>1369</v>
      </c>
      <c r="B22" s="64">
        <f>VLOOKUP($A22,'Return Data'!$B$7:$R$2292,3,0)</f>
        <v>44483</v>
      </c>
      <c r="C22" s="65">
        <f>VLOOKUP($A22,'Return Data'!$B$7:$R$2292,4,0)</f>
        <v>52.485799999999998</v>
      </c>
      <c r="D22" s="65">
        <f>VLOOKUP($A22,'Return Data'!$B$7:$R$2292,9,0)</f>
        <v>1.0580000000000001</v>
      </c>
      <c r="E22" s="66">
        <f t="shared" si="0"/>
        <v>15</v>
      </c>
      <c r="F22" s="65">
        <f>VLOOKUP($A22,'Return Data'!$B$7:$R$2292,10,0)</f>
        <v>3.2418999999999998</v>
      </c>
      <c r="G22" s="66">
        <f t="shared" si="1"/>
        <v>22</v>
      </c>
      <c r="H22" s="65">
        <f>VLOOKUP($A22,'Return Data'!$B$7:$R$2292,11,0)</f>
        <v>4.4173999999999998</v>
      </c>
      <c r="I22" s="66">
        <f t="shared" si="2"/>
        <v>20</v>
      </c>
      <c r="J22" s="65">
        <f>VLOOKUP($A22,'Return Data'!$B$7:$R$2292,12,0)</f>
        <v>3.0156000000000001</v>
      </c>
      <c r="K22" s="66">
        <f t="shared" si="3"/>
        <v>16</v>
      </c>
      <c r="L22" s="65">
        <f>VLOOKUP($A22,'Return Data'!$B$7:$R$2292,13,0)</f>
        <v>3.4868000000000001</v>
      </c>
      <c r="M22" s="66">
        <f t="shared" si="4"/>
        <v>17</v>
      </c>
      <c r="N22" s="65">
        <f>VLOOKUP($A22,'Return Data'!$B$7:$R$2292,17,0)</f>
        <v>7.2560000000000002</v>
      </c>
      <c r="O22" s="66">
        <f t="shared" si="5"/>
        <v>15</v>
      </c>
      <c r="P22" s="65">
        <f>VLOOKUP($A22,'Return Data'!$B$7:$R$2292,14,0)</f>
        <v>10.0825</v>
      </c>
      <c r="Q22" s="66">
        <f t="shared" si="6"/>
        <v>13</v>
      </c>
      <c r="R22" s="65">
        <f>VLOOKUP($A22,'Return Data'!$B$7:$R$2292,16,0)</f>
        <v>8.25</v>
      </c>
      <c r="S22" s="67">
        <f t="shared" si="7"/>
        <v>20</v>
      </c>
    </row>
    <row r="23" spans="1:19" x14ac:dyDescent="0.3">
      <c r="A23" s="82" t="s">
        <v>1372</v>
      </c>
      <c r="B23" s="64">
        <f>VLOOKUP($A23,'Return Data'!$B$7:$R$2292,3,0)</f>
        <v>44483</v>
      </c>
      <c r="C23" s="65">
        <f>VLOOKUP($A23,'Return Data'!$B$7:$R$2292,4,0)</f>
        <v>33.811799999999998</v>
      </c>
      <c r="D23" s="65">
        <f>VLOOKUP($A23,'Return Data'!$B$7:$R$2292,9,0)</f>
        <v>1.7909999999999999</v>
      </c>
      <c r="E23" s="66">
        <f t="shared" si="0"/>
        <v>13</v>
      </c>
      <c r="F23" s="65">
        <f>VLOOKUP($A23,'Return Data'!$B$7:$R$2292,10,0)</f>
        <v>7.4084000000000003</v>
      </c>
      <c r="G23" s="66">
        <f t="shared" si="1"/>
        <v>10</v>
      </c>
      <c r="H23" s="65">
        <f>VLOOKUP($A23,'Return Data'!$B$7:$R$2292,11,0)</f>
        <v>5.7747000000000002</v>
      </c>
      <c r="I23" s="66">
        <f t="shared" si="2"/>
        <v>11</v>
      </c>
      <c r="J23" s="65">
        <f>VLOOKUP($A23,'Return Data'!$B$7:$R$2292,12,0)</f>
        <v>3.3795999999999999</v>
      </c>
      <c r="K23" s="66">
        <f t="shared" si="3"/>
        <v>11</v>
      </c>
      <c r="L23" s="65">
        <f>VLOOKUP($A23,'Return Data'!$B$7:$R$2292,13,0)</f>
        <v>3.8931</v>
      </c>
      <c r="M23" s="66">
        <f t="shared" si="4"/>
        <v>12</v>
      </c>
      <c r="N23" s="65">
        <f>VLOOKUP($A23,'Return Data'!$B$7:$R$2292,17,0)</f>
        <v>7.9753999999999996</v>
      </c>
      <c r="O23" s="66">
        <f t="shared" si="5"/>
        <v>11</v>
      </c>
      <c r="P23" s="65">
        <f>VLOOKUP($A23,'Return Data'!$B$7:$R$2292,14,0)</f>
        <v>10.944599999999999</v>
      </c>
      <c r="Q23" s="66">
        <f t="shared" si="6"/>
        <v>9</v>
      </c>
      <c r="R23" s="65">
        <f>VLOOKUP($A23,'Return Data'!$B$7:$R$2292,16,0)</f>
        <v>10.5244</v>
      </c>
      <c r="S23" s="67">
        <f t="shared" si="7"/>
        <v>1</v>
      </c>
    </row>
    <row r="24" spans="1:19" x14ac:dyDescent="0.3">
      <c r="A24" s="82" t="s">
        <v>1374</v>
      </c>
      <c r="B24" s="64">
        <f>VLOOKUP($A24,'Return Data'!$B$7:$R$2292,3,0)</f>
        <v>44483</v>
      </c>
      <c r="C24" s="65">
        <f>VLOOKUP($A24,'Return Data'!$B$7:$R$2292,4,0)</f>
        <v>25.613499999999998</v>
      </c>
      <c r="D24" s="65">
        <f>VLOOKUP($A24,'Return Data'!$B$7:$R$2292,9,0)</f>
        <v>5.9523999999999999</v>
      </c>
      <c r="E24" s="66">
        <f t="shared" si="0"/>
        <v>2</v>
      </c>
      <c r="F24" s="65">
        <f>VLOOKUP($A24,'Return Data'!$B$7:$R$2292,10,0)</f>
        <v>7.7313999999999998</v>
      </c>
      <c r="G24" s="66">
        <f t="shared" si="1"/>
        <v>8</v>
      </c>
      <c r="H24" s="65">
        <f>VLOOKUP($A24,'Return Data'!$B$7:$R$2292,11,0)</f>
        <v>6.6215000000000002</v>
      </c>
      <c r="I24" s="66">
        <f t="shared" si="2"/>
        <v>4</v>
      </c>
      <c r="J24" s="65">
        <f>VLOOKUP($A24,'Return Data'!$B$7:$R$2292,12,0)</f>
        <v>4.9912999999999998</v>
      </c>
      <c r="K24" s="66">
        <f t="shared" si="3"/>
        <v>3</v>
      </c>
      <c r="L24" s="65">
        <f>VLOOKUP($A24,'Return Data'!$B$7:$R$2292,13,0)</f>
        <v>4.9377000000000004</v>
      </c>
      <c r="M24" s="66">
        <f t="shared" si="4"/>
        <v>5</v>
      </c>
      <c r="N24" s="65">
        <f>VLOOKUP($A24,'Return Data'!$B$7:$R$2292,17,0)</f>
        <v>7.5035999999999996</v>
      </c>
      <c r="O24" s="66">
        <f t="shared" si="5"/>
        <v>14</v>
      </c>
      <c r="P24" s="65">
        <f>VLOOKUP($A24,'Return Data'!$B$7:$R$2292,14,0)</f>
        <v>9.6136999999999997</v>
      </c>
      <c r="Q24" s="66">
        <f t="shared" si="6"/>
        <v>15</v>
      </c>
      <c r="R24" s="65">
        <f>VLOOKUP($A24,'Return Data'!$B$7:$R$2292,16,0)</f>
        <v>8.3271999999999995</v>
      </c>
      <c r="S24" s="67">
        <f t="shared" si="7"/>
        <v>19</v>
      </c>
    </row>
    <row r="25" spans="1:19" x14ac:dyDescent="0.3">
      <c r="A25" s="82" t="s">
        <v>1375</v>
      </c>
      <c r="B25" s="64">
        <f>VLOOKUP($A25,'Return Data'!$B$7:$R$2292,3,0)</f>
        <v>44483</v>
      </c>
      <c r="C25" s="65">
        <f>VLOOKUP($A25,'Return Data'!$B$7:$R$2292,4,0)</f>
        <v>53.666400000000003</v>
      </c>
      <c r="D25" s="65">
        <f>VLOOKUP($A25,'Return Data'!$B$7:$R$2292,9,0)</f>
        <v>-0.62090000000000001</v>
      </c>
      <c r="E25" s="66">
        <f t="shared" si="0"/>
        <v>18</v>
      </c>
      <c r="F25" s="65">
        <f>VLOOKUP($A25,'Return Data'!$B$7:$R$2292,10,0)</f>
        <v>5.3959000000000001</v>
      </c>
      <c r="G25" s="66">
        <f t="shared" si="1"/>
        <v>19</v>
      </c>
      <c r="H25" s="65">
        <f>VLOOKUP($A25,'Return Data'!$B$7:$R$2292,11,0)</f>
        <v>4.2636000000000003</v>
      </c>
      <c r="I25" s="66">
        <f t="shared" si="2"/>
        <v>22</v>
      </c>
      <c r="J25" s="65">
        <f>VLOOKUP($A25,'Return Data'!$B$7:$R$2292,12,0)</f>
        <v>3.7326999999999999</v>
      </c>
      <c r="K25" s="66">
        <f t="shared" si="3"/>
        <v>7</v>
      </c>
      <c r="L25" s="65">
        <f>VLOOKUP($A25,'Return Data'!$B$7:$R$2292,13,0)</f>
        <v>4.2434000000000003</v>
      </c>
      <c r="M25" s="66">
        <f t="shared" si="4"/>
        <v>8</v>
      </c>
      <c r="N25" s="65">
        <f>VLOOKUP($A25,'Return Data'!$B$7:$R$2292,17,0)</f>
        <v>8.1990999999999996</v>
      </c>
      <c r="O25" s="66">
        <f t="shared" si="5"/>
        <v>9</v>
      </c>
      <c r="P25" s="65">
        <f>VLOOKUP($A25,'Return Data'!$B$7:$R$2292,14,0)</f>
        <v>10.731299999999999</v>
      </c>
      <c r="Q25" s="66">
        <f t="shared" si="6"/>
        <v>10</v>
      </c>
      <c r="R25" s="65">
        <f>VLOOKUP($A25,'Return Data'!$B$7:$R$2292,16,0)</f>
        <v>10.056900000000001</v>
      </c>
      <c r="S25" s="67">
        <f t="shared" si="7"/>
        <v>4</v>
      </c>
    </row>
    <row r="26" spans="1:19" x14ac:dyDescent="0.3">
      <c r="A26" s="82" t="s">
        <v>1377</v>
      </c>
      <c r="B26" s="64">
        <f>VLOOKUP($A26,'Return Data'!$B$7:$R$2292,3,0)</f>
        <v>44483</v>
      </c>
      <c r="C26" s="65">
        <f>VLOOKUP($A26,'Return Data'!$B$7:$R$2292,4,0)</f>
        <v>67.788899999999998</v>
      </c>
      <c r="D26" s="65">
        <f>VLOOKUP($A26,'Return Data'!$B$7:$R$2292,9,0)</f>
        <v>-0.375</v>
      </c>
      <c r="E26" s="66">
        <f t="shared" si="0"/>
        <v>17</v>
      </c>
      <c r="F26" s="65">
        <f>VLOOKUP($A26,'Return Data'!$B$7:$R$2292,10,0)</f>
        <v>6.0053000000000001</v>
      </c>
      <c r="G26" s="66">
        <f t="shared" si="1"/>
        <v>18</v>
      </c>
      <c r="H26" s="65">
        <f>VLOOKUP($A26,'Return Data'!$B$7:$R$2292,11,0)</f>
        <v>5.2530999999999999</v>
      </c>
      <c r="I26" s="66">
        <f t="shared" si="2"/>
        <v>16</v>
      </c>
      <c r="J26" s="65">
        <f>VLOOKUP($A26,'Return Data'!$B$7:$R$2292,12,0)</f>
        <v>1.8581000000000001</v>
      </c>
      <c r="K26" s="66">
        <f t="shared" si="3"/>
        <v>22</v>
      </c>
      <c r="L26" s="65">
        <f>VLOOKUP($A26,'Return Data'!$B$7:$R$2292,13,0)</f>
        <v>2.9590999999999998</v>
      </c>
      <c r="M26" s="66">
        <f t="shared" si="4"/>
        <v>22</v>
      </c>
      <c r="N26" s="65">
        <f>VLOOKUP($A26,'Return Data'!$B$7:$R$2292,17,0)</f>
        <v>6.1651999999999996</v>
      </c>
      <c r="O26" s="66">
        <f t="shared" si="5"/>
        <v>21</v>
      </c>
      <c r="P26" s="65">
        <f>VLOOKUP($A26,'Return Data'!$B$7:$R$2292,14,0)</f>
        <v>8.9234000000000009</v>
      </c>
      <c r="Q26" s="66">
        <f t="shared" si="6"/>
        <v>19</v>
      </c>
      <c r="R26" s="65">
        <f>VLOOKUP($A26,'Return Data'!$B$7:$R$2292,16,0)</f>
        <v>8.7162000000000006</v>
      </c>
      <c r="S26" s="67">
        <f t="shared" si="7"/>
        <v>15</v>
      </c>
    </row>
    <row r="27" spans="1:19" x14ac:dyDescent="0.3">
      <c r="A27" s="82" t="s">
        <v>1379</v>
      </c>
      <c r="B27" s="64">
        <f>VLOOKUP($A27,'Return Data'!$B$7:$R$2292,3,0)</f>
        <v>44483</v>
      </c>
      <c r="C27" s="65">
        <f>VLOOKUP($A27,'Return Data'!$B$7:$R$2292,4,0)</f>
        <v>51.720500000000001</v>
      </c>
      <c r="D27" s="65">
        <f>VLOOKUP($A27,'Return Data'!$B$7:$R$2292,9,0)</f>
        <v>3.4064000000000001</v>
      </c>
      <c r="E27" s="66">
        <f t="shared" si="0"/>
        <v>6</v>
      </c>
      <c r="F27" s="65">
        <f>VLOOKUP($A27,'Return Data'!$B$7:$R$2292,10,0)</f>
        <v>7.1547999999999998</v>
      </c>
      <c r="G27" s="66">
        <f t="shared" si="1"/>
        <v>12</v>
      </c>
      <c r="H27" s="65">
        <f>VLOOKUP($A27,'Return Data'!$B$7:$R$2292,11,0)</f>
        <v>5.1860999999999997</v>
      </c>
      <c r="I27" s="66">
        <f t="shared" si="2"/>
        <v>17</v>
      </c>
      <c r="J27" s="65">
        <f>VLOOKUP($A27,'Return Data'!$B$7:$R$2292,12,0)</f>
        <v>3.3912</v>
      </c>
      <c r="K27" s="66">
        <f t="shared" si="3"/>
        <v>10</v>
      </c>
      <c r="L27" s="65">
        <f>VLOOKUP($A27,'Return Data'!$B$7:$R$2292,13,0)</f>
        <v>3.7134</v>
      </c>
      <c r="M27" s="66">
        <f t="shared" si="4"/>
        <v>13</v>
      </c>
      <c r="N27" s="65">
        <f>VLOOKUP($A27,'Return Data'!$B$7:$R$2292,17,0)</f>
        <v>6.8947000000000003</v>
      </c>
      <c r="O27" s="66">
        <f t="shared" si="5"/>
        <v>18</v>
      </c>
      <c r="P27" s="65">
        <f>VLOOKUP($A27,'Return Data'!$B$7:$R$2292,14,0)</f>
        <v>9.4916</v>
      </c>
      <c r="Q27" s="66">
        <f t="shared" si="6"/>
        <v>16</v>
      </c>
      <c r="R27" s="65">
        <f>VLOOKUP($A27,'Return Data'!$B$7:$R$2292,16,0)</f>
        <v>9.2143999999999995</v>
      </c>
      <c r="S27" s="67">
        <f t="shared" si="7"/>
        <v>11</v>
      </c>
    </row>
    <row r="28" spans="1:19" x14ac:dyDescent="0.3">
      <c r="A28" s="82" t="s">
        <v>866</v>
      </c>
      <c r="B28" s="64">
        <f>VLOOKUP($A28,'Return Data'!$B$7:$R$2292,3,0)</f>
        <v>44483</v>
      </c>
      <c r="C28" s="65">
        <f>VLOOKUP($A28,'Return Data'!$B$7:$R$2292,4,0)</f>
        <v>17.9344</v>
      </c>
      <c r="D28" s="65">
        <f>VLOOKUP($A28,'Return Data'!$B$7:$R$2292,9,0)</f>
        <v>-5.4233000000000002</v>
      </c>
      <c r="E28" s="66">
        <f t="shared" si="0"/>
        <v>23</v>
      </c>
      <c r="F28" s="65">
        <f>VLOOKUP($A28,'Return Data'!$B$7:$R$2292,10,0)</f>
        <v>-0.37790000000000001</v>
      </c>
      <c r="G28" s="66">
        <f t="shared" si="1"/>
        <v>24</v>
      </c>
      <c r="H28" s="65">
        <f>VLOOKUP($A28,'Return Data'!$B$7:$R$2292,11,0)</f>
        <v>-9.1300000000000006E-2</v>
      </c>
      <c r="I28" s="66">
        <f t="shared" si="2"/>
        <v>24</v>
      </c>
      <c r="J28" s="65">
        <f>VLOOKUP($A28,'Return Data'!$B$7:$R$2292,12,0)</f>
        <v>0.72250000000000003</v>
      </c>
      <c r="K28" s="66">
        <f t="shared" si="3"/>
        <v>23</v>
      </c>
      <c r="L28" s="65">
        <f>VLOOKUP($A28,'Return Data'!$B$7:$R$2292,13,0)</f>
        <v>1.756</v>
      </c>
      <c r="M28" s="66">
        <f t="shared" si="4"/>
        <v>23</v>
      </c>
      <c r="N28" s="65">
        <f>VLOOKUP($A28,'Return Data'!$B$7:$R$2292,17,0)</f>
        <v>6.6855000000000002</v>
      </c>
      <c r="O28" s="66">
        <f t="shared" si="5"/>
        <v>20</v>
      </c>
      <c r="P28" s="65">
        <f>VLOOKUP($A28,'Return Data'!$B$7:$R$2292,14,0)</f>
        <v>9.6635000000000009</v>
      </c>
      <c r="Q28" s="66">
        <f t="shared" si="6"/>
        <v>14</v>
      </c>
      <c r="R28" s="65">
        <f>VLOOKUP($A28,'Return Data'!$B$7:$R$2292,16,0)</f>
        <v>8.6324000000000005</v>
      </c>
      <c r="S28" s="67">
        <f t="shared" si="7"/>
        <v>16</v>
      </c>
    </row>
    <row r="29" spans="1:19" x14ac:dyDescent="0.3">
      <c r="A29" s="82" t="s">
        <v>869</v>
      </c>
      <c r="B29" s="64">
        <f>VLOOKUP($A29,'Return Data'!$B$7:$R$2292,3,0)</f>
        <v>44483</v>
      </c>
      <c r="C29" s="65">
        <f>VLOOKUP($A29,'Return Data'!$B$7:$R$2292,4,0)</f>
        <v>19.924099999999999</v>
      </c>
      <c r="D29" s="65">
        <f>VLOOKUP($A29,'Return Data'!$B$7:$R$2292,9,0)</f>
        <v>-2.6080000000000001</v>
      </c>
      <c r="E29" s="66">
        <f t="shared" si="0"/>
        <v>21</v>
      </c>
      <c r="F29" s="65">
        <f>VLOOKUP($A29,'Return Data'!$B$7:$R$2292,10,0)</f>
        <v>7.1456</v>
      </c>
      <c r="G29" s="66">
        <f t="shared" si="1"/>
        <v>13</v>
      </c>
      <c r="H29" s="65">
        <f>VLOOKUP($A29,'Return Data'!$B$7:$R$2292,11,0)</f>
        <v>6.0743999999999998</v>
      </c>
      <c r="I29" s="66">
        <f t="shared" si="2"/>
        <v>7</v>
      </c>
      <c r="J29" s="65">
        <f>VLOOKUP($A29,'Return Data'!$B$7:$R$2292,12,0)</f>
        <v>3.4670000000000001</v>
      </c>
      <c r="K29" s="66">
        <f t="shared" si="3"/>
        <v>9</v>
      </c>
      <c r="L29" s="65">
        <f>VLOOKUP($A29,'Return Data'!$B$7:$R$2292,13,0)</f>
        <v>4.0053999999999998</v>
      </c>
      <c r="M29" s="66">
        <f t="shared" si="4"/>
        <v>10</v>
      </c>
      <c r="N29" s="65">
        <f>VLOOKUP($A29,'Return Data'!$B$7:$R$2292,17,0)</f>
        <v>8.6509999999999998</v>
      </c>
      <c r="O29" s="66">
        <f t="shared" si="5"/>
        <v>6</v>
      </c>
      <c r="P29" s="65">
        <f>VLOOKUP($A29,'Return Data'!$B$7:$R$2292,14,0)</f>
        <v>11.7402</v>
      </c>
      <c r="Q29" s="66">
        <f t="shared" si="6"/>
        <v>3</v>
      </c>
      <c r="R29" s="65">
        <f>VLOOKUP($A29,'Return Data'!$B$7:$R$2292,16,0)</f>
        <v>10.2064</v>
      </c>
      <c r="S29" s="67">
        <f t="shared" si="7"/>
        <v>2</v>
      </c>
    </row>
    <row r="30" spans="1:19" x14ac:dyDescent="0.3">
      <c r="A30" s="82" t="s">
        <v>870</v>
      </c>
      <c r="B30" s="64">
        <f>VLOOKUP($A30,'Return Data'!$B$7:$R$2292,3,0)</f>
        <v>44483</v>
      </c>
      <c r="C30" s="65">
        <f>VLOOKUP($A30,'Return Data'!$B$7:$R$2292,4,0)</f>
        <v>36.863300000000002</v>
      </c>
      <c r="D30" s="65">
        <f>VLOOKUP($A30,'Return Data'!$B$7:$R$2292,9,0)</f>
        <v>-4.6654</v>
      </c>
      <c r="E30" s="66">
        <f t="shared" si="0"/>
        <v>22</v>
      </c>
      <c r="F30" s="65">
        <f>VLOOKUP($A30,'Return Data'!$B$7:$R$2292,10,0)</f>
        <v>6.08</v>
      </c>
      <c r="G30" s="66">
        <f t="shared" si="1"/>
        <v>17</v>
      </c>
      <c r="H30" s="65">
        <f>VLOOKUP($A30,'Return Data'!$B$7:$R$2292,11,0)</f>
        <v>4.8318000000000003</v>
      </c>
      <c r="I30" s="66">
        <f t="shared" si="2"/>
        <v>18</v>
      </c>
      <c r="J30" s="65">
        <f>VLOOKUP($A30,'Return Data'!$B$7:$R$2292,12,0)</f>
        <v>2.3216999999999999</v>
      </c>
      <c r="K30" s="66">
        <f t="shared" si="3"/>
        <v>20</v>
      </c>
      <c r="L30" s="65">
        <f>VLOOKUP($A30,'Return Data'!$B$7:$R$2292,13,0)</f>
        <v>3.2557</v>
      </c>
      <c r="M30" s="66">
        <f t="shared" si="4"/>
        <v>21</v>
      </c>
      <c r="N30" s="65">
        <f>VLOOKUP($A30,'Return Data'!$B$7:$R$2292,17,0)</f>
        <v>8.1816999999999993</v>
      </c>
      <c r="O30" s="66">
        <f t="shared" si="5"/>
        <v>10</v>
      </c>
      <c r="P30" s="65">
        <f>VLOOKUP($A30,'Return Data'!$B$7:$R$2292,14,0)</f>
        <v>11.9832</v>
      </c>
      <c r="Q30" s="66">
        <f t="shared" si="6"/>
        <v>1</v>
      </c>
      <c r="R30" s="65">
        <f>VLOOKUP($A30,'Return Data'!$B$7:$R$2292,16,0)</f>
        <v>10.1783</v>
      </c>
      <c r="S30" s="67">
        <f t="shared" si="7"/>
        <v>3</v>
      </c>
    </row>
    <row r="31" spans="1:19" x14ac:dyDescent="0.3">
      <c r="A31" s="82" t="s">
        <v>873</v>
      </c>
      <c r="B31" s="64">
        <f>VLOOKUP($A31,'Return Data'!$B$7:$R$2292,3,0)</f>
        <v>44483</v>
      </c>
      <c r="C31" s="65">
        <f>VLOOKUP($A31,'Return Data'!$B$7:$R$2292,4,0)</f>
        <v>52.222799999999999</v>
      </c>
      <c r="D31" s="65">
        <f>VLOOKUP($A31,'Return Data'!$B$7:$R$2292,9,0)</f>
        <v>-0.28649999999999998</v>
      </c>
      <c r="E31" s="66">
        <f t="shared" si="0"/>
        <v>16</v>
      </c>
      <c r="F31" s="65">
        <f>VLOOKUP($A31,'Return Data'!$B$7:$R$2292,10,0)</f>
        <v>7.8710000000000004</v>
      </c>
      <c r="G31" s="66">
        <f t="shared" si="1"/>
        <v>6</v>
      </c>
      <c r="H31" s="65">
        <f>VLOOKUP($A31,'Return Data'!$B$7:$R$2292,11,0)</f>
        <v>5.7336999999999998</v>
      </c>
      <c r="I31" s="66">
        <f t="shared" si="2"/>
        <v>13</v>
      </c>
      <c r="J31" s="65">
        <f>VLOOKUP($A31,'Return Data'!$B$7:$R$2292,12,0)</f>
        <v>2.9479000000000002</v>
      </c>
      <c r="K31" s="66">
        <f t="shared" si="3"/>
        <v>17</v>
      </c>
      <c r="L31" s="65">
        <f>VLOOKUP($A31,'Return Data'!$B$7:$R$2292,13,0)</f>
        <v>3.5375999999999999</v>
      </c>
      <c r="M31" s="66">
        <f t="shared" si="4"/>
        <v>16</v>
      </c>
      <c r="N31" s="65">
        <f>VLOOKUP($A31,'Return Data'!$B$7:$R$2292,17,0)</f>
        <v>7.5651999999999999</v>
      </c>
      <c r="O31" s="66">
        <f t="shared" si="5"/>
        <v>13</v>
      </c>
      <c r="P31" s="65">
        <f>VLOOKUP($A31,'Return Data'!$B$7:$R$2292,14,0)</f>
        <v>10.677199999999999</v>
      </c>
      <c r="Q31" s="66">
        <f t="shared" si="6"/>
        <v>11</v>
      </c>
      <c r="R31" s="65">
        <f>VLOOKUP($A31,'Return Data'!$B$7:$R$2292,16,0)</f>
        <v>9.9235000000000007</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0.97155416666666661</v>
      </c>
      <c r="E33" s="88"/>
      <c r="F33" s="89">
        <f>AVERAGE(F8:F31)</f>
        <v>6.698220833333334</v>
      </c>
      <c r="G33" s="88"/>
      <c r="H33" s="89">
        <f>AVERAGE(H8:H31)</f>
        <v>5.3604541666666661</v>
      </c>
      <c r="I33" s="88"/>
      <c r="J33" s="89">
        <f>AVERAGE(J8:J31)</f>
        <v>3.2929083333333331</v>
      </c>
      <c r="K33" s="88"/>
      <c r="L33" s="89">
        <f>AVERAGE(L8:L31)</f>
        <v>3.9757750000000001</v>
      </c>
      <c r="M33" s="88"/>
      <c r="N33" s="89">
        <f>AVERAGE(N8:N31)</f>
        <v>7.6636916666666677</v>
      </c>
      <c r="O33" s="88"/>
      <c r="P33" s="89">
        <f>AVERAGE(P8:P31)</f>
        <v>10.143816666666668</v>
      </c>
      <c r="Q33" s="88"/>
      <c r="R33" s="89">
        <f>AVERAGE(R8:R31)</f>
        <v>9.0534083333333353</v>
      </c>
      <c r="S33" s="90"/>
    </row>
    <row r="34" spans="1:19" x14ac:dyDescent="0.3">
      <c r="A34" s="87" t="s">
        <v>28</v>
      </c>
      <c r="B34" s="88"/>
      <c r="C34" s="88"/>
      <c r="D34" s="89">
        <f>MIN(D8:D31)</f>
        <v>-7.1643999999999997</v>
      </c>
      <c r="E34" s="88"/>
      <c r="F34" s="89">
        <f>MIN(F8:F31)</f>
        <v>-0.37790000000000001</v>
      </c>
      <c r="G34" s="88"/>
      <c r="H34" s="89">
        <f>MIN(H8:H31)</f>
        <v>-9.1300000000000006E-2</v>
      </c>
      <c r="I34" s="88"/>
      <c r="J34" s="89">
        <f>MIN(J8:J31)</f>
        <v>0.57640000000000002</v>
      </c>
      <c r="K34" s="88"/>
      <c r="L34" s="89">
        <f>MIN(L8:L31)</f>
        <v>1.6558999999999999</v>
      </c>
      <c r="M34" s="88"/>
      <c r="N34" s="89">
        <f>MIN(N8:N31)</f>
        <v>5.0853000000000002</v>
      </c>
      <c r="O34" s="88"/>
      <c r="P34" s="89">
        <f>MIN(P8:P31)</f>
        <v>8.1569000000000003</v>
      </c>
      <c r="Q34" s="88"/>
      <c r="R34" s="89">
        <f>MIN(R8:R31)</f>
        <v>7.1811999999999996</v>
      </c>
      <c r="S34" s="90"/>
    </row>
    <row r="35" spans="1:19" ht="15" thickBot="1" x14ac:dyDescent="0.35">
      <c r="A35" s="91" t="s">
        <v>29</v>
      </c>
      <c r="B35" s="92"/>
      <c r="C35" s="92"/>
      <c r="D35" s="93">
        <f>MAX(D8:D31)</f>
        <v>7.4748999999999999</v>
      </c>
      <c r="E35" s="92"/>
      <c r="F35" s="93">
        <f>MAX(F8:F31)</f>
        <v>11.916700000000001</v>
      </c>
      <c r="G35" s="92"/>
      <c r="H35" s="93">
        <f>MAX(H8:H31)</f>
        <v>8.0879999999999992</v>
      </c>
      <c r="I35" s="92"/>
      <c r="J35" s="93">
        <f>MAX(J8:J31)</f>
        <v>6.2842000000000002</v>
      </c>
      <c r="K35" s="92"/>
      <c r="L35" s="93">
        <f>MAX(L8:L31)</f>
        <v>6.9237000000000002</v>
      </c>
      <c r="M35" s="92"/>
      <c r="N35" s="93">
        <f>MAX(N8:N31)</f>
        <v>9.4907000000000004</v>
      </c>
      <c r="O35" s="92"/>
      <c r="P35" s="93">
        <f>MAX(P8:P31)</f>
        <v>11.9832</v>
      </c>
      <c r="Q35" s="92"/>
      <c r="R35" s="93">
        <f>MAX(R8:R31)</f>
        <v>10.5244</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Data'!$B$7:$R$2292,3,0)</f>
        <v>44483</v>
      </c>
      <c r="C8" s="65">
        <f>VLOOKUP($A8,'Return Data'!$B$7:$R$2292,4,0)</f>
        <v>65.643299999999996</v>
      </c>
      <c r="D8" s="65">
        <f>VLOOKUP($A8,'Return Data'!$B$7:$R$2292,9,0)</f>
        <v>4.0744999999999996</v>
      </c>
      <c r="E8" s="66">
        <f>RANK(D8,D$8:D$34,0)</f>
        <v>3</v>
      </c>
      <c r="F8" s="65">
        <f>VLOOKUP($A8,'Return Data'!$B$7:$R$2292,10,0)</f>
        <v>9.1600999999999999</v>
      </c>
      <c r="G8" s="66">
        <f>RANK(F8,F$8:F$34,0)</f>
        <v>3</v>
      </c>
      <c r="H8" s="65">
        <f>VLOOKUP($A8,'Return Data'!$B$7:$R$2292,11,0)</f>
        <v>6.9137000000000004</v>
      </c>
      <c r="I8" s="66">
        <f>RANK(H8,H$8:H$34,0)</f>
        <v>2</v>
      </c>
      <c r="J8" s="65">
        <f>VLOOKUP($A8,'Return Data'!$B$7:$R$2292,12,0)</f>
        <v>4.3075999999999999</v>
      </c>
      <c r="K8" s="66">
        <f>RANK(J8,J$8:J$34,0)</f>
        <v>2</v>
      </c>
      <c r="L8" s="65">
        <f>VLOOKUP($A8,'Return Data'!$B$7:$R$2292,13,0)</f>
        <v>4.4870000000000001</v>
      </c>
      <c r="M8" s="66">
        <f>RANK(L8,L$8:L$34,0)</f>
        <v>4</v>
      </c>
      <c r="N8" s="65">
        <f>VLOOKUP($A8,'Return Data'!$B$7:$R$2292,17,0)</f>
        <v>7.8853999999999997</v>
      </c>
      <c r="O8" s="66">
        <f>RANK(N8,N$8:N$34,0)</f>
        <v>9</v>
      </c>
      <c r="P8" s="65">
        <f>VLOOKUP($A8,'Return Data'!$B$7:$R$2292,14,0)</f>
        <v>10.2973</v>
      </c>
      <c r="Q8" s="66">
        <f>RANK(P8,P$8:P$34,0)</f>
        <v>8</v>
      </c>
      <c r="R8" s="65">
        <f>VLOOKUP($A8,'Return Data'!$B$7:$R$2292,16,0)</f>
        <v>8.9189000000000007</v>
      </c>
      <c r="S8" s="67">
        <f>RANK(R8,R$8:R$34,0)</f>
        <v>7</v>
      </c>
    </row>
    <row r="9" spans="1:19" x14ac:dyDescent="0.3">
      <c r="A9" s="82" t="s">
        <v>1346</v>
      </c>
      <c r="B9" s="64">
        <f>VLOOKUP($A9,'Return Data'!$B$7:$R$2292,3,0)</f>
        <v>44483</v>
      </c>
      <c r="C9" s="65">
        <f>VLOOKUP($A9,'Return Data'!$B$7:$R$2292,4,0)</f>
        <v>20.319800000000001</v>
      </c>
      <c r="D9" s="65">
        <f>VLOOKUP($A9,'Return Data'!$B$7:$R$2292,9,0)</f>
        <v>0.92879999999999996</v>
      </c>
      <c r="E9" s="66">
        <f t="shared" ref="E9:E34" si="0">RANK(D9,D$8:D$34,0)</f>
        <v>12</v>
      </c>
      <c r="F9" s="65">
        <f>VLOOKUP($A9,'Return Data'!$B$7:$R$2292,10,0)</f>
        <v>6.7675000000000001</v>
      </c>
      <c r="G9" s="66">
        <f t="shared" ref="G9:G34" si="1">RANK(F9,F$8:F$34,0)</f>
        <v>11</v>
      </c>
      <c r="H9" s="65">
        <f>VLOOKUP($A9,'Return Data'!$B$7:$R$2292,11,0)</f>
        <v>4.9486999999999997</v>
      </c>
      <c r="I9" s="66">
        <f t="shared" ref="I9:I34" si="2">RANK(H9,H$8:H$34,0)</f>
        <v>13</v>
      </c>
      <c r="J9" s="65">
        <f>VLOOKUP($A9,'Return Data'!$B$7:$R$2292,12,0)</f>
        <v>2.9192999999999998</v>
      </c>
      <c r="K9" s="66">
        <f t="shared" ref="K9:K34" si="3">RANK(J9,J$8:J$34,0)</f>
        <v>10</v>
      </c>
      <c r="L9" s="65">
        <f>VLOOKUP($A9,'Return Data'!$B$7:$R$2292,13,0)</f>
        <v>3.9710999999999999</v>
      </c>
      <c r="M9" s="66">
        <f t="shared" ref="M9:M34" si="4">RANK(L9,L$8:L$34,0)</f>
        <v>6</v>
      </c>
      <c r="N9" s="65">
        <f>VLOOKUP($A9,'Return Data'!$B$7:$R$2292,17,0)</f>
        <v>8.0303000000000004</v>
      </c>
      <c r="O9" s="66">
        <f t="shared" ref="O9:O34" si="5">RANK(N9,N$8:N$34,0)</f>
        <v>8</v>
      </c>
      <c r="P9" s="65">
        <f>VLOOKUP($A9,'Return Data'!$B$7:$R$2292,14,0)</f>
        <v>10.4537</v>
      </c>
      <c r="Q9" s="66">
        <f t="shared" ref="Q9:Q34" si="6">RANK(P9,P$8:P$34,0)</f>
        <v>6</v>
      </c>
      <c r="R9" s="65">
        <f>VLOOKUP($A9,'Return Data'!$B$7:$R$2292,16,0)</f>
        <v>7.5576999999999996</v>
      </c>
      <c r="S9" s="67">
        <f t="shared" ref="S9:S34" si="7">RANK(R9,R$8:R$34,0)</f>
        <v>20</v>
      </c>
    </row>
    <row r="10" spans="1:19" x14ac:dyDescent="0.3">
      <c r="A10" s="82" t="s">
        <v>1347</v>
      </c>
      <c r="B10" s="64">
        <f>VLOOKUP($A10,'Return Data'!$B$7:$R$2292,3,0)</f>
        <v>44483</v>
      </c>
      <c r="C10" s="65">
        <f>VLOOKUP($A10,'Return Data'!$B$7:$R$2292,4,0)</f>
        <v>34.084200000000003</v>
      </c>
      <c r="D10" s="65">
        <f>VLOOKUP($A10,'Return Data'!$B$7:$R$2292,9,0)</f>
        <v>1.3115000000000001</v>
      </c>
      <c r="E10" s="66">
        <f t="shared" si="0"/>
        <v>11</v>
      </c>
      <c r="F10" s="65">
        <f>VLOOKUP($A10,'Return Data'!$B$7:$R$2292,10,0)</f>
        <v>7.0959000000000003</v>
      </c>
      <c r="G10" s="66">
        <f t="shared" si="1"/>
        <v>7</v>
      </c>
      <c r="H10" s="65">
        <f>VLOOKUP($A10,'Return Data'!$B$7:$R$2292,11,0)</f>
        <v>5.2965999999999998</v>
      </c>
      <c r="I10" s="66">
        <f t="shared" si="2"/>
        <v>12</v>
      </c>
      <c r="J10" s="65">
        <f>VLOOKUP($A10,'Return Data'!$B$7:$R$2292,12,0)</f>
        <v>2.5499999999999998</v>
      </c>
      <c r="K10" s="66">
        <f t="shared" si="3"/>
        <v>15</v>
      </c>
      <c r="L10" s="65">
        <f>VLOOKUP($A10,'Return Data'!$B$7:$R$2292,13,0)</f>
        <v>3.1429</v>
      </c>
      <c r="M10" s="66">
        <f t="shared" si="4"/>
        <v>14</v>
      </c>
      <c r="N10" s="65">
        <f>VLOOKUP($A10,'Return Data'!$B$7:$R$2292,17,0)</f>
        <v>6.0884</v>
      </c>
      <c r="O10" s="66">
        <f t="shared" si="5"/>
        <v>21</v>
      </c>
      <c r="P10" s="65">
        <f>VLOOKUP($A10,'Return Data'!$B$7:$R$2292,14,0)</f>
        <v>8.4879999999999995</v>
      </c>
      <c r="Q10" s="66">
        <f t="shared" si="6"/>
        <v>19</v>
      </c>
      <c r="R10" s="65">
        <f>VLOOKUP($A10,'Return Data'!$B$7:$R$2292,16,0)</f>
        <v>6.4627999999999997</v>
      </c>
      <c r="S10" s="67">
        <f t="shared" si="7"/>
        <v>26</v>
      </c>
    </row>
    <row r="11" spans="1:19" x14ac:dyDescent="0.3">
      <c r="A11" s="82" t="s">
        <v>2028</v>
      </c>
      <c r="B11" s="64">
        <f>VLOOKUP($A11,'Return Data'!$B$7:$R$2292,3,0)</f>
        <v>44483</v>
      </c>
      <c r="C11" s="65">
        <f>VLOOKUP($A11,'Return Data'!$B$7:$R$2292,4,0)</f>
        <v>61.1571</v>
      </c>
      <c r="D11" s="65">
        <f>VLOOKUP($A11,'Return Data'!$B$7:$R$2292,9,0)</f>
        <v>1.6274999999999999</v>
      </c>
      <c r="E11" s="66">
        <f t="shared" si="0"/>
        <v>10</v>
      </c>
      <c r="F11" s="65">
        <f>VLOOKUP($A11,'Return Data'!$B$7:$R$2292,10,0)</f>
        <v>4.5583999999999998</v>
      </c>
      <c r="G11" s="66">
        <f t="shared" si="1"/>
        <v>20</v>
      </c>
      <c r="H11" s="65">
        <f>VLOOKUP($A11,'Return Data'!$B$7:$R$2292,11,0)</f>
        <v>3.5929000000000002</v>
      </c>
      <c r="I11" s="66">
        <f t="shared" si="2"/>
        <v>22</v>
      </c>
      <c r="J11" s="65">
        <f>VLOOKUP($A11,'Return Data'!$B$7:$R$2292,12,0)</f>
        <v>2.0068000000000001</v>
      </c>
      <c r="K11" s="66">
        <f t="shared" si="3"/>
        <v>20</v>
      </c>
      <c r="L11" s="65">
        <f>VLOOKUP($A11,'Return Data'!$B$7:$R$2292,13,0)</f>
        <v>2.4906999999999999</v>
      </c>
      <c r="M11" s="66">
        <f t="shared" si="4"/>
        <v>20</v>
      </c>
      <c r="N11" s="65">
        <f>VLOOKUP($A11,'Return Data'!$B$7:$R$2292,17,0)</f>
        <v>6.0372000000000003</v>
      </c>
      <c r="O11" s="66">
        <f t="shared" si="5"/>
        <v>22</v>
      </c>
      <c r="P11" s="65">
        <f>VLOOKUP($A11,'Return Data'!$B$7:$R$2292,14,0)</f>
        <v>8.1270000000000007</v>
      </c>
      <c r="Q11" s="66">
        <f t="shared" si="6"/>
        <v>23</v>
      </c>
      <c r="R11" s="65">
        <f>VLOOKUP($A11,'Return Data'!$B$7:$R$2292,16,0)</f>
        <v>8.6580999999999992</v>
      </c>
      <c r="S11" s="67">
        <f t="shared" si="7"/>
        <v>8</v>
      </c>
    </row>
    <row r="12" spans="1:19" x14ac:dyDescent="0.3">
      <c r="A12" s="82" t="s">
        <v>1350</v>
      </c>
      <c r="B12" s="64">
        <f>VLOOKUP($A12,'Return Data'!$B$7:$R$2292,3,0)</f>
        <v>44483</v>
      </c>
      <c r="C12" s="65">
        <f>VLOOKUP($A12,'Return Data'!$B$7:$R$2292,4,0)</f>
        <v>75.888900000000007</v>
      </c>
      <c r="D12" s="65">
        <f>VLOOKUP($A12,'Return Data'!$B$7:$R$2292,9,0)</f>
        <v>3.0167000000000002</v>
      </c>
      <c r="E12" s="66">
        <f t="shared" si="0"/>
        <v>5</v>
      </c>
      <c r="F12" s="65">
        <f>VLOOKUP($A12,'Return Data'!$B$7:$R$2292,10,0)</f>
        <v>7.3822999999999999</v>
      </c>
      <c r="G12" s="66">
        <f t="shared" si="1"/>
        <v>6</v>
      </c>
      <c r="H12" s="65">
        <f>VLOOKUP($A12,'Return Data'!$B$7:$R$2292,11,0)</f>
        <v>5.4625000000000004</v>
      </c>
      <c r="I12" s="66">
        <f t="shared" si="2"/>
        <v>7</v>
      </c>
      <c r="J12" s="65">
        <f>VLOOKUP($A12,'Return Data'!$B$7:$R$2292,12,0)</f>
        <v>3.5064000000000002</v>
      </c>
      <c r="K12" s="66">
        <f t="shared" si="3"/>
        <v>5</v>
      </c>
      <c r="L12" s="65">
        <f>VLOOKUP($A12,'Return Data'!$B$7:$R$2292,13,0)</f>
        <v>4.1669</v>
      </c>
      <c r="M12" s="66">
        <f t="shared" si="4"/>
        <v>5</v>
      </c>
      <c r="N12" s="65">
        <f>VLOOKUP($A12,'Return Data'!$B$7:$R$2292,17,0)</f>
        <v>8.2499000000000002</v>
      </c>
      <c r="O12" s="66">
        <f t="shared" si="5"/>
        <v>5</v>
      </c>
      <c r="P12" s="65">
        <f>VLOOKUP($A12,'Return Data'!$B$7:$R$2292,14,0)</f>
        <v>10.952299999999999</v>
      </c>
      <c r="Q12" s="66">
        <f t="shared" si="6"/>
        <v>4</v>
      </c>
      <c r="R12" s="65">
        <f>VLOOKUP($A12,'Return Data'!$B$7:$R$2292,16,0)</f>
        <v>9.6248000000000005</v>
      </c>
      <c r="S12" s="67">
        <f t="shared" si="7"/>
        <v>3</v>
      </c>
    </row>
    <row r="13" spans="1:19" x14ac:dyDescent="0.3">
      <c r="A13" s="82" t="s">
        <v>1352</v>
      </c>
      <c r="B13" s="64">
        <f>VLOOKUP($A13,'Return Data'!$B$7:$R$2292,3,0)</f>
        <v>44483</v>
      </c>
      <c r="C13" s="65">
        <f>VLOOKUP($A13,'Return Data'!$B$7:$R$2292,4,0)</f>
        <v>19.7623</v>
      </c>
      <c r="D13" s="65">
        <f>VLOOKUP($A13,'Return Data'!$B$7:$R$2292,9,0)</f>
        <v>1.7757000000000001</v>
      </c>
      <c r="E13" s="66">
        <f t="shared" si="0"/>
        <v>9</v>
      </c>
      <c r="F13" s="65">
        <f>VLOOKUP($A13,'Return Data'!$B$7:$R$2292,10,0)</f>
        <v>7.6677</v>
      </c>
      <c r="G13" s="66">
        <f t="shared" si="1"/>
        <v>4</v>
      </c>
      <c r="H13" s="65">
        <f>VLOOKUP($A13,'Return Data'!$B$7:$R$2292,11,0)</f>
        <v>5.8776000000000002</v>
      </c>
      <c r="I13" s="66">
        <f t="shared" si="2"/>
        <v>6</v>
      </c>
      <c r="J13" s="65">
        <f>VLOOKUP($A13,'Return Data'!$B$7:$R$2292,12,0)</f>
        <v>5.5334000000000003</v>
      </c>
      <c r="K13" s="66">
        <f t="shared" si="3"/>
        <v>1</v>
      </c>
      <c r="L13" s="65">
        <f>VLOOKUP($A13,'Return Data'!$B$7:$R$2292,13,0)</f>
        <v>6.2203999999999997</v>
      </c>
      <c r="M13" s="66">
        <f t="shared" si="4"/>
        <v>1</v>
      </c>
      <c r="N13" s="65">
        <f>VLOOKUP($A13,'Return Data'!$B$7:$R$2292,17,0)</f>
        <v>8.8892000000000007</v>
      </c>
      <c r="O13" s="66">
        <f t="shared" si="5"/>
        <v>1</v>
      </c>
      <c r="P13" s="65">
        <f>VLOOKUP($A13,'Return Data'!$B$7:$R$2292,14,0)</f>
        <v>10.8986</v>
      </c>
      <c r="Q13" s="66">
        <f t="shared" si="6"/>
        <v>5</v>
      </c>
      <c r="R13" s="65">
        <f>VLOOKUP($A13,'Return Data'!$B$7:$R$2292,16,0)</f>
        <v>9.2859999999999996</v>
      </c>
      <c r="S13" s="67">
        <f t="shared" si="7"/>
        <v>5</v>
      </c>
    </row>
    <row r="14" spans="1:19" x14ac:dyDescent="0.3">
      <c r="A14" s="82" t="s">
        <v>1353</v>
      </c>
      <c r="B14" s="64">
        <f>VLOOKUP($A14,'Return Data'!$B$7:$R$2292,3,0)</f>
        <v>44483</v>
      </c>
      <c r="C14" s="65">
        <f>VLOOKUP($A14,'Return Data'!$B$7:$R$2292,4,0)</f>
        <v>48.466799999999999</v>
      </c>
      <c r="D14" s="65">
        <f>VLOOKUP($A14,'Return Data'!$B$7:$R$2292,9,0)</f>
        <v>2.6012</v>
      </c>
      <c r="E14" s="66">
        <f t="shared" si="0"/>
        <v>7</v>
      </c>
      <c r="F14" s="65">
        <f>VLOOKUP($A14,'Return Data'!$B$7:$R$2292,10,0)</f>
        <v>6.6382000000000003</v>
      </c>
      <c r="G14" s="66">
        <f t="shared" si="1"/>
        <v>12</v>
      </c>
      <c r="H14" s="65">
        <f>VLOOKUP($A14,'Return Data'!$B$7:$R$2292,11,0)</f>
        <v>5.3657000000000004</v>
      </c>
      <c r="I14" s="66">
        <f t="shared" si="2"/>
        <v>10</v>
      </c>
      <c r="J14" s="65">
        <f>VLOOKUP($A14,'Return Data'!$B$7:$R$2292,12,0)</f>
        <v>2.8371</v>
      </c>
      <c r="K14" s="66">
        <f t="shared" si="3"/>
        <v>11</v>
      </c>
      <c r="L14" s="65">
        <f>VLOOKUP($A14,'Return Data'!$B$7:$R$2292,13,0)</f>
        <v>2.9157000000000002</v>
      </c>
      <c r="M14" s="66">
        <f t="shared" si="4"/>
        <v>16</v>
      </c>
      <c r="N14" s="65">
        <f>VLOOKUP($A14,'Return Data'!$B$7:$R$2292,17,0)</f>
        <v>5.5206999999999997</v>
      </c>
      <c r="O14" s="66">
        <f t="shared" si="5"/>
        <v>23</v>
      </c>
      <c r="P14" s="65">
        <f>VLOOKUP($A14,'Return Data'!$B$7:$R$2292,14,0)</f>
        <v>8.2040000000000006</v>
      </c>
      <c r="Q14" s="66">
        <f t="shared" si="6"/>
        <v>21</v>
      </c>
      <c r="R14" s="65">
        <f>VLOOKUP($A14,'Return Data'!$B$7:$R$2292,16,0)</f>
        <v>8.2689000000000004</v>
      </c>
      <c r="S14" s="67">
        <f t="shared" si="7"/>
        <v>13</v>
      </c>
    </row>
    <row r="15" spans="1:19" x14ac:dyDescent="0.3">
      <c r="A15" s="82" t="s">
        <v>1355</v>
      </c>
      <c r="B15" s="64">
        <f>VLOOKUP($A15,'Return Data'!$B$7:$R$2292,3,0)</f>
        <v>44483</v>
      </c>
      <c r="C15" s="65">
        <f>VLOOKUP($A15,'Return Data'!$B$7:$R$2292,4,0)</f>
        <v>44.664000000000001</v>
      </c>
      <c r="D15" s="65">
        <f>VLOOKUP($A15,'Return Data'!$B$7:$R$2292,9,0)</f>
        <v>2.2951999999999999</v>
      </c>
      <c r="E15" s="66">
        <f t="shared" si="0"/>
        <v>8</v>
      </c>
      <c r="F15" s="65">
        <f>VLOOKUP($A15,'Return Data'!$B$7:$R$2292,10,0)</f>
        <v>6.9983000000000004</v>
      </c>
      <c r="G15" s="66">
        <f t="shared" si="1"/>
        <v>8</v>
      </c>
      <c r="H15" s="65">
        <f>VLOOKUP($A15,'Return Data'!$B$7:$R$2292,11,0)</f>
        <v>5.3170999999999999</v>
      </c>
      <c r="I15" s="66">
        <f t="shared" si="2"/>
        <v>11</v>
      </c>
      <c r="J15" s="65">
        <f>VLOOKUP($A15,'Return Data'!$B$7:$R$2292,12,0)</f>
        <v>2.6566999999999998</v>
      </c>
      <c r="K15" s="66">
        <f t="shared" si="3"/>
        <v>12</v>
      </c>
      <c r="L15" s="65">
        <f>VLOOKUP($A15,'Return Data'!$B$7:$R$2292,13,0)</f>
        <v>3.2195</v>
      </c>
      <c r="M15" s="66">
        <f t="shared" si="4"/>
        <v>12</v>
      </c>
      <c r="N15" s="65">
        <f>VLOOKUP($A15,'Return Data'!$B$7:$R$2292,17,0)</f>
        <v>6.5872999999999999</v>
      </c>
      <c r="O15" s="66">
        <f t="shared" si="5"/>
        <v>14</v>
      </c>
      <c r="P15" s="65">
        <f>VLOOKUP($A15,'Return Data'!$B$7:$R$2292,14,0)</f>
        <v>8.0902999999999992</v>
      </c>
      <c r="Q15" s="66">
        <f t="shared" si="6"/>
        <v>24</v>
      </c>
      <c r="R15" s="65">
        <f>VLOOKUP($A15,'Return Data'!$B$7:$R$2292,16,0)</f>
        <v>7.6760999999999999</v>
      </c>
      <c r="S15" s="67">
        <f t="shared" si="7"/>
        <v>18</v>
      </c>
    </row>
    <row r="16" spans="1:19" x14ac:dyDescent="0.3">
      <c r="A16" s="82" t="s">
        <v>1357</v>
      </c>
      <c r="B16" s="64">
        <f>VLOOKUP($A16,'Return Data'!$B$7:$R$2292,3,0)</f>
        <v>44483</v>
      </c>
      <c r="C16" s="65">
        <f>VLOOKUP($A16,'Return Data'!$B$7:$R$2292,4,0)</f>
        <v>80.277000000000001</v>
      </c>
      <c r="D16" s="65">
        <f>VLOOKUP($A16,'Return Data'!$B$7:$R$2292,9,0)</f>
        <v>-3.0718999999999999</v>
      </c>
      <c r="E16" s="66">
        <f t="shared" si="0"/>
        <v>22</v>
      </c>
      <c r="F16" s="65">
        <f>VLOOKUP($A16,'Return Data'!$B$7:$R$2292,10,0)</f>
        <v>9.4636999999999993</v>
      </c>
      <c r="G16" s="66">
        <f t="shared" si="1"/>
        <v>2</v>
      </c>
      <c r="H16" s="65">
        <f>VLOOKUP($A16,'Return Data'!$B$7:$R$2292,11,0)</f>
        <v>5.9537000000000004</v>
      </c>
      <c r="I16" s="66">
        <f t="shared" si="2"/>
        <v>3</v>
      </c>
      <c r="J16" s="65">
        <f>VLOOKUP($A16,'Return Data'!$B$7:$R$2292,12,0)</f>
        <v>4.0103</v>
      </c>
      <c r="K16" s="66">
        <f t="shared" si="3"/>
        <v>3</v>
      </c>
      <c r="L16" s="65">
        <f>VLOOKUP($A16,'Return Data'!$B$7:$R$2292,13,0)</f>
        <v>4.5648</v>
      </c>
      <c r="M16" s="66">
        <f t="shared" si="4"/>
        <v>3</v>
      </c>
      <c r="N16" s="65">
        <f>VLOOKUP($A16,'Return Data'!$B$7:$R$2292,17,0)</f>
        <v>8.7751000000000001</v>
      </c>
      <c r="O16" s="66">
        <f t="shared" si="5"/>
        <v>2</v>
      </c>
      <c r="P16" s="65">
        <f>VLOOKUP($A16,'Return Data'!$B$7:$R$2292,14,0)</f>
        <v>9.6343999999999994</v>
      </c>
      <c r="Q16" s="66">
        <f t="shared" si="6"/>
        <v>13</v>
      </c>
      <c r="R16" s="65">
        <f>VLOOKUP($A16,'Return Data'!$B$7:$R$2292,16,0)</f>
        <v>9.8506999999999998</v>
      </c>
      <c r="S16" s="67">
        <f t="shared" si="7"/>
        <v>2</v>
      </c>
    </row>
    <row r="17" spans="1:19" x14ac:dyDescent="0.3">
      <c r="A17" s="82" t="s">
        <v>1359</v>
      </c>
      <c r="B17" s="64">
        <f>VLOOKUP($A17,'Return Data'!$B$7:$R$2292,3,0)</f>
        <v>44483</v>
      </c>
      <c r="C17" s="65">
        <f>VLOOKUP($A17,'Return Data'!$B$7:$R$2292,4,0)</f>
        <v>17.431100000000001</v>
      </c>
      <c r="D17" s="65">
        <f>VLOOKUP($A17,'Return Data'!$B$7:$R$2292,9,0)</f>
        <v>-1.6729000000000001</v>
      </c>
      <c r="E17" s="66">
        <f t="shared" si="0"/>
        <v>19</v>
      </c>
      <c r="F17" s="65">
        <f>VLOOKUP($A17,'Return Data'!$B$7:$R$2292,10,0)</f>
        <v>2.9256000000000002</v>
      </c>
      <c r="G17" s="66">
        <f t="shared" si="1"/>
        <v>23</v>
      </c>
      <c r="H17" s="65">
        <f>VLOOKUP($A17,'Return Data'!$B$7:$R$2292,11,0)</f>
        <v>3.7038000000000002</v>
      </c>
      <c r="I17" s="66">
        <f t="shared" si="2"/>
        <v>20</v>
      </c>
      <c r="J17" s="65">
        <f>VLOOKUP($A17,'Return Data'!$B$7:$R$2292,12,0)</f>
        <v>2.1518000000000002</v>
      </c>
      <c r="K17" s="66">
        <f t="shared" si="3"/>
        <v>19</v>
      </c>
      <c r="L17" s="65">
        <f>VLOOKUP($A17,'Return Data'!$B$7:$R$2292,13,0)</f>
        <v>2.8208000000000002</v>
      </c>
      <c r="M17" s="66">
        <f t="shared" si="4"/>
        <v>18</v>
      </c>
      <c r="N17" s="65">
        <f>VLOOKUP($A17,'Return Data'!$B$7:$R$2292,17,0)</f>
        <v>5.1628999999999996</v>
      </c>
      <c r="O17" s="66">
        <f t="shared" si="5"/>
        <v>25</v>
      </c>
      <c r="P17" s="65">
        <f>VLOOKUP($A17,'Return Data'!$B$7:$R$2292,14,0)</f>
        <v>7.3080999999999996</v>
      </c>
      <c r="Q17" s="66">
        <f t="shared" si="6"/>
        <v>27</v>
      </c>
      <c r="R17" s="65">
        <f>VLOOKUP($A17,'Return Data'!$B$7:$R$2292,16,0)</f>
        <v>6.5034000000000001</v>
      </c>
      <c r="S17" s="67">
        <f t="shared" si="7"/>
        <v>25</v>
      </c>
    </row>
    <row r="18" spans="1:19" x14ac:dyDescent="0.3">
      <c r="A18" s="82" t="s">
        <v>1362</v>
      </c>
      <c r="B18" s="64">
        <f>VLOOKUP($A18,'Return Data'!$B$7:$R$2292,3,0)</f>
        <v>44483</v>
      </c>
      <c r="C18" s="65">
        <f>VLOOKUP($A18,'Return Data'!$B$7:$R$2292,4,0)</f>
        <v>28.4011</v>
      </c>
      <c r="D18" s="65">
        <f>VLOOKUP($A18,'Return Data'!$B$7:$R$2292,9,0)</f>
        <v>2.8555000000000001</v>
      </c>
      <c r="E18" s="66">
        <f t="shared" si="0"/>
        <v>6</v>
      </c>
      <c r="F18" s="65">
        <f>VLOOKUP($A18,'Return Data'!$B$7:$R$2292,10,0)</f>
        <v>5.8212999999999999</v>
      </c>
      <c r="G18" s="66">
        <f t="shared" si="1"/>
        <v>16</v>
      </c>
      <c r="H18" s="65">
        <f>VLOOKUP($A18,'Return Data'!$B$7:$R$2292,11,0)</f>
        <v>5.9077000000000002</v>
      </c>
      <c r="I18" s="66">
        <f t="shared" si="2"/>
        <v>5</v>
      </c>
      <c r="J18" s="65">
        <f>VLOOKUP($A18,'Return Data'!$B$7:$R$2292,12,0)</f>
        <v>2.5992000000000002</v>
      </c>
      <c r="K18" s="66">
        <f t="shared" si="3"/>
        <v>14</v>
      </c>
      <c r="L18" s="65">
        <f>VLOOKUP($A18,'Return Data'!$B$7:$R$2292,13,0)</f>
        <v>3.3605</v>
      </c>
      <c r="M18" s="66">
        <f t="shared" si="4"/>
        <v>11</v>
      </c>
      <c r="N18" s="65">
        <f>VLOOKUP($A18,'Return Data'!$B$7:$R$2292,17,0)</f>
        <v>8.3498000000000001</v>
      </c>
      <c r="O18" s="66">
        <f t="shared" si="5"/>
        <v>4</v>
      </c>
      <c r="P18" s="65">
        <f>VLOOKUP($A18,'Return Data'!$B$7:$R$2292,14,0)</f>
        <v>11.1684</v>
      </c>
      <c r="Q18" s="66">
        <f t="shared" si="6"/>
        <v>3</v>
      </c>
      <c r="R18" s="65">
        <f>VLOOKUP($A18,'Return Data'!$B$7:$R$2292,16,0)</f>
        <v>8.4549000000000003</v>
      </c>
      <c r="S18" s="67">
        <f t="shared" si="7"/>
        <v>11</v>
      </c>
    </row>
    <row r="19" spans="1:19" x14ac:dyDescent="0.3">
      <c r="A19" s="82" t="s">
        <v>1363</v>
      </c>
      <c r="B19" s="64">
        <f>VLOOKUP($A19,'Return Data'!$B$7:$R$2292,3,0)</f>
        <v>44483</v>
      </c>
      <c r="C19" s="65">
        <f>VLOOKUP($A19,'Return Data'!$B$7:$R$2292,4,0)</f>
        <v>2261.4584</v>
      </c>
      <c r="D19" s="65">
        <f>VLOOKUP($A19,'Return Data'!$B$7:$R$2292,9,0)</f>
        <v>-7.9295</v>
      </c>
      <c r="E19" s="66">
        <f t="shared" si="0"/>
        <v>27</v>
      </c>
      <c r="F19" s="65">
        <f>VLOOKUP($A19,'Return Data'!$B$7:$R$2292,10,0)</f>
        <v>2.2875999999999999</v>
      </c>
      <c r="G19" s="66">
        <f t="shared" si="1"/>
        <v>25</v>
      </c>
      <c r="H19" s="65">
        <f>VLOOKUP($A19,'Return Data'!$B$7:$R$2292,11,0)</f>
        <v>0.90639999999999998</v>
      </c>
      <c r="I19" s="66">
        <f t="shared" si="2"/>
        <v>25</v>
      </c>
      <c r="J19" s="65">
        <f>VLOOKUP($A19,'Return Data'!$B$7:$R$2292,12,0)</f>
        <v>-0.19539999999999999</v>
      </c>
      <c r="K19" s="66">
        <f t="shared" si="3"/>
        <v>27</v>
      </c>
      <c r="L19" s="65">
        <f>VLOOKUP($A19,'Return Data'!$B$7:$R$2292,13,0)</f>
        <v>0.87549999999999994</v>
      </c>
      <c r="M19" s="66">
        <f t="shared" si="4"/>
        <v>27</v>
      </c>
      <c r="N19" s="65">
        <f>VLOOKUP($A19,'Return Data'!$B$7:$R$2292,17,0)</f>
        <v>4.2447999999999997</v>
      </c>
      <c r="O19" s="66">
        <f t="shared" si="5"/>
        <v>27</v>
      </c>
      <c r="P19" s="65">
        <f>VLOOKUP($A19,'Return Data'!$B$7:$R$2292,14,0)</f>
        <v>7.3955000000000002</v>
      </c>
      <c r="Q19" s="66">
        <f t="shared" si="6"/>
        <v>26</v>
      </c>
      <c r="R19" s="65">
        <f>VLOOKUP($A19,'Return Data'!$B$7:$R$2292,16,0)</f>
        <v>6.1429</v>
      </c>
      <c r="S19" s="67">
        <f t="shared" si="7"/>
        <v>27</v>
      </c>
    </row>
    <row r="20" spans="1:19" x14ac:dyDescent="0.3">
      <c r="A20" s="82" t="s">
        <v>1366</v>
      </c>
      <c r="B20" s="64">
        <f>VLOOKUP($A20,'Return Data'!$B$7:$R$2292,3,0)</f>
        <v>44483</v>
      </c>
      <c r="C20" s="65">
        <f>VLOOKUP($A20,'Return Data'!$B$7:$R$2292,4,0)</f>
        <v>78.512799999999999</v>
      </c>
      <c r="D20" s="65">
        <f>VLOOKUP($A20,'Return Data'!$B$7:$R$2292,9,0)</f>
        <v>6.4635999999999996</v>
      </c>
      <c r="E20" s="66">
        <f t="shared" si="0"/>
        <v>1</v>
      </c>
      <c r="F20" s="65">
        <f>VLOOKUP($A20,'Return Data'!$B$7:$R$2292,10,0)</f>
        <v>10.9076</v>
      </c>
      <c r="G20" s="66">
        <f t="shared" si="1"/>
        <v>1</v>
      </c>
      <c r="H20" s="65">
        <f>VLOOKUP($A20,'Return Data'!$B$7:$R$2292,11,0)</f>
        <v>7.0613000000000001</v>
      </c>
      <c r="I20" s="66">
        <f t="shared" si="2"/>
        <v>1</v>
      </c>
      <c r="J20" s="65">
        <f>VLOOKUP($A20,'Return Data'!$B$7:$R$2292,12,0)</f>
        <v>3.1777000000000002</v>
      </c>
      <c r="K20" s="66">
        <f t="shared" si="3"/>
        <v>8</v>
      </c>
      <c r="L20" s="65">
        <f>VLOOKUP($A20,'Return Data'!$B$7:$R$2292,13,0)</f>
        <v>4.9798999999999998</v>
      </c>
      <c r="M20" s="66">
        <f t="shared" si="4"/>
        <v>2</v>
      </c>
      <c r="N20" s="65">
        <f>VLOOKUP($A20,'Return Data'!$B$7:$R$2292,17,0)</f>
        <v>8.2233999999999998</v>
      </c>
      <c r="O20" s="66">
        <f t="shared" si="5"/>
        <v>6</v>
      </c>
      <c r="P20" s="65">
        <f>VLOOKUP($A20,'Return Data'!$B$7:$R$2292,14,0)</f>
        <v>9.9799000000000007</v>
      </c>
      <c r="Q20" s="66">
        <f t="shared" si="6"/>
        <v>10</v>
      </c>
      <c r="R20" s="65">
        <f>VLOOKUP($A20,'Return Data'!$B$7:$R$2292,16,0)</f>
        <v>9.4555000000000007</v>
      </c>
      <c r="S20" s="67">
        <f t="shared" si="7"/>
        <v>4</v>
      </c>
    </row>
    <row r="21" spans="1:19" x14ac:dyDescent="0.3">
      <c r="A21" s="82" t="s">
        <v>1368</v>
      </c>
      <c r="B21" s="64">
        <f>VLOOKUP($A21,'Return Data'!$B$7:$R$2292,3,0)</f>
        <v>44483</v>
      </c>
      <c r="C21" s="65">
        <f>VLOOKUP($A21,'Return Data'!$B$7:$R$2292,4,0)</f>
        <v>54.805999999999997</v>
      </c>
      <c r="D21" s="65">
        <f>VLOOKUP($A21,'Return Data'!$B$7:$R$2292,9,0)</f>
        <v>0.92200000000000004</v>
      </c>
      <c r="E21" s="66">
        <f t="shared" si="0"/>
        <v>13</v>
      </c>
      <c r="F21" s="65">
        <f>VLOOKUP($A21,'Return Data'!$B$7:$R$2292,10,0)</f>
        <v>5.4025999999999996</v>
      </c>
      <c r="G21" s="66">
        <f t="shared" si="1"/>
        <v>17</v>
      </c>
      <c r="H21" s="65">
        <f>VLOOKUP($A21,'Return Data'!$B$7:$R$2292,11,0)</f>
        <v>4.1378000000000004</v>
      </c>
      <c r="I21" s="66">
        <f t="shared" si="2"/>
        <v>18</v>
      </c>
      <c r="J21" s="65">
        <f>VLOOKUP($A21,'Return Data'!$B$7:$R$2292,12,0)</f>
        <v>1.0486</v>
      </c>
      <c r="K21" s="66">
        <f t="shared" si="3"/>
        <v>23</v>
      </c>
      <c r="L21" s="65">
        <f>VLOOKUP($A21,'Return Data'!$B$7:$R$2292,13,0)</f>
        <v>2.2174</v>
      </c>
      <c r="M21" s="66">
        <f t="shared" si="4"/>
        <v>22</v>
      </c>
      <c r="N21" s="65">
        <f>VLOOKUP($A21,'Return Data'!$B$7:$R$2292,17,0)</f>
        <v>6.4252000000000002</v>
      </c>
      <c r="O21" s="66">
        <f t="shared" si="5"/>
        <v>18</v>
      </c>
      <c r="P21" s="65">
        <f>VLOOKUP($A21,'Return Data'!$B$7:$R$2292,14,0)</f>
        <v>8.1285000000000007</v>
      </c>
      <c r="Q21" s="66">
        <f t="shared" si="6"/>
        <v>22</v>
      </c>
      <c r="R21" s="65">
        <f>VLOOKUP($A21,'Return Data'!$B$7:$R$2292,16,0)</f>
        <v>8.2106999999999992</v>
      </c>
      <c r="S21" s="67">
        <f t="shared" si="7"/>
        <v>14</v>
      </c>
    </row>
    <row r="22" spans="1:19" x14ac:dyDescent="0.3">
      <c r="A22" s="82" t="s">
        <v>1370</v>
      </c>
      <c r="B22" s="64">
        <f>VLOOKUP($A22,'Return Data'!$B$7:$R$2292,3,0)</f>
        <v>44483</v>
      </c>
      <c r="C22" s="65">
        <f>VLOOKUP($A22,'Return Data'!$B$7:$R$2292,4,0)</f>
        <v>48.9328</v>
      </c>
      <c r="D22" s="65">
        <f>VLOOKUP($A22,'Return Data'!$B$7:$R$2292,9,0)</f>
        <v>0.3382</v>
      </c>
      <c r="E22" s="66">
        <f t="shared" si="0"/>
        <v>15</v>
      </c>
      <c r="F22" s="65">
        <f>VLOOKUP($A22,'Return Data'!$B$7:$R$2292,10,0)</f>
        <v>2.5171000000000001</v>
      </c>
      <c r="G22" s="66">
        <f t="shared" si="1"/>
        <v>24</v>
      </c>
      <c r="H22" s="65">
        <f>VLOOKUP($A22,'Return Data'!$B$7:$R$2292,11,0)</f>
        <v>3.6833999999999998</v>
      </c>
      <c r="I22" s="66">
        <f t="shared" si="2"/>
        <v>21</v>
      </c>
      <c r="J22" s="65">
        <f>VLOOKUP($A22,'Return Data'!$B$7:$R$2292,12,0)</f>
        <v>2.2826</v>
      </c>
      <c r="K22" s="66">
        <f t="shared" si="3"/>
        <v>17</v>
      </c>
      <c r="L22" s="65">
        <f>VLOOKUP($A22,'Return Data'!$B$7:$R$2292,13,0)</f>
        <v>2.7463000000000002</v>
      </c>
      <c r="M22" s="66">
        <f t="shared" si="4"/>
        <v>19</v>
      </c>
      <c r="N22" s="65">
        <f>VLOOKUP($A22,'Return Data'!$B$7:$R$2292,17,0)</f>
        <v>6.5316999999999998</v>
      </c>
      <c r="O22" s="66">
        <f t="shared" si="5"/>
        <v>15</v>
      </c>
      <c r="P22" s="65">
        <f>VLOOKUP($A22,'Return Data'!$B$7:$R$2292,14,0)</f>
        <v>9.2520000000000007</v>
      </c>
      <c r="Q22" s="66">
        <f t="shared" si="6"/>
        <v>16</v>
      </c>
      <c r="R22" s="65">
        <f>VLOOKUP($A22,'Return Data'!$B$7:$R$2292,16,0)</f>
        <v>7.5232000000000001</v>
      </c>
      <c r="S22" s="67">
        <f t="shared" si="7"/>
        <v>21</v>
      </c>
    </row>
    <row r="23" spans="1:19" x14ac:dyDescent="0.3">
      <c r="A23" s="82" t="s">
        <v>1371</v>
      </c>
      <c r="B23" s="64">
        <f>VLOOKUP($A23,'Return Data'!$B$7:$R$2292,3,0)</f>
        <v>44483</v>
      </c>
      <c r="C23" s="65">
        <f>VLOOKUP($A23,'Return Data'!$B$7:$R$2292,4,0)</f>
        <v>30.8659</v>
      </c>
      <c r="D23" s="65">
        <f>VLOOKUP($A23,'Return Data'!$B$7:$R$2292,9,0)</f>
        <v>0.83230000000000004</v>
      </c>
      <c r="E23" s="66">
        <f t="shared" si="0"/>
        <v>14</v>
      </c>
      <c r="F23" s="65">
        <f>VLOOKUP($A23,'Return Data'!$B$7:$R$2292,10,0)</f>
        <v>6.4330999999999996</v>
      </c>
      <c r="G23" s="66">
        <f t="shared" si="1"/>
        <v>14</v>
      </c>
      <c r="H23" s="65">
        <f>VLOOKUP($A23,'Return Data'!$B$7:$R$2292,11,0)</f>
        <v>4.7859999999999996</v>
      </c>
      <c r="I23" s="66">
        <f t="shared" si="2"/>
        <v>15</v>
      </c>
      <c r="J23" s="65">
        <f>VLOOKUP($A23,'Return Data'!$B$7:$R$2292,12,0)</f>
        <v>2.3936999999999999</v>
      </c>
      <c r="K23" s="66">
        <f t="shared" si="3"/>
        <v>16</v>
      </c>
      <c r="L23" s="65">
        <f>VLOOKUP($A23,'Return Data'!$B$7:$R$2292,13,0)</f>
        <v>2.8935</v>
      </c>
      <c r="M23" s="66">
        <f t="shared" si="4"/>
        <v>17</v>
      </c>
      <c r="N23" s="65">
        <f>VLOOKUP($A23,'Return Data'!$B$7:$R$2292,17,0)</f>
        <v>6.9526000000000003</v>
      </c>
      <c r="O23" s="66">
        <f t="shared" si="5"/>
        <v>12</v>
      </c>
      <c r="P23" s="65">
        <f>VLOOKUP($A23,'Return Data'!$B$7:$R$2292,14,0)</f>
        <v>9.9111999999999991</v>
      </c>
      <c r="Q23" s="66">
        <f t="shared" si="6"/>
        <v>11</v>
      </c>
      <c r="R23" s="65">
        <f>VLOOKUP($A23,'Return Data'!$B$7:$R$2292,16,0)</f>
        <v>8.9464000000000006</v>
      </c>
      <c r="S23" s="67">
        <f t="shared" si="7"/>
        <v>6</v>
      </c>
    </row>
    <row r="24" spans="1:19" x14ac:dyDescent="0.3">
      <c r="A24" s="82" t="s">
        <v>1373</v>
      </c>
      <c r="B24" s="64">
        <f>VLOOKUP($A24,'Return Data'!$B$7:$R$2292,3,0)</f>
        <v>44483</v>
      </c>
      <c r="C24" s="65">
        <f>VLOOKUP($A24,'Return Data'!$B$7:$R$2292,4,0)</f>
        <v>24.5868</v>
      </c>
      <c r="D24" s="65">
        <f>VLOOKUP($A24,'Return Data'!$B$7:$R$2292,9,0)</f>
        <v>4.7991000000000001</v>
      </c>
      <c r="E24" s="66">
        <f t="shared" si="0"/>
        <v>2</v>
      </c>
      <c r="F24" s="65">
        <f>VLOOKUP($A24,'Return Data'!$B$7:$R$2292,10,0)</f>
        <v>6.5945999999999998</v>
      </c>
      <c r="G24" s="66">
        <f t="shared" si="1"/>
        <v>13</v>
      </c>
      <c r="H24" s="65">
        <f>VLOOKUP($A24,'Return Data'!$B$7:$R$2292,11,0)</f>
        <v>5.4516</v>
      </c>
      <c r="I24" s="66">
        <f t="shared" si="2"/>
        <v>8</v>
      </c>
      <c r="J24" s="65">
        <f>VLOOKUP($A24,'Return Data'!$B$7:$R$2292,12,0)</f>
        <v>3.8121</v>
      </c>
      <c r="K24" s="66">
        <f t="shared" si="3"/>
        <v>4</v>
      </c>
      <c r="L24" s="65">
        <f>VLOOKUP($A24,'Return Data'!$B$7:$R$2292,13,0)</f>
        <v>3.7160000000000002</v>
      </c>
      <c r="M24" s="66">
        <f t="shared" si="4"/>
        <v>9</v>
      </c>
      <c r="N24" s="65">
        <f>VLOOKUP($A24,'Return Data'!$B$7:$R$2292,17,0)</f>
        <v>6.5000999999999998</v>
      </c>
      <c r="O24" s="66">
        <f t="shared" si="5"/>
        <v>16</v>
      </c>
      <c r="P24" s="65">
        <f>VLOOKUP($A24,'Return Data'!$B$7:$R$2292,14,0)</f>
        <v>8.7379999999999995</v>
      </c>
      <c r="Q24" s="66">
        <f t="shared" si="6"/>
        <v>18</v>
      </c>
      <c r="R24" s="65">
        <f>VLOOKUP($A24,'Return Data'!$B$7:$R$2292,16,0)</f>
        <v>7.1809000000000003</v>
      </c>
      <c r="S24" s="67">
        <f t="shared" si="7"/>
        <v>22</v>
      </c>
    </row>
    <row r="25" spans="1:19" x14ac:dyDescent="0.3">
      <c r="A25" s="82" t="s">
        <v>1376</v>
      </c>
      <c r="B25" s="64">
        <f>VLOOKUP($A25,'Return Data'!$B$7:$R$2292,3,0)</f>
        <v>44483</v>
      </c>
      <c r="C25" s="65">
        <f>VLOOKUP($A25,'Return Data'!$B$7:$R$2292,4,0)</f>
        <v>51.582099999999997</v>
      </c>
      <c r="D25" s="65">
        <f>VLOOKUP($A25,'Return Data'!$B$7:$R$2292,9,0)</f>
        <v>-1.0982000000000001</v>
      </c>
      <c r="E25" s="66">
        <f t="shared" si="0"/>
        <v>17</v>
      </c>
      <c r="F25" s="65">
        <f>VLOOKUP($A25,'Return Data'!$B$7:$R$2292,10,0)</f>
        <v>4.9093999999999998</v>
      </c>
      <c r="G25" s="66">
        <f t="shared" si="1"/>
        <v>19</v>
      </c>
      <c r="H25" s="65">
        <f>VLOOKUP($A25,'Return Data'!$B$7:$R$2292,11,0)</f>
        <v>3.7736999999999998</v>
      </c>
      <c r="I25" s="66">
        <f t="shared" si="2"/>
        <v>19</v>
      </c>
      <c r="J25" s="65">
        <f>VLOOKUP($A25,'Return Data'!$B$7:$R$2292,12,0)</f>
        <v>3.2406999999999999</v>
      </c>
      <c r="K25" s="66">
        <f t="shared" si="3"/>
        <v>7</v>
      </c>
      <c r="L25" s="65">
        <f>VLOOKUP($A25,'Return Data'!$B$7:$R$2292,13,0)</f>
        <v>3.7387000000000001</v>
      </c>
      <c r="M25" s="66">
        <f t="shared" si="4"/>
        <v>8</v>
      </c>
      <c r="N25" s="65">
        <f>VLOOKUP($A25,'Return Data'!$B$7:$R$2292,17,0)</f>
        <v>7.6925999999999997</v>
      </c>
      <c r="O25" s="66">
        <f t="shared" si="5"/>
        <v>10</v>
      </c>
      <c r="P25" s="65">
        <f>VLOOKUP($A25,'Return Data'!$B$7:$R$2292,14,0)</f>
        <v>10.2151</v>
      </c>
      <c r="Q25" s="66">
        <f t="shared" si="6"/>
        <v>9</v>
      </c>
      <c r="R25" s="65">
        <f>VLOOKUP($A25,'Return Data'!$B$7:$R$2292,16,0)</f>
        <v>8.1979000000000006</v>
      </c>
      <c r="S25" s="67">
        <f t="shared" si="7"/>
        <v>15</v>
      </c>
    </row>
    <row r="26" spans="1:19" x14ac:dyDescent="0.3">
      <c r="A26" s="82" t="s">
        <v>1378</v>
      </c>
      <c r="B26" s="64">
        <f>VLOOKUP($A26,'Return Data'!$B$7:$R$2292,3,0)</f>
        <v>44483</v>
      </c>
      <c r="C26" s="65">
        <f>VLOOKUP($A26,'Return Data'!$B$7:$R$2292,4,0)</f>
        <v>62.758400000000002</v>
      </c>
      <c r="D26" s="65">
        <f>VLOOKUP($A26,'Return Data'!$B$7:$R$2292,9,0)</f>
        <v>-1.2472000000000001</v>
      </c>
      <c r="E26" s="66">
        <f t="shared" si="0"/>
        <v>18</v>
      </c>
      <c r="F26" s="65">
        <f>VLOOKUP($A26,'Return Data'!$B$7:$R$2292,10,0)</f>
        <v>5.0734000000000004</v>
      </c>
      <c r="G26" s="66">
        <f t="shared" si="1"/>
        <v>18</v>
      </c>
      <c r="H26" s="65">
        <f>VLOOKUP($A26,'Return Data'!$B$7:$R$2292,11,0)</f>
        <v>4.4057000000000004</v>
      </c>
      <c r="I26" s="66">
        <f t="shared" si="2"/>
        <v>17</v>
      </c>
      <c r="J26" s="65">
        <f>VLOOKUP($A26,'Return Data'!$B$7:$R$2292,12,0)</f>
        <v>0.94920000000000004</v>
      </c>
      <c r="K26" s="66">
        <f t="shared" si="3"/>
        <v>25</v>
      </c>
      <c r="L26" s="65">
        <f>VLOOKUP($A26,'Return Data'!$B$7:$R$2292,13,0)</f>
        <v>2.0602999999999998</v>
      </c>
      <c r="M26" s="66">
        <f t="shared" si="4"/>
        <v>24</v>
      </c>
      <c r="N26" s="65">
        <f>VLOOKUP($A26,'Return Data'!$B$7:$R$2292,17,0)</f>
        <v>5.3409000000000004</v>
      </c>
      <c r="O26" s="66">
        <f t="shared" si="5"/>
        <v>24</v>
      </c>
      <c r="P26" s="65">
        <f>VLOOKUP($A26,'Return Data'!$B$7:$R$2292,14,0)</f>
        <v>8.0555000000000003</v>
      </c>
      <c r="Q26" s="66">
        <f t="shared" si="6"/>
        <v>25</v>
      </c>
      <c r="R26" s="65">
        <f>VLOOKUP($A26,'Return Data'!$B$7:$R$2292,16,0)</f>
        <v>8.6554000000000002</v>
      </c>
      <c r="S26" s="67">
        <f t="shared" si="7"/>
        <v>9</v>
      </c>
    </row>
    <row r="27" spans="1:19" x14ac:dyDescent="0.3">
      <c r="A27" s="82" t="s">
        <v>1380</v>
      </c>
      <c r="B27" s="64">
        <f>VLOOKUP($A27,'Return Data'!$B$7:$R$2292,3,0)</f>
        <v>44483</v>
      </c>
      <c r="C27" s="65">
        <f>VLOOKUP($A27,'Return Data'!$B$7:$R$2292,4,0)</f>
        <v>50.454300000000003</v>
      </c>
      <c r="D27" s="65">
        <f>VLOOKUP($A27,'Return Data'!$B$7:$R$2292,9,0)</f>
        <v>3.1259999999999999</v>
      </c>
      <c r="E27" s="66">
        <f t="shared" si="0"/>
        <v>4</v>
      </c>
      <c r="F27" s="65">
        <f>VLOOKUP($A27,'Return Data'!$B$7:$R$2292,10,0)</f>
        <v>6.8692000000000002</v>
      </c>
      <c r="G27" s="66">
        <f t="shared" si="1"/>
        <v>10</v>
      </c>
      <c r="H27" s="65">
        <f>VLOOKUP($A27,'Return Data'!$B$7:$R$2292,11,0)</f>
        <v>4.8987999999999996</v>
      </c>
      <c r="I27" s="66">
        <f t="shared" si="2"/>
        <v>14</v>
      </c>
      <c r="J27" s="65">
        <f>VLOOKUP($A27,'Return Data'!$B$7:$R$2292,12,0)</f>
        <v>3.0943000000000001</v>
      </c>
      <c r="K27" s="66">
        <f t="shared" si="3"/>
        <v>9</v>
      </c>
      <c r="L27" s="65">
        <f>VLOOKUP($A27,'Return Data'!$B$7:$R$2292,13,0)</f>
        <v>3.4127999999999998</v>
      </c>
      <c r="M27" s="66">
        <f t="shared" si="4"/>
        <v>10</v>
      </c>
      <c r="N27" s="65">
        <f>VLOOKUP($A27,'Return Data'!$B$7:$R$2292,17,0)</f>
        <v>6.5877999999999997</v>
      </c>
      <c r="O27" s="66">
        <f t="shared" si="5"/>
        <v>13</v>
      </c>
      <c r="P27" s="65">
        <f>VLOOKUP($A27,'Return Data'!$B$7:$R$2292,14,0)</f>
        <v>9.1818000000000008</v>
      </c>
      <c r="Q27" s="66">
        <f t="shared" si="6"/>
        <v>17</v>
      </c>
      <c r="R27" s="65">
        <f>VLOOKUP($A27,'Return Data'!$B$7:$R$2292,16,0)</f>
        <v>8.5434000000000001</v>
      </c>
      <c r="S27" s="67">
        <f t="shared" si="7"/>
        <v>10</v>
      </c>
    </row>
    <row r="28" spans="1:19" x14ac:dyDescent="0.3">
      <c r="A28" s="82" t="s">
        <v>867</v>
      </c>
      <c r="B28" s="64">
        <f>VLOOKUP($A28,'Return Data'!$B$7:$R$2292,3,0)</f>
        <v>44483</v>
      </c>
      <c r="C28" s="65">
        <f>VLOOKUP($A28,'Return Data'!$B$7:$R$2292,4,0)</f>
        <v>17.6404</v>
      </c>
      <c r="D28" s="65">
        <f>VLOOKUP($A28,'Return Data'!$B$7:$R$2292,9,0)</f>
        <v>-5.6361999999999997</v>
      </c>
      <c r="E28" s="66">
        <f t="shared" si="0"/>
        <v>25</v>
      </c>
      <c r="F28" s="65">
        <f>VLOOKUP($A28,'Return Data'!$B$7:$R$2292,10,0)</f>
        <v>-0.58840000000000003</v>
      </c>
      <c r="G28" s="66">
        <f t="shared" si="1"/>
        <v>27</v>
      </c>
      <c r="H28" s="65">
        <f>VLOOKUP($A28,'Return Data'!$B$7:$R$2292,11,0)</f>
        <v>-0.30370000000000003</v>
      </c>
      <c r="I28" s="66">
        <f t="shared" si="2"/>
        <v>27</v>
      </c>
      <c r="J28" s="65">
        <f>VLOOKUP($A28,'Return Data'!$B$7:$R$2292,12,0)</f>
        <v>0.50970000000000004</v>
      </c>
      <c r="K28" s="66">
        <f t="shared" si="3"/>
        <v>26</v>
      </c>
      <c r="L28" s="65">
        <f>VLOOKUP($A28,'Return Data'!$B$7:$R$2292,13,0)</f>
        <v>1.5444</v>
      </c>
      <c r="M28" s="66">
        <f t="shared" si="4"/>
        <v>26</v>
      </c>
      <c r="N28" s="65">
        <f>VLOOKUP($A28,'Return Data'!$B$7:$R$2292,17,0)</f>
        <v>6.4656000000000002</v>
      </c>
      <c r="O28" s="66">
        <f t="shared" si="5"/>
        <v>17</v>
      </c>
      <c r="P28" s="65">
        <f>VLOOKUP($A28,'Return Data'!$B$7:$R$2292,14,0)</f>
        <v>9.4244000000000003</v>
      </c>
      <c r="Q28" s="66">
        <f t="shared" si="6"/>
        <v>14</v>
      </c>
      <c r="R28" s="65">
        <f>VLOOKUP($A28,'Return Data'!$B$7:$R$2292,16,0)</f>
        <v>8.3781999999999996</v>
      </c>
      <c r="S28" s="67">
        <f t="shared" si="7"/>
        <v>12</v>
      </c>
    </row>
    <row r="29" spans="1:19" x14ac:dyDescent="0.3">
      <c r="A29" s="82" t="s">
        <v>868</v>
      </c>
      <c r="B29" s="64">
        <f>VLOOKUP($A29,'Return Data'!$B$7:$R$2292,3,0)</f>
        <v>44483</v>
      </c>
      <c r="C29" s="65">
        <f>VLOOKUP($A29,'Return Data'!$B$7:$R$2292,4,0)</f>
        <v>19.603899999999999</v>
      </c>
      <c r="D29" s="65">
        <f>VLOOKUP($A29,'Return Data'!$B$7:$R$2292,9,0)</f>
        <v>-2.7616999999999998</v>
      </c>
      <c r="E29" s="66">
        <f t="shared" si="0"/>
        <v>21</v>
      </c>
      <c r="F29" s="65">
        <f>VLOOKUP($A29,'Return Data'!$B$7:$R$2292,10,0)</f>
        <v>6.9833999999999996</v>
      </c>
      <c r="G29" s="66">
        <f t="shared" si="1"/>
        <v>9</v>
      </c>
      <c r="H29" s="65">
        <f>VLOOKUP($A29,'Return Data'!$B$7:$R$2292,11,0)</f>
        <v>5.9104999999999999</v>
      </c>
      <c r="I29" s="66">
        <f t="shared" si="2"/>
        <v>4</v>
      </c>
      <c r="J29" s="65">
        <f>VLOOKUP($A29,'Return Data'!$B$7:$R$2292,12,0)</f>
        <v>3.3035000000000001</v>
      </c>
      <c r="K29" s="66">
        <f t="shared" si="3"/>
        <v>6</v>
      </c>
      <c r="L29" s="65">
        <f>VLOOKUP($A29,'Return Data'!$B$7:$R$2292,13,0)</f>
        <v>3.8397000000000001</v>
      </c>
      <c r="M29" s="66">
        <f t="shared" si="4"/>
        <v>7</v>
      </c>
      <c r="N29" s="65">
        <f>VLOOKUP($A29,'Return Data'!$B$7:$R$2292,17,0)</f>
        <v>8.4776000000000007</v>
      </c>
      <c r="O29" s="66">
        <f t="shared" si="5"/>
        <v>3</v>
      </c>
      <c r="P29" s="65">
        <f>VLOOKUP($A29,'Return Data'!$B$7:$R$2292,14,0)</f>
        <v>11.5357</v>
      </c>
      <c r="Q29" s="66">
        <f t="shared" si="6"/>
        <v>2</v>
      </c>
      <c r="R29" s="65">
        <f>VLOOKUP($A29,'Return Data'!$B$7:$R$2292,16,0)</f>
        <v>9.9549000000000003</v>
      </c>
      <c r="S29" s="67">
        <f t="shared" si="7"/>
        <v>1</v>
      </c>
    </row>
    <row r="30" spans="1:19" x14ac:dyDescent="0.3">
      <c r="A30" s="82" t="s">
        <v>871</v>
      </c>
      <c r="B30" s="64">
        <f>VLOOKUP($A30,'Return Data'!$B$7:$R$2292,3,0)</f>
        <v>44483</v>
      </c>
      <c r="C30" s="65">
        <f>VLOOKUP($A30,'Return Data'!$B$7:$R$2292,4,0)</f>
        <v>36.507100000000001</v>
      </c>
      <c r="D30" s="65">
        <f>VLOOKUP($A30,'Return Data'!$B$7:$R$2292,9,0)</f>
        <v>-4.7967000000000004</v>
      </c>
      <c r="E30" s="66">
        <f t="shared" si="0"/>
        <v>24</v>
      </c>
      <c r="F30" s="65">
        <f>VLOOKUP($A30,'Return Data'!$B$7:$R$2292,10,0)</f>
        <v>5.9476000000000004</v>
      </c>
      <c r="G30" s="66">
        <f t="shared" si="1"/>
        <v>15</v>
      </c>
      <c r="H30" s="65">
        <f>VLOOKUP($A30,'Return Data'!$B$7:$R$2292,11,0)</f>
        <v>4.6992000000000003</v>
      </c>
      <c r="I30" s="66">
        <f t="shared" si="2"/>
        <v>16</v>
      </c>
      <c r="J30" s="65">
        <f>VLOOKUP($A30,'Return Data'!$B$7:$R$2292,12,0)</f>
        <v>2.1894</v>
      </c>
      <c r="K30" s="66">
        <f t="shared" si="3"/>
        <v>18</v>
      </c>
      <c r="L30" s="65">
        <f>VLOOKUP($A30,'Return Data'!$B$7:$R$2292,13,0)</f>
        <v>3.1213000000000002</v>
      </c>
      <c r="M30" s="66">
        <f t="shared" si="4"/>
        <v>15</v>
      </c>
      <c r="N30" s="65">
        <f>VLOOKUP($A30,'Return Data'!$B$7:$R$2292,17,0)</f>
        <v>8.0373000000000001</v>
      </c>
      <c r="O30" s="66">
        <f t="shared" si="5"/>
        <v>7</v>
      </c>
      <c r="P30" s="65">
        <f>VLOOKUP($A30,'Return Data'!$B$7:$R$2292,14,0)</f>
        <v>11.8406</v>
      </c>
      <c r="Q30" s="66">
        <f t="shared" si="6"/>
        <v>1</v>
      </c>
      <c r="R30" s="65">
        <f>VLOOKUP($A30,'Return Data'!$B$7:$R$2292,16,0)</f>
        <v>6.8249000000000004</v>
      </c>
      <c r="S30" s="67">
        <f t="shared" si="7"/>
        <v>23</v>
      </c>
    </row>
    <row r="31" spans="1:19" x14ac:dyDescent="0.3">
      <c r="A31" s="82" t="s">
        <v>872</v>
      </c>
      <c r="B31" s="64">
        <f>VLOOKUP($A31,'Return Data'!$B$7:$R$2292,3,0)</f>
        <v>44483</v>
      </c>
      <c r="C31" s="65">
        <f>VLOOKUP($A31,'Return Data'!$B$7:$R$2292,4,0)</f>
        <v>50.823700000000002</v>
      </c>
      <c r="D31" s="65">
        <f>VLOOKUP($A31,'Return Data'!$B$7:$R$2292,9,0)</f>
        <v>-0.5958</v>
      </c>
      <c r="E31" s="66">
        <f t="shared" si="0"/>
        <v>16</v>
      </c>
      <c r="F31" s="65">
        <f>VLOOKUP($A31,'Return Data'!$B$7:$R$2292,10,0)</f>
        <v>7.5555000000000003</v>
      </c>
      <c r="G31" s="66">
        <f t="shared" si="1"/>
        <v>5</v>
      </c>
      <c r="H31" s="65">
        <f>VLOOKUP($A31,'Return Data'!$B$7:$R$2292,11,0)</f>
        <v>5.4147999999999996</v>
      </c>
      <c r="I31" s="66">
        <f t="shared" si="2"/>
        <v>9</v>
      </c>
      <c r="J31" s="65">
        <f>VLOOKUP($A31,'Return Data'!$B$7:$R$2292,12,0)</f>
        <v>2.6322999999999999</v>
      </c>
      <c r="K31" s="66">
        <f t="shared" si="3"/>
        <v>13</v>
      </c>
      <c r="L31" s="65">
        <f>VLOOKUP($A31,'Return Data'!$B$7:$R$2292,13,0)</f>
        <v>3.2178</v>
      </c>
      <c r="M31" s="66">
        <f t="shared" si="4"/>
        <v>13</v>
      </c>
      <c r="N31" s="65">
        <f>VLOOKUP($A31,'Return Data'!$B$7:$R$2292,17,0)</f>
        <v>7.2374999999999998</v>
      </c>
      <c r="O31" s="66">
        <f t="shared" si="5"/>
        <v>11</v>
      </c>
      <c r="P31" s="65">
        <f>VLOOKUP($A31,'Return Data'!$B$7:$R$2292,14,0)</f>
        <v>10.337</v>
      </c>
      <c r="Q31" s="66">
        <f t="shared" si="6"/>
        <v>7</v>
      </c>
      <c r="R31" s="65">
        <f>VLOOKUP($A31,'Return Data'!$B$7:$R$2292,16,0)</f>
        <v>8.1231000000000009</v>
      </c>
      <c r="S31" s="67">
        <f t="shared" si="7"/>
        <v>16</v>
      </c>
    </row>
    <row r="32" spans="1:19" x14ac:dyDescent="0.3">
      <c r="A32" s="82" t="s">
        <v>716</v>
      </c>
      <c r="B32" s="64">
        <f>VLOOKUP($A32,'Return Data'!$B$7:$R$2292,3,0)</f>
        <v>44483</v>
      </c>
      <c r="C32" s="65">
        <f>VLOOKUP($A32,'Return Data'!$B$7:$R$2292,4,0)</f>
        <v>22.3096</v>
      </c>
      <c r="D32" s="65">
        <f>VLOOKUP($A32,'Return Data'!$B$7:$R$2292,9,0)</f>
        <v>-2.6989999999999998</v>
      </c>
      <c r="E32" s="66">
        <f t="shared" si="0"/>
        <v>20</v>
      </c>
      <c r="F32" s="65">
        <f>VLOOKUP($A32,'Return Data'!$B$7:$R$2292,10,0)</f>
        <v>3.8496999999999999</v>
      </c>
      <c r="G32" s="66">
        <f t="shared" si="1"/>
        <v>21</v>
      </c>
      <c r="H32" s="65">
        <f>VLOOKUP($A32,'Return Data'!$B$7:$R$2292,11,0)</f>
        <v>3.2551000000000001</v>
      </c>
      <c r="I32" s="66">
        <f t="shared" si="2"/>
        <v>23</v>
      </c>
      <c r="J32" s="65">
        <f>VLOOKUP($A32,'Return Data'!$B$7:$R$2292,12,0)</f>
        <v>1.3083</v>
      </c>
      <c r="K32" s="66">
        <f t="shared" si="3"/>
        <v>22</v>
      </c>
      <c r="L32" s="65">
        <f>VLOOKUP($A32,'Return Data'!$B$7:$R$2292,13,0)</f>
        <v>2.2035</v>
      </c>
      <c r="M32" s="66">
        <f t="shared" si="4"/>
        <v>23</v>
      </c>
      <c r="N32" s="65">
        <f>VLOOKUP($A32,'Return Data'!$B$7:$R$2292,17,0)</f>
        <v>6.3327</v>
      </c>
      <c r="O32" s="66">
        <f t="shared" si="5"/>
        <v>20</v>
      </c>
      <c r="P32" s="65">
        <f>VLOOKUP($A32,'Return Data'!$B$7:$R$2292,14,0)</f>
        <v>9.3774999999999995</v>
      </c>
      <c r="Q32" s="66">
        <f t="shared" si="6"/>
        <v>15</v>
      </c>
      <c r="R32" s="65">
        <f>VLOOKUP($A32,'Return Data'!$B$7:$R$2292,16,0)</f>
        <v>7.7602000000000002</v>
      </c>
      <c r="S32" s="67">
        <f t="shared" si="7"/>
        <v>17</v>
      </c>
    </row>
    <row r="33" spans="1:19" x14ac:dyDescent="0.3">
      <c r="A33" s="82" t="s">
        <v>717</v>
      </c>
      <c r="B33" s="64">
        <f>VLOOKUP($A33,'Return Data'!$B$7:$R$2292,3,0)</f>
        <v>44483</v>
      </c>
      <c r="C33" s="65">
        <f>VLOOKUP($A33,'Return Data'!$B$7:$R$2292,4,0)</f>
        <v>22.672499999999999</v>
      </c>
      <c r="D33" s="65">
        <f>VLOOKUP($A33,'Return Data'!$B$7:$R$2292,9,0)</f>
        <v>-3.2326000000000001</v>
      </c>
      <c r="E33" s="66">
        <f t="shared" si="0"/>
        <v>23</v>
      </c>
      <c r="F33" s="65">
        <f>VLOOKUP($A33,'Return Data'!$B$7:$R$2292,10,0)</f>
        <v>3.3315000000000001</v>
      </c>
      <c r="G33" s="66">
        <f t="shared" si="1"/>
        <v>22</v>
      </c>
      <c r="H33" s="65">
        <f>VLOOKUP($A33,'Return Data'!$B$7:$R$2292,11,0)</f>
        <v>3.0621</v>
      </c>
      <c r="I33" s="66">
        <f t="shared" si="2"/>
        <v>24</v>
      </c>
      <c r="J33" s="65">
        <f>VLOOKUP($A33,'Return Data'!$B$7:$R$2292,12,0)</f>
        <v>1.4641999999999999</v>
      </c>
      <c r="K33" s="66">
        <f t="shared" si="3"/>
        <v>21</v>
      </c>
      <c r="L33" s="65">
        <f>VLOOKUP($A33,'Return Data'!$B$7:$R$2292,13,0)</f>
        <v>2.3197000000000001</v>
      </c>
      <c r="M33" s="66">
        <f t="shared" si="4"/>
        <v>21</v>
      </c>
      <c r="N33" s="65">
        <f>VLOOKUP($A33,'Return Data'!$B$7:$R$2292,17,0)</f>
        <v>6.4230999999999998</v>
      </c>
      <c r="O33" s="66">
        <f t="shared" si="5"/>
        <v>19</v>
      </c>
      <c r="P33" s="65">
        <f>VLOOKUP($A33,'Return Data'!$B$7:$R$2292,14,0)</f>
        <v>9.6577000000000002</v>
      </c>
      <c r="Q33" s="66">
        <f t="shared" si="6"/>
        <v>12</v>
      </c>
      <c r="R33" s="65">
        <f>VLOOKUP($A33,'Return Data'!$B$7:$R$2292,16,0)</f>
        <v>7.5911</v>
      </c>
      <c r="S33" s="67">
        <f t="shared" si="7"/>
        <v>19</v>
      </c>
    </row>
    <row r="34" spans="1:19" x14ac:dyDescent="0.3">
      <c r="A34" s="82" t="s">
        <v>718</v>
      </c>
      <c r="B34" s="64">
        <f>VLOOKUP($A34,'Return Data'!$B$7:$R$2292,3,0)</f>
        <v>44483</v>
      </c>
      <c r="C34" s="65">
        <f>VLOOKUP($A34,'Return Data'!$B$7:$R$2292,4,0)</f>
        <v>204.41579999999999</v>
      </c>
      <c r="D34" s="65">
        <f>VLOOKUP($A34,'Return Data'!$B$7:$R$2292,9,0)</f>
        <v>-5.6369999999999996</v>
      </c>
      <c r="E34" s="66">
        <f t="shared" si="0"/>
        <v>26</v>
      </c>
      <c r="F34" s="65">
        <f>VLOOKUP($A34,'Return Data'!$B$7:$R$2292,10,0)</f>
        <v>9.0999999999999998E-2</v>
      </c>
      <c r="G34" s="66">
        <f t="shared" si="1"/>
        <v>26</v>
      </c>
      <c r="H34" s="65">
        <f>VLOOKUP($A34,'Return Data'!$B$7:$R$2292,11,0)</f>
        <v>0.2656</v>
      </c>
      <c r="I34" s="66">
        <f t="shared" si="2"/>
        <v>26</v>
      </c>
      <c r="J34" s="65">
        <f>VLOOKUP($A34,'Return Data'!$B$7:$R$2292,12,0)</f>
        <v>0.95030000000000003</v>
      </c>
      <c r="K34" s="66">
        <f t="shared" si="3"/>
        <v>24</v>
      </c>
      <c r="L34" s="65">
        <f>VLOOKUP($A34,'Return Data'!$B$7:$R$2292,13,0)</f>
        <v>1.7791999999999999</v>
      </c>
      <c r="M34" s="66">
        <f t="shared" si="4"/>
        <v>25</v>
      </c>
      <c r="N34" s="65">
        <f>VLOOKUP($A34,'Return Data'!$B$7:$R$2292,17,0)</f>
        <v>4.9928999999999997</v>
      </c>
      <c r="O34" s="66">
        <f t="shared" si="5"/>
        <v>26</v>
      </c>
      <c r="P34" s="65">
        <f>VLOOKUP($A34,'Return Data'!$B$7:$R$2292,14,0)</f>
        <v>8.2356999999999996</v>
      </c>
      <c r="Q34" s="66">
        <f t="shared" si="6"/>
        <v>20</v>
      </c>
      <c r="R34" s="65">
        <f>VLOOKUP($A34,'Return Data'!$B$7:$R$2292,16,0)</f>
        <v>6.5576999999999996</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-0.1263296296296294</v>
      </c>
      <c r="E36" s="88"/>
      <c r="F36" s="89">
        <f>AVERAGE(F8:F34)</f>
        <v>5.6534777777777778</v>
      </c>
      <c r="G36" s="88"/>
      <c r="H36" s="89">
        <f>AVERAGE(H8:H34)</f>
        <v>4.4351222222222226</v>
      </c>
      <c r="I36" s="88"/>
      <c r="J36" s="89">
        <f>AVERAGE(J8:J34)</f>
        <v>2.4903629629629629</v>
      </c>
      <c r="K36" s="88"/>
      <c r="L36" s="89">
        <f>AVERAGE(L8:L34)</f>
        <v>3.1861592592592594</v>
      </c>
      <c r="M36" s="88"/>
      <c r="N36" s="89">
        <f>AVERAGE(N8:N34)</f>
        <v>6.8904444444444435</v>
      </c>
      <c r="O36" s="88"/>
      <c r="P36" s="89">
        <f>AVERAGE(P8:P34)</f>
        <v>9.4403037037037034</v>
      </c>
      <c r="Q36" s="88"/>
      <c r="R36" s="89">
        <f>AVERAGE(R8:R34)</f>
        <v>8.1225444444444452</v>
      </c>
      <c r="S36" s="90"/>
    </row>
    <row r="37" spans="1:19" x14ac:dyDescent="0.3">
      <c r="A37" s="87" t="s">
        <v>28</v>
      </c>
      <c r="B37" s="88"/>
      <c r="C37" s="88"/>
      <c r="D37" s="89">
        <f>MIN(D8:D34)</f>
        <v>-7.9295</v>
      </c>
      <c r="E37" s="88"/>
      <c r="F37" s="89">
        <f>MIN(F8:F34)</f>
        <v>-0.58840000000000003</v>
      </c>
      <c r="G37" s="88"/>
      <c r="H37" s="89">
        <f>MIN(H8:H34)</f>
        <v>-0.30370000000000003</v>
      </c>
      <c r="I37" s="88"/>
      <c r="J37" s="89">
        <f>MIN(J8:J34)</f>
        <v>-0.19539999999999999</v>
      </c>
      <c r="K37" s="88"/>
      <c r="L37" s="89">
        <f>MIN(L8:L34)</f>
        <v>0.87549999999999994</v>
      </c>
      <c r="M37" s="88"/>
      <c r="N37" s="89">
        <f>MIN(N8:N34)</f>
        <v>4.2447999999999997</v>
      </c>
      <c r="O37" s="88"/>
      <c r="P37" s="89">
        <f>MIN(P8:P34)</f>
        <v>7.3080999999999996</v>
      </c>
      <c r="Q37" s="88"/>
      <c r="R37" s="89">
        <f>MIN(R8:R34)</f>
        <v>6.1429</v>
      </c>
      <c r="S37" s="90"/>
    </row>
    <row r="38" spans="1:19" ht="15" thickBot="1" x14ac:dyDescent="0.35">
      <c r="A38" s="91" t="s">
        <v>29</v>
      </c>
      <c r="B38" s="92"/>
      <c r="C38" s="92"/>
      <c r="D38" s="93">
        <f>MAX(D8:D34)</f>
        <v>6.4635999999999996</v>
      </c>
      <c r="E38" s="92"/>
      <c r="F38" s="93">
        <f>MAX(F8:F34)</f>
        <v>10.9076</v>
      </c>
      <c r="G38" s="92"/>
      <c r="H38" s="93">
        <f>MAX(H8:H34)</f>
        <v>7.0613000000000001</v>
      </c>
      <c r="I38" s="92"/>
      <c r="J38" s="93">
        <f>MAX(J8:J34)</f>
        <v>5.5334000000000003</v>
      </c>
      <c r="K38" s="92"/>
      <c r="L38" s="93">
        <f>MAX(L8:L34)</f>
        <v>6.2203999999999997</v>
      </c>
      <c r="M38" s="92"/>
      <c r="N38" s="93">
        <f>MAX(N8:N34)</f>
        <v>8.8892000000000007</v>
      </c>
      <c r="O38" s="92"/>
      <c r="P38" s="93">
        <f>MAX(P8:P34)</f>
        <v>11.8406</v>
      </c>
      <c r="Q38" s="92"/>
      <c r="R38" s="93">
        <f>MAX(R8:R34)</f>
        <v>9.9549000000000003</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Data'!$B$7:$R$2292,3,0)</f>
        <v>44483</v>
      </c>
      <c r="C8" s="65">
        <f>VLOOKUP($A8,'Return Data'!$B$7:$R$2292,4,0)</f>
        <v>299.19260000000003</v>
      </c>
      <c r="D8" s="65">
        <f>VLOOKUP($A8,'Return Data'!$B$7:$R$2292,9,0)</f>
        <v>1.6867000000000001</v>
      </c>
      <c r="E8" s="66">
        <f t="shared" ref="E8:E25" si="0">RANK(D8,D$8:D$25,0)</f>
        <v>8</v>
      </c>
      <c r="F8" s="65">
        <f>VLOOKUP($A8,'Return Data'!$B$7:$R$2292,10,0)</f>
        <v>5.6548999999999996</v>
      </c>
      <c r="G8" s="66">
        <f t="shared" ref="G8:G25" si="1">RANK(F8,F$8:F$25,0)</f>
        <v>9</v>
      </c>
      <c r="H8" s="65">
        <f>VLOOKUP($A8,'Return Data'!$B$7:$R$2292,11,0)</f>
        <v>5.6798000000000002</v>
      </c>
      <c r="I8" s="66">
        <f t="shared" ref="I8:I25" si="2">RANK(H8,H$8:H$25,0)</f>
        <v>6</v>
      </c>
      <c r="J8" s="65">
        <f>VLOOKUP($A8,'Return Data'!$B$7:$R$2292,12,0)</f>
        <v>4.4698000000000002</v>
      </c>
      <c r="K8" s="66">
        <f t="shared" ref="K8:K25" si="3">RANK(J8,J$8:J$25,0)</f>
        <v>7</v>
      </c>
      <c r="L8" s="65">
        <f>VLOOKUP($A8,'Return Data'!$B$7:$R$2292,13,0)</f>
        <v>4.9699</v>
      </c>
      <c r="M8" s="66">
        <f t="shared" ref="M8:M25" si="4">RANK(L8,L$8:L$25,0)</f>
        <v>8</v>
      </c>
      <c r="N8" s="65">
        <f>VLOOKUP($A8,'Return Data'!$B$7:$R$2292,17,0)</f>
        <v>8.1199999999999992</v>
      </c>
      <c r="O8" s="66">
        <f t="shared" ref="O8:O23" si="5">RANK(N8,N$8:N$25,0)</f>
        <v>5</v>
      </c>
      <c r="P8" s="65">
        <f>VLOOKUP($A8,'Return Data'!$B$7:$R$2292,14,0)</f>
        <v>9.1129999999999995</v>
      </c>
      <c r="Q8" s="66">
        <f t="shared" ref="Q8:Q23" si="6">RANK(P8,P$8:P$25,0)</f>
        <v>8</v>
      </c>
      <c r="R8" s="65">
        <f>VLOOKUP($A8,'Return Data'!$B$7:$R$2292,16,0)</f>
        <v>9.2525999999999993</v>
      </c>
      <c r="S8" s="67">
        <f t="shared" ref="S8:S25" si="7">RANK(R8,R$8:R$25,0)</f>
        <v>1</v>
      </c>
    </row>
    <row r="9" spans="1:19" x14ac:dyDescent="0.3">
      <c r="A9" s="82" t="s">
        <v>567</v>
      </c>
      <c r="B9" s="64">
        <f>VLOOKUP($A9,'Return Data'!$B$7:$R$2292,3,0)</f>
        <v>44483</v>
      </c>
      <c r="C9" s="65">
        <f>VLOOKUP($A9,'Return Data'!$B$7:$R$2292,4,0)</f>
        <v>2150.837</v>
      </c>
      <c r="D9" s="65">
        <f>VLOOKUP($A9,'Return Data'!$B$7:$R$2292,9,0)</f>
        <v>1.4769000000000001</v>
      </c>
      <c r="E9" s="66">
        <f t="shared" si="0"/>
        <v>10</v>
      </c>
      <c r="F9" s="65">
        <f>VLOOKUP($A9,'Return Data'!$B$7:$R$2292,10,0)</f>
        <v>4.1374000000000004</v>
      </c>
      <c r="G9" s="66">
        <f t="shared" si="1"/>
        <v>15</v>
      </c>
      <c r="H9" s="65">
        <f>VLOOKUP($A9,'Return Data'!$B$7:$R$2292,11,0)</f>
        <v>4.5414000000000003</v>
      </c>
      <c r="I9" s="66">
        <f t="shared" si="2"/>
        <v>15</v>
      </c>
      <c r="J9" s="65">
        <f>VLOOKUP($A9,'Return Data'!$B$7:$R$2292,12,0)</f>
        <v>4.2792000000000003</v>
      </c>
      <c r="K9" s="66">
        <f t="shared" si="3"/>
        <v>11</v>
      </c>
      <c r="L9" s="65">
        <f>VLOOKUP($A9,'Return Data'!$B$7:$R$2292,13,0)</f>
        <v>4.3170999999999999</v>
      </c>
      <c r="M9" s="66">
        <f t="shared" si="4"/>
        <v>13</v>
      </c>
      <c r="N9" s="65">
        <f>VLOOKUP($A9,'Return Data'!$B$7:$R$2292,17,0)</f>
        <v>7.3330000000000002</v>
      </c>
      <c r="O9" s="66">
        <f t="shared" si="5"/>
        <v>13</v>
      </c>
      <c r="P9" s="65">
        <f>VLOOKUP($A9,'Return Data'!$B$7:$R$2292,14,0)</f>
        <v>9.0038999999999998</v>
      </c>
      <c r="Q9" s="66">
        <f t="shared" si="6"/>
        <v>9</v>
      </c>
      <c r="R9" s="65">
        <f>VLOOKUP($A9,'Return Data'!$B$7:$R$2292,16,0)</f>
        <v>8.4675999999999991</v>
      </c>
      <c r="S9" s="67">
        <f t="shared" si="7"/>
        <v>11</v>
      </c>
    </row>
    <row r="10" spans="1:19" x14ac:dyDescent="0.3">
      <c r="A10" s="82" t="s">
        <v>569</v>
      </c>
      <c r="B10" s="64">
        <f>VLOOKUP($A10,'Return Data'!$B$7:$R$2292,3,0)</f>
        <v>44483</v>
      </c>
      <c r="C10" s="65">
        <f>VLOOKUP($A10,'Return Data'!$B$7:$R$2292,4,0)</f>
        <v>19.686299999999999</v>
      </c>
      <c r="D10" s="65">
        <f>VLOOKUP($A10,'Return Data'!$B$7:$R$2292,9,0)</f>
        <v>0.84109999999999996</v>
      </c>
      <c r="E10" s="66">
        <f t="shared" si="0"/>
        <v>16</v>
      </c>
      <c r="F10" s="65">
        <f>VLOOKUP($A10,'Return Data'!$B$7:$R$2292,10,0)</f>
        <v>4.7354000000000003</v>
      </c>
      <c r="G10" s="66">
        <f t="shared" si="1"/>
        <v>12</v>
      </c>
      <c r="H10" s="65">
        <f>VLOOKUP($A10,'Return Data'!$B$7:$R$2292,11,0)</f>
        <v>4.6931000000000003</v>
      </c>
      <c r="I10" s="66">
        <f t="shared" si="2"/>
        <v>13</v>
      </c>
      <c r="J10" s="65">
        <f>VLOOKUP($A10,'Return Data'!$B$7:$R$2292,12,0)</f>
        <v>4.1170999999999998</v>
      </c>
      <c r="K10" s="66">
        <f t="shared" si="3"/>
        <v>13</v>
      </c>
      <c r="L10" s="65">
        <f>VLOOKUP($A10,'Return Data'!$B$7:$R$2292,13,0)</f>
        <v>4.1669</v>
      </c>
      <c r="M10" s="66">
        <f t="shared" si="4"/>
        <v>15</v>
      </c>
      <c r="N10" s="65">
        <f>VLOOKUP($A10,'Return Data'!$B$7:$R$2292,17,0)</f>
        <v>7.8150000000000004</v>
      </c>
      <c r="O10" s="66">
        <f t="shared" si="5"/>
        <v>9</v>
      </c>
      <c r="P10" s="65">
        <f>VLOOKUP($A10,'Return Data'!$B$7:$R$2292,14,0)</f>
        <v>8.9407999999999994</v>
      </c>
      <c r="Q10" s="66">
        <f t="shared" si="6"/>
        <v>10</v>
      </c>
      <c r="R10" s="65">
        <f>VLOOKUP($A10,'Return Data'!$B$7:$R$2292,16,0)</f>
        <v>8.7355999999999998</v>
      </c>
      <c r="S10" s="67">
        <f t="shared" si="7"/>
        <v>6</v>
      </c>
    </row>
    <row r="11" spans="1:19" x14ac:dyDescent="0.3">
      <c r="A11" s="82" t="s">
        <v>571</v>
      </c>
      <c r="B11" s="64">
        <f>VLOOKUP($A11,'Return Data'!$B$7:$R$2292,3,0)</f>
        <v>44483</v>
      </c>
      <c r="C11" s="65">
        <f>VLOOKUP($A11,'Return Data'!$B$7:$R$2292,4,0)</f>
        <v>20.221399999999999</v>
      </c>
      <c r="D11" s="65">
        <f>VLOOKUP($A11,'Return Data'!$B$7:$R$2292,9,0)</f>
        <v>0.47549999999999998</v>
      </c>
      <c r="E11" s="66">
        <f t="shared" si="0"/>
        <v>18</v>
      </c>
      <c r="F11" s="65">
        <f>VLOOKUP($A11,'Return Data'!$B$7:$R$2292,10,0)</f>
        <v>8.4540000000000006</v>
      </c>
      <c r="G11" s="66">
        <f t="shared" si="1"/>
        <v>1</v>
      </c>
      <c r="H11" s="65">
        <f>VLOOKUP($A11,'Return Data'!$B$7:$R$2292,11,0)</f>
        <v>6.0641999999999996</v>
      </c>
      <c r="I11" s="66">
        <f t="shared" si="2"/>
        <v>5</v>
      </c>
      <c r="J11" s="65">
        <f>VLOOKUP($A11,'Return Data'!$B$7:$R$2292,12,0)</f>
        <v>5.157</v>
      </c>
      <c r="K11" s="66">
        <f t="shared" si="3"/>
        <v>1</v>
      </c>
      <c r="L11" s="65">
        <f>VLOOKUP($A11,'Return Data'!$B$7:$R$2292,13,0)</f>
        <v>5.6703999999999999</v>
      </c>
      <c r="M11" s="66">
        <f t="shared" si="4"/>
        <v>1</v>
      </c>
      <c r="N11" s="65">
        <f>VLOOKUP($A11,'Return Data'!$B$7:$R$2292,17,0)</f>
        <v>9.7306000000000008</v>
      </c>
      <c r="O11" s="66">
        <f t="shared" si="5"/>
        <v>1</v>
      </c>
      <c r="P11" s="65">
        <f>VLOOKUP($A11,'Return Data'!$B$7:$R$2292,14,0)</f>
        <v>10.8504</v>
      </c>
      <c r="Q11" s="66">
        <f t="shared" si="6"/>
        <v>1</v>
      </c>
      <c r="R11" s="65">
        <f>VLOOKUP($A11,'Return Data'!$B$7:$R$2292,16,0)</f>
        <v>9.0936000000000003</v>
      </c>
      <c r="S11" s="67">
        <f t="shared" si="7"/>
        <v>2</v>
      </c>
    </row>
    <row r="12" spans="1:19" x14ac:dyDescent="0.3">
      <c r="A12" s="82" t="s">
        <v>574</v>
      </c>
      <c r="B12" s="64">
        <f>VLOOKUP($A12,'Return Data'!$B$7:$R$2292,3,0)</f>
        <v>44483</v>
      </c>
      <c r="C12" s="65">
        <f>VLOOKUP($A12,'Return Data'!$B$7:$R$2292,4,0)</f>
        <v>18.55</v>
      </c>
      <c r="D12" s="65">
        <f>VLOOKUP($A12,'Return Data'!$B$7:$R$2292,9,0)</f>
        <v>1.4578</v>
      </c>
      <c r="E12" s="66">
        <f t="shared" si="0"/>
        <v>11</v>
      </c>
      <c r="F12" s="65">
        <f>VLOOKUP($A12,'Return Data'!$B$7:$R$2292,10,0)</f>
        <v>5.1322999999999999</v>
      </c>
      <c r="G12" s="66">
        <f t="shared" si="1"/>
        <v>11</v>
      </c>
      <c r="H12" s="65">
        <f>VLOOKUP($A12,'Return Data'!$B$7:$R$2292,11,0)</f>
        <v>5.2172999999999998</v>
      </c>
      <c r="I12" s="66">
        <f t="shared" si="2"/>
        <v>9</v>
      </c>
      <c r="J12" s="65">
        <f>VLOOKUP($A12,'Return Data'!$B$7:$R$2292,12,0)</f>
        <v>4.4660000000000002</v>
      </c>
      <c r="K12" s="66">
        <f t="shared" si="3"/>
        <v>8</v>
      </c>
      <c r="L12" s="65">
        <f>VLOOKUP($A12,'Return Data'!$B$7:$R$2292,13,0)</f>
        <v>4.6173000000000002</v>
      </c>
      <c r="M12" s="66">
        <f t="shared" si="4"/>
        <v>9</v>
      </c>
      <c r="N12" s="65">
        <f>VLOOKUP($A12,'Return Data'!$B$7:$R$2292,17,0)</f>
        <v>7.4593999999999996</v>
      </c>
      <c r="O12" s="66">
        <f t="shared" si="5"/>
        <v>12</v>
      </c>
      <c r="P12" s="65">
        <f>VLOOKUP($A12,'Return Data'!$B$7:$R$2292,14,0)</f>
        <v>9.2157</v>
      </c>
      <c r="Q12" s="66">
        <f t="shared" si="6"/>
        <v>7</v>
      </c>
      <c r="R12" s="65">
        <f>VLOOKUP($A12,'Return Data'!$B$7:$R$2292,16,0)</f>
        <v>8.6151999999999997</v>
      </c>
      <c r="S12" s="67">
        <f t="shared" si="7"/>
        <v>9</v>
      </c>
    </row>
    <row r="13" spans="1:19" x14ac:dyDescent="0.3">
      <c r="A13" s="82" t="s">
        <v>575</v>
      </c>
      <c r="B13" s="64">
        <f>VLOOKUP($A13,'Return Data'!$B$7:$R$2292,3,0)</f>
        <v>44483</v>
      </c>
      <c r="C13" s="65">
        <f>VLOOKUP($A13,'Return Data'!$B$7:$R$2292,4,0)</f>
        <v>18.847300000000001</v>
      </c>
      <c r="D13" s="65">
        <f>VLOOKUP($A13,'Return Data'!$B$7:$R$2292,9,0)</f>
        <v>2.1469999999999998</v>
      </c>
      <c r="E13" s="66">
        <f t="shared" si="0"/>
        <v>7</v>
      </c>
      <c r="F13" s="65">
        <f>VLOOKUP($A13,'Return Data'!$B$7:$R$2292,10,0)</f>
        <v>5.6557000000000004</v>
      </c>
      <c r="G13" s="66">
        <f t="shared" si="1"/>
        <v>8</v>
      </c>
      <c r="H13" s="65">
        <f>VLOOKUP($A13,'Return Data'!$B$7:$R$2292,11,0)</f>
        <v>5.6101000000000001</v>
      </c>
      <c r="I13" s="66">
        <f t="shared" si="2"/>
        <v>8</v>
      </c>
      <c r="J13" s="65">
        <f>VLOOKUP($A13,'Return Data'!$B$7:$R$2292,12,0)</f>
        <v>4.5121000000000002</v>
      </c>
      <c r="K13" s="66">
        <f t="shared" si="3"/>
        <v>6</v>
      </c>
      <c r="L13" s="65">
        <f>VLOOKUP($A13,'Return Data'!$B$7:$R$2292,13,0)</f>
        <v>5.2099000000000002</v>
      </c>
      <c r="M13" s="66">
        <f t="shared" si="4"/>
        <v>4</v>
      </c>
      <c r="N13" s="65">
        <f>VLOOKUP($A13,'Return Data'!$B$7:$R$2292,17,0)</f>
        <v>8.2287999999999997</v>
      </c>
      <c r="O13" s="66">
        <f t="shared" si="5"/>
        <v>4</v>
      </c>
      <c r="P13" s="65">
        <f>VLOOKUP($A13,'Return Data'!$B$7:$R$2292,14,0)</f>
        <v>9.3253000000000004</v>
      </c>
      <c r="Q13" s="66">
        <f t="shared" si="6"/>
        <v>5</v>
      </c>
      <c r="R13" s="65">
        <f>VLOOKUP($A13,'Return Data'!$B$7:$R$2292,16,0)</f>
        <v>8.7462</v>
      </c>
      <c r="S13" s="67">
        <f t="shared" si="7"/>
        <v>5</v>
      </c>
    </row>
    <row r="14" spans="1:19" x14ac:dyDescent="0.3">
      <c r="A14" s="82" t="s">
        <v>578</v>
      </c>
      <c r="B14" s="64">
        <f>VLOOKUP($A14,'Return Data'!$B$7:$R$2292,3,0)</f>
        <v>44483</v>
      </c>
      <c r="C14" s="65">
        <f>VLOOKUP($A14,'Return Data'!$B$7:$R$2292,4,0)</f>
        <v>26.511800000000001</v>
      </c>
      <c r="D14" s="65">
        <f>VLOOKUP($A14,'Return Data'!$B$7:$R$2292,9,0)</f>
        <v>3.6455000000000002</v>
      </c>
      <c r="E14" s="66">
        <f t="shared" si="0"/>
        <v>2</v>
      </c>
      <c r="F14" s="65">
        <f>VLOOKUP($A14,'Return Data'!$B$7:$R$2292,10,0)</f>
        <v>7.3231999999999999</v>
      </c>
      <c r="G14" s="66">
        <f t="shared" si="1"/>
        <v>3</v>
      </c>
      <c r="H14" s="65">
        <f>VLOOKUP($A14,'Return Data'!$B$7:$R$2292,11,0)</f>
        <v>6.3319999999999999</v>
      </c>
      <c r="I14" s="66">
        <f t="shared" si="2"/>
        <v>2</v>
      </c>
      <c r="J14" s="65">
        <f>VLOOKUP($A14,'Return Data'!$B$7:$R$2292,12,0)</f>
        <v>5.0362</v>
      </c>
      <c r="K14" s="66">
        <f t="shared" si="3"/>
        <v>2</v>
      </c>
      <c r="L14" s="65">
        <f>VLOOKUP($A14,'Return Data'!$B$7:$R$2292,13,0)</f>
        <v>5.6588000000000003</v>
      </c>
      <c r="M14" s="66">
        <f t="shared" si="4"/>
        <v>2</v>
      </c>
      <c r="N14" s="65">
        <f>VLOOKUP($A14,'Return Data'!$B$7:$R$2292,17,0)</f>
        <v>8.0159000000000002</v>
      </c>
      <c r="O14" s="66">
        <f t="shared" si="5"/>
        <v>7</v>
      </c>
      <c r="P14" s="65">
        <f>VLOOKUP($A14,'Return Data'!$B$7:$R$2292,14,0)</f>
        <v>8.7479999999999993</v>
      </c>
      <c r="Q14" s="66">
        <f t="shared" si="6"/>
        <v>11</v>
      </c>
      <c r="R14" s="65">
        <f>VLOOKUP($A14,'Return Data'!$B$7:$R$2292,16,0)</f>
        <v>8.7652000000000001</v>
      </c>
      <c r="S14" s="67">
        <f t="shared" si="7"/>
        <v>4</v>
      </c>
    </row>
    <row r="15" spans="1:19" x14ac:dyDescent="0.3">
      <c r="A15" s="82" t="s">
        <v>579</v>
      </c>
      <c r="B15" s="64">
        <f>VLOOKUP($A15,'Return Data'!$B$7:$R$2292,3,0)</f>
        <v>44483</v>
      </c>
      <c r="C15" s="65">
        <f>VLOOKUP($A15,'Return Data'!$B$7:$R$2292,4,0)</f>
        <v>20.072600000000001</v>
      </c>
      <c r="D15" s="65">
        <f>VLOOKUP($A15,'Return Data'!$B$7:$R$2292,9,0)</f>
        <v>1.1527000000000001</v>
      </c>
      <c r="E15" s="66">
        <f t="shared" si="0"/>
        <v>12</v>
      </c>
      <c r="F15" s="65">
        <f>VLOOKUP($A15,'Return Data'!$B$7:$R$2292,10,0)</f>
        <v>4.4531000000000001</v>
      </c>
      <c r="G15" s="66">
        <f t="shared" si="1"/>
        <v>14</v>
      </c>
      <c r="H15" s="65">
        <f>VLOOKUP($A15,'Return Data'!$B$7:$R$2292,11,0)</f>
        <v>4.8140000000000001</v>
      </c>
      <c r="I15" s="66">
        <f t="shared" si="2"/>
        <v>12</v>
      </c>
      <c r="J15" s="65">
        <f>VLOOKUP($A15,'Return Data'!$B$7:$R$2292,12,0)</f>
        <v>4.4516999999999998</v>
      </c>
      <c r="K15" s="66">
        <f t="shared" si="3"/>
        <v>9</v>
      </c>
      <c r="L15" s="65">
        <f>VLOOKUP($A15,'Return Data'!$B$7:$R$2292,13,0)</f>
        <v>4.5561999999999996</v>
      </c>
      <c r="M15" s="66">
        <f t="shared" si="4"/>
        <v>10</v>
      </c>
      <c r="N15" s="65">
        <f>VLOOKUP($A15,'Return Data'!$B$7:$R$2292,17,0)</f>
        <v>8.0882000000000005</v>
      </c>
      <c r="O15" s="66">
        <f t="shared" si="5"/>
        <v>6</v>
      </c>
      <c r="P15" s="65">
        <f>VLOOKUP($A15,'Return Data'!$B$7:$R$2292,14,0)</f>
        <v>9.8054000000000006</v>
      </c>
      <c r="Q15" s="66">
        <f t="shared" si="6"/>
        <v>2</v>
      </c>
      <c r="R15" s="65">
        <f>VLOOKUP($A15,'Return Data'!$B$7:$R$2292,16,0)</f>
        <v>8.4281000000000006</v>
      </c>
      <c r="S15" s="67">
        <f t="shared" si="7"/>
        <v>12</v>
      </c>
    </row>
    <row r="16" spans="1:19" x14ac:dyDescent="0.3">
      <c r="A16" s="82" t="s">
        <v>584</v>
      </c>
      <c r="B16" s="64">
        <f>VLOOKUP($A16,'Return Data'!$B$7:$R$2292,3,0)</f>
        <v>44483</v>
      </c>
      <c r="C16" s="65">
        <f>VLOOKUP($A16,'Return Data'!$B$7:$R$2292,4,0)</f>
        <v>1957.6982</v>
      </c>
      <c r="D16" s="65">
        <f>VLOOKUP($A16,'Return Data'!$B$7:$R$2292,9,0)</f>
        <v>0.85780000000000001</v>
      </c>
      <c r="E16" s="66">
        <f t="shared" si="0"/>
        <v>15</v>
      </c>
      <c r="F16" s="65">
        <f>VLOOKUP($A16,'Return Data'!$B$7:$R$2292,10,0)</f>
        <v>6.2550999999999997</v>
      </c>
      <c r="G16" s="66">
        <f t="shared" si="1"/>
        <v>5</v>
      </c>
      <c r="H16" s="65">
        <f>VLOOKUP($A16,'Return Data'!$B$7:$R$2292,11,0)</f>
        <v>4.6778000000000004</v>
      </c>
      <c r="I16" s="66">
        <f t="shared" si="2"/>
        <v>14</v>
      </c>
      <c r="J16" s="65">
        <f>VLOOKUP($A16,'Return Data'!$B$7:$R$2292,12,0)</f>
        <v>3.9767999999999999</v>
      </c>
      <c r="K16" s="66">
        <f t="shared" si="3"/>
        <v>14</v>
      </c>
      <c r="L16" s="65">
        <f>VLOOKUP($A16,'Return Data'!$B$7:$R$2292,13,0)</f>
        <v>4.4151999999999996</v>
      </c>
      <c r="M16" s="66">
        <f t="shared" si="4"/>
        <v>12</v>
      </c>
      <c r="N16" s="65">
        <f>VLOOKUP($A16,'Return Data'!$B$7:$R$2292,17,0)</f>
        <v>7.2835999999999999</v>
      </c>
      <c r="O16" s="66">
        <f t="shared" si="5"/>
        <v>14</v>
      </c>
      <c r="P16" s="65">
        <f>VLOOKUP($A16,'Return Data'!$B$7:$R$2292,14,0)</f>
        <v>8.3400999999999996</v>
      </c>
      <c r="Q16" s="66">
        <f t="shared" si="6"/>
        <v>14</v>
      </c>
      <c r="R16" s="65">
        <f>VLOOKUP($A16,'Return Data'!$B$7:$R$2292,16,0)</f>
        <v>7.8974000000000002</v>
      </c>
      <c r="S16" s="67">
        <f t="shared" si="7"/>
        <v>16</v>
      </c>
    </row>
    <row r="17" spans="1:19" x14ac:dyDescent="0.3">
      <c r="A17" s="82" t="s">
        <v>586</v>
      </c>
      <c r="B17" s="64">
        <f>VLOOKUP($A17,'Return Data'!$B$7:$R$2292,3,0)</f>
        <v>44483</v>
      </c>
      <c r="C17" s="65">
        <f>VLOOKUP($A17,'Return Data'!$B$7:$R$2292,4,0)</f>
        <v>53.429499999999997</v>
      </c>
      <c r="D17" s="65">
        <f>VLOOKUP($A17,'Return Data'!$B$7:$R$2292,9,0)</f>
        <v>4.6883999999999997</v>
      </c>
      <c r="E17" s="66">
        <f t="shared" si="0"/>
        <v>1</v>
      </c>
      <c r="F17" s="65">
        <f>VLOOKUP($A17,'Return Data'!$B$7:$R$2292,10,0)</f>
        <v>7.6813000000000002</v>
      </c>
      <c r="G17" s="66">
        <f t="shared" si="1"/>
        <v>2</v>
      </c>
      <c r="H17" s="65">
        <f>VLOOKUP($A17,'Return Data'!$B$7:$R$2292,11,0)</f>
        <v>6.6486000000000001</v>
      </c>
      <c r="I17" s="66">
        <f t="shared" si="2"/>
        <v>1</v>
      </c>
      <c r="J17" s="65">
        <f>VLOOKUP($A17,'Return Data'!$B$7:$R$2292,12,0)</f>
        <v>4.8566000000000003</v>
      </c>
      <c r="K17" s="66">
        <f t="shared" si="3"/>
        <v>5</v>
      </c>
      <c r="L17" s="65">
        <f>VLOOKUP($A17,'Return Data'!$B$7:$R$2292,13,0)</f>
        <v>5.4371</v>
      </c>
      <c r="M17" s="66">
        <f t="shared" si="4"/>
        <v>3</v>
      </c>
      <c r="N17" s="65">
        <f>VLOOKUP($A17,'Return Data'!$B$7:$R$2292,17,0)</f>
        <v>8.2707999999999995</v>
      </c>
      <c r="O17" s="66">
        <f t="shared" si="5"/>
        <v>3</v>
      </c>
      <c r="P17" s="65">
        <f>VLOOKUP($A17,'Return Data'!$B$7:$R$2292,14,0)</f>
        <v>9.5321999999999996</v>
      </c>
      <c r="Q17" s="66">
        <f t="shared" si="6"/>
        <v>4</v>
      </c>
      <c r="R17" s="65">
        <f>VLOOKUP($A17,'Return Data'!$B$7:$R$2292,16,0)</f>
        <v>8.8632000000000009</v>
      </c>
      <c r="S17" s="67">
        <f t="shared" si="7"/>
        <v>3</v>
      </c>
    </row>
    <row r="18" spans="1:19" x14ac:dyDescent="0.3">
      <c r="A18" s="82" t="s">
        <v>587</v>
      </c>
      <c r="B18" s="64">
        <f>VLOOKUP($A18,'Return Data'!$B$7:$R$2292,3,0)</f>
        <v>44483</v>
      </c>
      <c r="C18" s="65">
        <f>VLOOKUP($A18,'Return Data'!$B$7:$R$2292,4,0)</f>
        <v>20.685300000000002</v>
      </c>
      <c r="D18" s="65">
        <f>VLOOKUP($A18,'Return Data'!$B$7:$R$2292,9,0)</f>
        <v>0.63560000000000005</v>
      </c>
      <c r="E18" s="66">
        <f t="shared" si="0"/>
        <v>17</v>
      </c>
      <c r="F18" s="65">
        <f>VLOOKUP($A18,'Return Data'!$B$7:$R$2292,10,0)</f>
        <v>4.6257999999999999</v>
      </c>
      <c r="G18" s="66">
        <f t="shared" si="1"/>
        <v>13</v>
      </c>
      <c r="H18" s="65">
        <f>VLOOKUP($A18,'Return Data'!$B$7:$R$2292,11,0)</f>
        <v>5.0556000000000001</v>
      </c>
      <c r="I18" s="66">
        <f t="shared" si="2"/>
        <v>11</v>
      </c>
      <c r="J18" s="65">
        <f>VLOOKUP($A18,'Return Data'!$B$7:$R$2292,12,0)</f>
        <v>4.2108999999999996</v>
      </c>
      <c r="K18" s="66">
        <f t="shared" si="3"/>
        <v>12</v>
      </c>
      <c r="L18" s="65">
        <f>VLOOKUP($A18,'Return Data'!$B$7:$R$2292,13,0)</f>
        <v>4.5218999999999996</v>
      </c>
      <c r="M18" s="66">
        <f t="shared" si="4"/>
        <v>11</v>
      </c>
      <c r="N18" s="65">
        <f>VLOOKUP($A18,'Return Data'!$B$7:$R$2292,17,0)</f>
        <v>7.8114999999999997</v>
      </c>
      <c r="O18" s="66">
        <f t="shared" si="5"/>
        <v>10</v>
      </c>
      <c r="P18" s="65">
        <f>VLOOKUP($A18,'Return Data'!$B$7:$R$2292,14,0)</f>
        <v>8.4753000000000007</v>
      </c>
      <c r="Q18" s="66">
        <f t="shared" si="6"/>
        <v>13</v>
      </c>
      <c r="R18" s="65">
        <f>VLOOKUP($A18,'Return Data'!$B$7:$R$2292,16,0)</f>
        <v>8.3140000000000001</v>
      </c>
      <c r="S18" s="67">
        <f t="shared" si="7"/>
        <v>13</v>
      </c>
    </row>
    <row r="19" spans="1:19" x14ac:dyDescent="0.3">
      <c r="A19" s="82" t="s">
        <v>590</v>
      </c>
      <c r="B19" s="64">
        <f>VLOOKUP($A19,'Return Data'!$B$7:$R$2292,3,0)</f>
        <v>44483</v>
      </c>
      <c r="C19" s="65">
        <f>VLOOKUP($A19,'Return Data'!$B$7:$R$2292,4,0)</f>
        <v>29.598099999999999</v>
      </c>
      <c r="D19" s="65">
        <f>VLOOKUP($A19,'Return Data'!$B$7:$R$2292,9,0)</f>
        <v>1.6134999999999999</v>
      </c>
      <c r="E19" s="66">
        <f t="shared" si="0"/>
        <v>9</v>
      </c>
      <c r="F19" s="65">
        <f>VLOOKUP($A19,'Return Data'!$B$7:$R$2292,10,0)</f>
        <v>4.0583</v>
      </c>
      <c r="G19" s="66">
        <f t="shared" si="1"/>
        <v>17</v>
      </c>
      <c r="H19" s="65">
        <f>VLOOKUP($A19,'Return Data'!$B$7:$R$2292,11,0)</f>
        <v>4.2893999999999997</v>
      </c>
      <c r="I19" s="66">
        <f t="shared" si="2"/>
        <v>16</v>
      </c>
      <c r="J19" s="65">
        <f>VLOOKUP($A19,'Return Data'!$B$7:$R$2292,12,0)</f>
        <v>3.6898</v>
      </c>
      <c r="K19" s="66">
        <f t="shared" si="3"/>
        <v>15</v>
      </c>
      <c r="L19" s="65">
        <f>VLOOKUP($A19,'Return Data'!$B$7:$R$2292,13,0)</f>
        <v>3.7031000000000001</v>
      </c>
      <c r="M19" s="66">
        <f t="shared" si="4"/>
        <v>16</v>
      </c>
      <c r="N19" s="65">
        <f>VLOOKUP($A19,'Return Data'!$B$7:$R$2292,17,0)</f>
        <v>6.6280999999999999</v>
      </c>
      <c r="O19" s="66">
        <f t="shared" si="5"/>
        <v>15</v>
      </c>
      <c r="P19" s="65">
        <f>VLOOKUP($A19,'Return Data'!$B$7:$R$2292,14,0)</f>
        <v>8.2972999999999999</v>
      </c>
      <c r="Q19" s="66">
        <f t="shared" si="6"/>
        <v>15</v>
      </c>
      <c r="R19" s="65">
        <f>VLOOKUP($A19,'Return Data'!$B$7:$R$2292,16,0)</f>
        <v>7.9050000000000002</v>
      </c>
      <c r="S19" s="67">
        <f t="shared" si="7"/>
        <v>15</v>
      </c>
    </row>
    <row r="20" spans="1:19" x14ac:dyDescent="0.3">
      <c r="A20" s="82" t="s">
        <v>592</v>
      </c>
      <c r="B20" s="64">
        <f>VLOOKUP($A20,'Return Data'!$B$7:$R$2292,3,0)</f>
        <v>44483</v>
      </c>
      <c r="C20" s="65">
        <f>VLOOKUP($A20,'Return Data'!$B$7:$R$2292,4,0)</f>
        <v>16.962599999999998</v>
      </c>
      <c r="D20" s="65">
        <f>VLOOKUP($A20,'Return Data'!$B$7:$R$2292,9,0)</f>
        <v>2.2492000000000001</v>
      </c>
      <c r="E20" s="66">
        <f t="shared" si="0"/>
        <v>6</v>
      </c>
      <c r="F20" s="65">
        <f>VLOOKUP($A20,'Return Data'!$B$7:$R$2292,10,0)</f>
        <v>6.3133999999999997</v>
      </c>
      <c r="G20" s="66">
        <f t="shared" si="1"/>
        <v>4</v>
      </c>
      <c r="H20" s="65">
        <f>VLOOKUP($A20,'Return Data'!$B$7:$R$2292,11,0)</f>
        <v>5.6151</v>
      </c>
      <c r="I20" s="66">
        <f t="shared" si="2"/>
        <v>7</v>
      </c>
      <c r="J20" s="65">
        <f>VLOOKUP($A20,'Return Data'!$B$7:$R$2292,12,0)</f>
        <v>4.9635999999999996</v>
      </c>
      <c r="K20" s="66">
        <f t="shared" si="3"/>
        <v>4</v>
      </c>
      <c r="L20" s="65">
        <f>VLOOKUP($A20,'Return Data'!$B$7:$R$2292,13,0)</f>
        <v>5.1506999999999996</v>
      </c>
      <c r="M20" s="66">
        <f t="shared" si="4"/>
        <v>5</v>
      </c>
      <c r="N20" s="65">
        <f>VLOOKUP($A20,'Return Data'!$B$7:$R$2292,17,0)</f>
        <v>8.3507999999999996</v>
      </c>
      <c r="O20" s="66">
        <f t="shared" si="5"/>
        <v>2</v>
      </c>
      <c r="P20" s="65">
        <f>VLOOKUP($A20,'Return Data'!$B$7:$R$2292,14,0)</f>
        <v>9.6308000000000007</v>
      </c>
      <c r="Q20" s="66">
        <f t="shared" si="6"/>
        <v>3</v>
      </c>
      <c r="R20" s="65">
        <f>VLOOKUP($A20,'Return Data'!$B$7:$R$2292,16,0)</f>
        <v>8.5764999999999993</v>
      </c>
      <c r="S20" s="67">
        <f t="shared" si="7"/>
        <v>10</v>
      </c>
    </row>
    <row r="21" spans="1:19" x14ac:dyDescent="0.3">
      <c r="A21" s="82" t="s">
        <v>594</v>
      </c>
      <c r="B21" s="64">
        <f>VLOOKUP($A21,'Return Data'!$B$7:$R$2292,3,0)</f>
        <v>44483</v>
      </c>
      <c r="C21" s="65">
        <f>VLOOKUP($A21,'Return Data'!$B$7:$R$2292,4,0)</f>
        <v>20.4133</v>
      </c>
      <c r="D21" s="65">
        <f>VLOOKUP($A21,'Return Data'!$B$7:$R$2292,9,0)</f>
        <v>2.7418999999999998</v>
      </c>
      <c r="E21" s="66">
        <f t="shared" si="0"/>
        <v>3</v>
      </c>
      <c r="F21" s="65">
        <f>VLOOKUP($A21,'Return Data'!$B$7:$R$2292,10,0)</f>
        <v>6.0797999999999996</v>
      </c>
      <c r="G21" s="66">
        <f t="shared" si="1"/>
        <v>7</v>
      </c>
      <c r="H21" s="65">
        <f>VLOOKUP($A21,'Return Data'!$B$7:$R$2292,11,0)</f>
        <v>6.1760000000000002</v>
      </c>
      <c r="I21" s="66">
        <f t="shared" si="2"/>
        <v>4</v>
      </c>
      <c r="J21" s="65">
        <f>VLOOKUP($A21,'Return Data'!$B$7:$R$2292,12,0)</f>
        <v>5.0086000000000004</v>
      </c>
      <c r="K21" s="66">
        <f t="shared" si="3"/>
        <v>3</v>
      </c>
      <c r="L21" s="65">
        <f>VLOOKUP($A21,'Return Data'!$B$7:$R$2292,13,0)</f>
        <v>5.0251000000000001</v>
      </c>
      <c r="M21" s="66">
        <f t="shared" si="4"/>
        <v>6</v>
      </c>
      <c r="N21" s="65">
        <f>VLOOKUP($A21,'Return Data'!$B$7:$R$2292,17,0)</f>
        <v>7.9493</v>
      </c>
      <c r="O21" s="66">
        <f t="shared" si="5"/>
        <v>8</v>
      </c>
      <c r="P21" s="65">
        <f>VLOOKUP($A21,'Return Data'!$B$7:$R$2292,14,0)</f>
        <v>9.2186000000000003</v>
      </c>
      <c r="Q21" s="66">
        <f t="shared" si="6"/>
        <v>6</v>
      </c>
      <c r="R21" s="65">
        <f>VLOOKUP($A21,'Return Data'!$B$7:$R$2292,16,0)</f>
        <v>8.6431000000000004</v>
      </c>
      <c r="S21" s="67">
        <f t="shared" si="7"/>
        <v>8</v>
      </c>
    </row>
    <row r="22" spans="1:19" x14ac:dyDescent="0.3">
      <c r="A22" s="82" t="s">
        <v>595</v>
      </c>
      <c r="B22" s="64">
        <f>VLOOKUP($A22,'Return Data'!$B$7:$R$2292,3,0)</f>
        <v>44483</v>
      </c>
      <c r="C22" s="65">
        <f>VLOOKUP($A22,'Return Data'!$B$7:$R$2292,4,0)</f>
        <v>2628.2761999999998</v>
      </c>
      <c r="D22" s="65">
        <f>VLOOKUP($A22,'Return Data'!$B$7:$R$2292,9,0)</f>
        <v>1.0481</v>
      </c>
      <c r="E22" s="66">
        <f t="shared" si="0"/>
        <v>13</v>
      </c>
      <c r="F22" s="65">
        <f>VLOOKUP($A22,'Return Data'!$B$7:$R$2292,10,0)</f>
        <v>5.2385000000000002</v>
      </c>
      <c r="G22" s="66">
        <f t="shared" si="1"/>
        <v>10</v>
      </c>
      <c r="H22" s="65">
        <f>VLOOKUP($A22,'Return Data'!$B$7:$R$2292,11,0)</f>
        <v>5.1371000000000002</v>
      </c>
      <c r="I22" s="66">
        <f t="shared" si="2"/>
        <v>10</v>
      </c>
      <c r="J22" s="65">
        <f>VLOOKUP($A22,'Return Data'!$B$7:$R$2292,12,0)</f>
        <v>3.5878999999999999</v>
      </c>
      <c r="K22" s="66">
        <f t="shared" si="3"/>
        <v>16</v>
      </c>
      <c r="L22" s="65">
        <f>VLOOKUP($A22,'Return Data'!$B$7:$R$2292,13,0)</f>
        <v>4.3</v>
      </c>
      <c r="M22" s="66">
        <f t="shared" si="4"/>
        <v>14</v>
      </c>
      <c r="N22" s="65">
        <f>VLOOKUP($A22,'Return Data'!$B$7:$R$2292,17,0)</f>
        <v>7.6807999999999996</v>
      </c>
      <c r="O22" s="66">
        <f t="shared" si="5"/>
        <v>11</v>
      </c>
      <c r="P22" s="65">
        <f>VLOOKUP($A22,'Return Data'!$B$7:$R$2292,14,0)</f>
        <v>8.6975999999999996</v>
      </c>
      <c r="Q22" s="66">
        <f t="shared" si="6"/>
        <v>12</v>
      </c>
      <c r="R22" s="65">
        <f>VLOOKUP($A22,'Return Data'!$B$7:$R$2292,16,0)</f>
        <v>8.6560000000000006</v>
      </c>
      <c r="S22" s="67">
        <f t="shared" si="7"/>
        <v>7</v>
      </c>
    </row>
    <row r="23" spans="1:19" x14ac:dyDescent="0.3">
      <c r="A23" s="82" t="s">
        <v>598</v>
      </c>
      <c r="B23" s="64">
        <f>VLOOKUP($A23,'Return Data'!$B$7:$R$2292,3,0)</f>
        <v>44483</v>
      </c>
      <c r="C23" s="65">
        <f>VLOOKUP($A23,'Return Data'!$B$7:$R$2292,4,0)</f>
        <v>34.762099999999997</v>
      </c>
      <c r="D23" s="65">
        <f>VLOOKUP($A23,'Return Data'!$B$7:$R$2292,9,0)</f>
        <v>0.87209999999999999</v>
      </c>
      <c r="E23" s="66">
        <f t="shared" si="0"/>
        <v>14</v>
      </c>
      <c r="F23" s="65">
        <f>VLOOKUP($A23,'Return Data'!$B$7:$R$2292,10,0)</f>
        <v>2.8010000000000002</v>
      </c>
      <c r="G23" s="66">
        <f t="shared" si="1"/>
        <v>18</v>
      </c>
      <c r="H23" s="65">
        <f>VLOOKUP($A23,'Return Data'!$B$7:$R$2292,11,0)</f>
        <v>3.1863999999999999</v>
      </c>
      <c r="I23" s="66">
        <f t="shared" si="2"/>
        <v>18</v>
      </c>
      <c r="J23" s="65">
        <f>VLOOKUP($A23,'Return Data'!$B$7:$R$2292,12,0)</f>
        <v>3.2885</v>
      </c>
      <c r="K23" s="66">
        <f t="shared" si="3"/>
        <v>18</v>
      </c>
      <c r="L23" s="65">
        <f>VLOOKUP($A23,'Return Data'!$B$7:$R$2292,13,0)</f>
        <v>3.4306000000000001</v>
      </c>
      <c r="M23" s="66">
        <f t="shared" si="4"/>
        <v>17</v>
      </c>
      <c r="N23" s="65">
        <f>VLOOKUP($A23,'Return Data'!$B$7:$R$2292,17,0)</f>
        <v>6.0007000000000001</v>
      </c>
      <c r="O23" s="66">
        <f t="shared" si="5"/>
        <v>17</v>
      </c>
      <c r="P23" s="65">
        <f>VLOOKUP($A23,'Return Data'!$B$7:$R$2292,14,0)</f>
        <v>7.7267000000000001</v>
      </c>
      <c r="Q23" s="66">
        <f t="shared" si="6"/>
        <v>16</v>
      </c>
      <c r="R23" s="65">
        <f>VLOOKUP($A23,'Return Data'!$B$7:$R$2292,16,0)</f>
        <v>7.6574</v>
      </c>
      <c r="S23" s="67">
        <f t="shared" si="7"/>
        <v>17</v>
      </c>
    </row>
    <row r="24" spans="1:19" x14ac:dyDescent="0.3">
      <c r="A24" s="82" t="s">
        <v>599</v>
      </c>
      <c r="B24" s="64">
        <f>VLOOKUP($A24,'Return Data'!$B$7:$R$2292,3,0)</f>
        <v>44483</v>
      </c>
      <c r="C24" s="65">
        <f>VLOOKUP($A24,'Return Data'!$B$7:$R$2292,4,0)</f>
        <v>11.676399999999999</v>
      </c>
      <c r="D24" s="65">
        <f>VLOOKUP($A24,'Return Data'!$B$7:$R$2292,9,0)</f>
        <v>2.3071999999999999</v>
      </c>
      <c r="E24" s="66">
        <f t="shared" si="0"/>
        <v>5</v>
      </c>
      <c r="F24" s="65">
        <f>VLOOKUP($A24,'Return Data'!$B$7:$R$2292,10,0)</f>
        <v>6.2432999999999996</v>
      </c>
      <c r="G24" s="66">
        <f t="shared" si="1"/>
        <v>6</v>
      </c>
      <c r="H24" s="65">
        <f>VLOOKUP($A24,'Return Data'!$B$7:$R$2292,11,0)</f>
        <v>6.2081</v>
      </c>
      <c r="I24" s="66">
        <f t="shared" si="2"/>
        <v>3</v>
      </c>
      <c r="J24" s="65">
        <f>VLOOKUP($A24,'Return Data'!$B$7:$R$2292,12,0)</f>
        <v>4.3422999999999998</v>
      </c>
      <c r="K24" s="66">
        <f t="shared" si="3"/>
        <v>10</v>
      </c>
      <c r="L24" s="65">
        <f>VLOOKUP($A24,'Return Data'!$B$7:$R$2292,13,0)</f>
        <v>4.9790999999999999</v>
      </c>
      <c r="M24" s="66">
        <f t="shared" si="4"/>
        <v>7</v>
      </c>
      <c r="N24" s="65"/>
      <c r="O24" s="66"/>
      <c r="P24" s="65"/>
      <c r="Q24" s="66"/>
      <c r="R24" s="65">
        <f>VLOOKUP($A24,'Return Data'!$B$7:$R$2292,16,0)</f>
        <v>8.0004000000000008</v>
      </c>
      <c r="S24" s="67">
        <f t="shared" si="7"/>
        <v>14</v>
      </c>
    </row>
    <row r="25" spans="1:19" x14ac:dyDescent="0.3">
      <c r="A25" s="82" t="s">
        <v>601</v>
      </c>
      <c r="B25" s="64">
        <f>VLOOKUP($A25,'Return Data'!$B$7:$R$2292,3,0)</f>
        <v>44483</v>
      </c>
      <c r="C25" s="65">
        <f>VLOOKUP($A25,'Return Data'!$B$7:$R$2292,4,0)</f>
        <v>16.595700000000001</v>
      </c>
      <c r="D25" s="65">
        <f>VLOOKUP($A25,'Return Data'!$B$7:$R$2292,9,0)</f>
        <v>2.3504999999999998</v>
      </c>
      <c r="E25" s="66">
        <f t="shared" si="0"/>
        <v>4</v>
      </c>
      <c r="F25" s="65">
        <f>VLOOKUP($A25,'Return Data'!$B$7:$R$2292,10,0)</f>
        <v>4.0670999999999999</v>
      </c>
      <c r="G25" s="66">
        <f t="shared" si="1"/>
        <v>16</v>
      </c>
      <c r="H25" s="65">
        <f>VLOOKUP($A25,'Return Data'!$B$7:$R$2292,11,0)</f>
        <v>3.8853</v>
      </c>
      <c r="I25" s="66">
        <f t="shared" si="2"/>
        <v>17</v>
      </c>
      <c r="J25" s="65">
        <f>VLOOKUP($A25,'Return Data'!$B$7:$R$2292,12,0)</f>
        <v>3.3249</v>
      </c>
      <c r="K25" s="66">
        <f t="shared" si="3"/>
        <v>17</v>
      </c>
      <c r="L25" s="65">
        <f>VLOOKUP($A25,'Return Data'!$B$7:$R$2292,13,0)</f>
        <v>3.3130999999999999</v>
      </c>
      <c r="M25" s="66">
        <f t="shared" si="4"/>
        <v>18</v>
      </c>
      <c r="N25" s="65">
        <f>VLOOKUP($A25,'Return Data'!$B$7:$R$2292,17,0)</f>
        <v>6.4390999999999998</v>
      </c>
      <c r="O25" s="66">
        <f>RANK(N25,N$8:N$25,0)</f>
        <v>16</v>
      </c>
      <c r="P25" s="65">
        <f>VLOOKUP($A25,'Return Data'!$B$7:$R$2292,14,0)</f>
        <v>4.1642999999999999</v>
      </c>
      <c r="Q25" s="66">
        <f>RANK(P25,P$8:P$25,0)</f>
        <v>17</v>
      </c>
      <c r="R25" s="65">
        <f>VLOOKUP($A25,'Return Data'!$B$7:$R$2292,16,0)</f>
        <v>6.8011999999999997</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1.7915277777777776</v>
      </c>
      <c r="E27" s="88"/>
      <c r="F27" s="89">
        <f>AVERAGE(F8:F25)</f>
        <v>5.4949777777777795</v>
      </c>
      <c r="G27" s="88"/>
      <c r="H27" s="89">
        <f>AVERAGE(H8:H25)</f>
        <v>5.2128500000000004</v>
      </c>
      <c r="I27" s="88"/>
      <c r="J27" s="89">
        <f>AVERAGE(J8:J25)</f>
        <v>4.3188333333333331</v>
      </c>
      <c r="K27" s="88"/>
      <c r="L27" s="89">
        <f>AVERAGE(L8:L25)</f>
        <v>4.6356888888888896</v>
      </c>
      <c r="M27" s="88"/>
      <c r="N27" s="89">
        <f>AVERAGE(N8:N25)</f>
        <v>7.7179764705882334</v>
      </c>
      <c r="O27" s="88"/>
      <c r="P27" s="89">
        <f>AVERAGE(P8:P25)</f>
        <v>8.7697294117647058</v>
      </c>
      <c r="Q27" s="88"/>
      <c r="R27" s="89">
        <f>AVERAGE(R8:R25)</f>
        <v>8.4121277777777781</v>
      </c>
      <c r="S27" s="90"/>
    </row>
    <row r="28" spans="1:19" x14ac:dyDescent="0.3">
      <c r="A28" s="87" t="s">
        <v>28</v>
      </c>
      <c r="B28" s="88"/>
      <c r="C28" s="88"/>
      <c r="D28" s="89">
        <f>MIN(D8:D25)</f>
        <v>0.47549999999999998</v>
      </c>
      <c r="E28" s="88"/>
      <c r="F28" s="89">
        <f>MIN(F8:F25)</f>
        <v>2.8010000000000002</v>
      </c>
      <c r="G28" s="88"/>
      <c r="H28" s="89">
        <f>MIN(H8:H25)</f>
        <v>3.1863999999999999</v>
      </c>
      <c r="I28" s="88"/>
      <c r="J28" s="89">
        <f>MIN(J8:J25)</f>
        <v>3.2885</v>
      </c>
      <c r="K28" s="88"/>
      <c r="L28" s="89">
        <f>MIN(L8:L25)</f>
        <v>3.3130999999999999</v>
      </c>
      <c r="M28" s="88"/>
      <c r="N28" s="89">
        <f>MIN(N8:N25)</f>
        <v>6.0007000000000001</v>
      </c>
      <c r="O28" s="88"/>
      <c r="P28" s="89">
        <f>MIN(P8:P25)</f>
        <v>4.1642999999999999</v>
      </c>
      <c r="Q28" s="88"/>
      <c r="R28" s="89">
        <f>MIN(R8:R25)</f>
        <v>6.8011999999999997</v>
      </c>
      <c r="S28" s="90"/>
    </row>
    <row r="29" spans="1:19" ht="15" thickBot="1" x14ac:dyDescent="0.35">
      <c r="A29" s="91" t="s">
        <v>29</v>
      </c>
      <c r="B29" s="92"/>
      <c r="C29" s="92"/>
      <c r="D29" s="93">
        <f>MAX(D8:D25)</f>
        <v>4.6883999999999997</v>
      </c>
      <c r="E29" s="92"/>
      <c r="F29" s="93">
        <f>MAX(F8:F25)</f>
        <v>8.4540000000000006</v>
      </c>
      <c r="G29" s="92"/>
      <c r="H29" s="93">
        <f>MAX(H8:H25)</f>
        <v>6.6486000000000001</v>
      </c>
      <c r="I29" s="92"/>
      <c r="J29" s="93">
        <f>MAX(J8:J25)</f>
        <v>5.157</v>
      </c>
      <c r="K29" s="92"/>
      <c r="L29" s="93">
        <f>MAX(L8:L25)</f>
        <v>5.6703999999999999</v>
      </c>
      <c r="M29" s="92"/>
      <c r="N29" s="93">
        <f>MAX(N8:N25)</f>
        <v>9.7306000000000008</v>
      </c>
      <c r="O29" s="92"/>
      <c r="P29" s="93">
        <f>MAX(P8:P25)</f>
        <v>10.8504</v>
      </c>
      <c r="Q29" s="92"/>
      <c r="R29" s="93">
        <f>MAX(R8:R25)</f>
        <v>9.2525999999999993</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Data'!$B$7:$R$2292,3,0)</f>
        <v>44483</v>
      </c>
      <c r="C8" s="65">
        <f>VLOOKUP($A8,'Return Data'!$B$7:$R$2292,4,0)</f>
        <v>291.96190000000001</v>
      </c>
      <c r="D8" s="65">
        <f>VLOOKUP($A8,'Return Data'!$B$7:$R$2292,9,0)</f>
        <v>1.3563000000000001</v>
      </c>
      <c r="E8" s="66">
        <f t="shared" ref="E8:E27" si="0">RANK(D8,D$8:D$27,0)</f>
        <v>9</v>
      </c>
      <c r="F8" s="65">
        <f>VLOOKUP($A8,'Return Data'!$B$7:$R$2292,10,0)</f>
        <v>5.3201000000000001</v>
      </c>
      <c r="G8" s="66">
        <f t="shared" ref="G8:G27" si="1">RANK(F8,F$8:F$27,0)</f>
        <v>9</v>
      </c>
      <c r="H8" s="65">
        <f>VLOOKUP($A8,'Return Data'!$B$7:$R$2292,11,0)</f>
        <v>5.3262</v>
      </c>
      <c r="I8" s="66">
        <f t="shared" ref="I8:I27" si="2">RANK(H8,H$8:H$27,0)</f>
        <v>7</v>
      </c>
      <c r="J8" s="65">
        <f>VLOOKUP($A8,'Return Data'!$B$7:$R$2292,12,0)</f>
        <v>4.1193999999999997</v>
      </c>
      <c r="K8" s="66">
        <f t="shared" ref="K8:K27" si="3">RANK(J8,J$8:J$27,0)</f>
        <v>10</v>
      </c>
      <c r="L8" s="65">
        <f>VLOOKUP($A8,'Return Data'!$B$7:$R$2292,13,0)</f>
        <v>4.6166</v>
      </c>
      <c r="M8" s="66">
        <f t="shared" ref="M8:M25" si="4">RANK(L8,L$8:L$27,0)</f>
        <v>8</v>
      </c>
      <c r="N8" s="65">
        <f>VLOOKUP($A8,'Return Data'!$B$7:$R$2292,17,0)</f>
        <v>7.7625000000000002</v>
      </c>
      <c r="O8" s="66">
        <f t="shared" ref="O8:O23" si="5">RANK(N8,N$8:N$27,0)</f>
        <v>4</v>
      </c>
      <c r="P8" s="65">
        <f>VLOOKUP($A8,'Return Data'!$B$7:$R$2292,14,0)</f>
        <v>8.7651000000000003</v>
      </c>
      <c r="Q8" s="66">
        <f t="shared" ref="Q8:Q23" si="6">RANK(P8,P$8:P$27,0)</f>
        <v>7</v>
      </c>
      <c r="R8" s="65">
        <f>VLOOKUP($A8,'Return Data'!$B$7:$R$2292,16,0)</f>
        <v>8.2843</v>
      </c>
      <c r="S8" s="67">
        <f t="shared" ref="S8:S27" si="7">RANK(R8,R$8:R$27,0)</f>
        <v>7</v>
      </c>
    </row>
    <row r="9" spans="1:19" x14ac:dyDescent="0.3">
      <c r="A9" s="82" t="s">
        <v>568</v>
      </c>
      <c r="B9" s="64">
        <f>VLOOKUP($A9,'Return Data'!$B$7:$R$2292,3,0)</f>
        <v>44483</v>
      </c>
      <c r="C9" s="65">
        <f>VLOOKUP($A9,'Return Data'!$B$7:$R$2292,4,0)</f>
        <v>2108.0792999999999</v>
      </c>
      <c r="D9" s="65">
        <f>VLOOKUP($A9,'Return Data'!$B$7:$R$2292,9,0)</f>
        <v>1.1867000000000001</v>
      </c>
      <c r="E9" s="66">
        <f t="shared" si="0"/>
        <v>11</v>
      </c>
      <c r="F9" s="65">
        <f>VLOOKUP($A9,'Return Data'!$B$7:$R$2292,10,0)</f>
        <v>3.8445</v>
      </c>
      <c r="G9" s="66">
        <f t="shared" si="1"/>
        <v>17</v>
      </c>
      <c r="H9" s="65">
        <f>VLOOKUP($A9,'Return Data'!$B$7:$R$2292,11,0)</f>
        <v>4.2369000000000003</v>
      </c>
      <c r="I9" s="66">
        <f t="shared" si="2"/>
        <v>17</v>
      </c>
      <c r="J9" s="65">
        <f>VLOOKUP($A9,'Return Data'!$B$7:$R$2292,12,0)</f>
        <v>3.9681999999999999</v>
      </c>
      <c r="K9" s="66">
        <f t="shared" si="3"/>
        <v>12</v>
      </c>
      <c r="L9" s="65">
        <f>VLOOKUP($A9,'Return Data'!$B$7:$R$2292,13,0)</f>
        <v>4.0006000000000004</v>
      </c>
      <c r="M9" s="66">
        <f t="shared" si="4"/>
        <v>14</v>
      </c>
      <c r="N9" s="65">
        <f>VLOOKUP($A9,'Return Data'!$B$7:$R$2292,17,0)</f>
        <v>7.0076999999999998</v>
      </c>
      <c r="O9" s="66">
        <f t="shared" si="5"/>
        <v>13</v>
      </c>
      <c r="P9" s="65">
        <f>VLOOKUP($A9,'Return Data'!$B$7:$R$2292,14,0)</f>
        <v>8.6845999999999997</v>
      </c>
      <c r="Q9" s="66">
        <f t="shared" si="6"/>
        <v>9</v>
      </c>
      <c r="R9" s="65">
        <f>VLOOKUP($A9,'Return Data'!$B$7:$R$2292,16,0)</f>
        <v>8.2972999999999999</v>
      </c>
      <c r="S9" s="67">
        <f t="shared" si="7"/>
        <v>6</v>
      </c>
    </row>
    <row r="10" spans="1:19" x14ac:dyDescent="0.3">
      <c r="A10" s="82" t="s">
        <v>570</v>
      </c>
      <c r="B10" s="64">
        <f>VLOOKUP($A10,'Return Data'!$B$7:$R$2292,3,0)</f>
        <v>44483</v>
      </c>
      <c r="C10" s="65">
        <f>VLOOKUP($A10,'Return Data'!$B$7:$R$2292,4,0)</f>
        <v>19.197600000000001</v>
      </c>
      <c r="D10" s="65">
        <f>VLOOKUP($A10,'Return Data'!$B$7:$R$2292,9,0)</f>
        <v>0.57699999999999996</v>
      </c>
      <c r="E10" s="66">
        <f t="shared" si="0"/>
        <v>17</v>
      </c>
      <c r="F10" s="65">
        <f>VLOOKUP($A10,'Return Data'!$B$7:$R$2292,10,0)</f>
        <v>4.4871999999999996</v>
      </c>
      <c r="G10" s="66">
        <f t="shared" si="1"/>
        <v>14</v>
      </c>
      <c r="H10" s="65">
        <f>VLOOKUP($A10,'Return Data'!$B$7:$R$2292,11,0)</f>
        <v>4.4484000000000004</v>
      </c>
      <c r="I10" s="66">
        <f t="shared" si="2"/>
        <v>15</v>
      </c>
      <c r="J10" s="65">
        <f>VLOOKUP($A10,'Return Data'!$B$7:$R$2292,12,0)</f>
        <v>3.8534000000000002</v>
      </c>
      <c r="K10" s="66">
        <f t="shared" si="3"/>
        <v>13</v>
      </c>
      <c r="L10" s="65">
        <f>VLOOKUP($A10,'Return Data'!$B$7:$R$2292,13,0)</f>
        <v>3.9011</v>
      </c>
      <c r="M10" s="66">
        <f t="shared" si="4"/>
        <v>16</v>
      </c>
      <c r="N10" s="65">
        <f>VLOOKUP($A10,'Return Data'!$B$7:$R$2292,17,0)</f>
        <v>7.5324</v>
      </c>
      <c r="O10" s="66">
        <f t="shared" si="5"/>
        <v>7</v>
      </c>
      <c r="P10" s="65">
        <f>VLOOKUP($A10,'Return Data'!$B$7:$R$2292,14,0)</f>
        <v>8.6219999999999999</v>
      </c>
      <c r="Q10" s="66">
        <f t="shared" si="6"/>
        <v>10</v>
      </c>
      <c r="R10" s="65">
        <f>VLOOKUP($A10,'Return Data'!$B$7:$R$2292,16,0)</f>
        <v>8.3981999999999992</v>
      </c>
      <c r="S10" s="67">
        <f t="shared" si="7"/>
        <v>3</v>
      </c>
    </row>
    <row r="11" spans="1:19" x14ac:dyDescent="0.3">
      <c r="A11" s="82" t="s">
        <v>572</v>
      </c>
      <c r="B11" s="64">
        <f>VLOOKUP($A11,'Return Data'!$B$7:$R$2292,3,0)</f>
        <v>44483</v>
      </c>
      <c r="C11" s="65">
        <f>VLOOKUP($A11,'Return Data'!$B$7:$R$2292,4,0)</f>
        <v>19.745999999999999</v>
      </c>
      <c r="D11" s="65">
        <f>VLOOKUP($A11,'Return Data'!$B$7:$R$2292,9,0)</f>
        <v>0.17249999999999999</v>
      </c>
      <c r="E11" s="66">
        <f t="shared" si="0"/>
        <v>20</v>
      </c>
      <c r="F11" s="65">
        <f>VLOOKUP($A11,'Return Data'!$B$7:$R$2292,10,0)</f>
        <v>8.1402000000000001</v>
      </c>
      <c r="G11" s="66">
        <f t="shared" si="1"/>
        <v>2</v>
      </c>
      <c r="H11" s="65">
        <f>VLOOKUP($A11,'Return Data'!$B$7:$R$2292,11,0)</f>
        <v>5.7470999999999997</v>
      </c>
      <c r="I11" s="66">
        <f t="shared" si="2"/>
        <v>3</v>
      </c>
      <c r="J11" s="65">
        <f>VLOOKUP($A11,'Return Data'!$B$7:$R$2292,12,0)</f>
        <v>4.8316999999999997</v>
      </c>
      <c r="K11" s="66">
        <f t="shared" si="3"/>
        <v>3</v>
      </c>
      <c r="L11" s="65">
        <f>VLOOKUP($A11,'Return Data'!$B$7:$R$2292,13,0)</f>
        <v>5.3293999999999997</v>
      </c>
      <c r="M11" s="66">
        <f t="shared" si="4"/>
        <v>2</v>
      </c>
      <c r="N11" s="65">
        <f>VLOOKUP($A11,'Return Data'!$B$7:$R$2292,17,0)</f>
        <v>9.3604000000000003</v>
      </c>
      <c r="O11" s="66">
        <f t="shared" si="5"/>
        <v>1</v>
      </c>
      <c r="P11" s="65">
        <f>VLOOKUP($A11,'Return Data'!$B$7:$R$2292,14,0)</f>
        <v>10.514799999999999</v>
      </c>
      <c r="Q11" s="66">
        <f t="shared" si="6"/>
        <v>1</v>
      </c>
      <c r="R11" s="65">
        <f>VLOOKUP($A11,'Return Data'!$B$7:$R$2292,16,0)</f>
        <v>8.7733000000000008</v>
      </c>
      <c r="S11" s="67">
        <f t="shared" si="7"/>
        <v>2</v>
      </c>
    </row>
    <row r="12" spans="1:19" x14ac:dyDescent="0.3">
      <c r="A12" s="82" t="s">
        <v>573</v>
      </c>
      <c r="B12" s="64">
        <f>VLOOKUP($A12,'Return Data'!$B$7:$R$2292,3,0)</f>
        <v>44483</v>
      </c>
      <c r="C12" s="65">
        <f>VLOOKUP($A12,'Return Data'!$B$7:$R$2292,4,0)</f>
        <v>17.9787</v>
      </c>
      <c r="D12" s="65">
        <f>VLOOKUP($A12,'Return Data'!$B$7:$R$2292,9,0)</f>
        <v>1.1108</v>
      </c>
      <c r="E12" s="66">
        <f t="shared" si="0"/>
        <v>12</v>
      </c>
      <c r="F12" s="65">
        <f>VLOOKUP($A12,'Return Data'!$B$7:$R$2292,10,0)</f>
        <v>4.7838000000000003</v>
      </c>
      <c r="G12" s="66">
        <f t="shared" si="1"/>
        <v>11</v>
      </c>
      <c r="H12" s="65">
        <f>VLOOKUP($A12,'Return Data'!$B$7:$R$2292,11,0)</f>
        <v>4.8712999999999997</v>
      </c>
      <c r="I12" s="66">
        <f t="shared" si="2"/>
        <v>11</v>
      </c>
      <c r="J12" s="65">
        <f>VLOOKUP($A12,'Return Data'!$B$7:$R$2292,12,0)</f>
        <v>4.1266999999999996</v>
      </c>
      <c r="K12" s="66">
        <f t="shared" si="3"/>
        <v>8</v>
      </c>
      <c r="L12" s="65">
        <f>VLOOKUP($A12,'Return Data'!$B$7:$R$2292,13,0)</f>
        <v>4.2788000000000004</v>
      </c>
      <c r="M12" s="66">
        <f t="shared" si="4"/>
        <v>11</v>
      </c>
      <c r="N12" s="65">
        <f>VLOOKUP($A12,'Return Data'!$B$7:$R$2292,17,0)</f>
        <v>7.1154999999999999</v>
      </c>
      <c r="O12" s="66">
        <f t="shared" si="5"/>
        <v>12</v>
      </c>
      <c r="P12" s="65">
        <f>VLOOKUP($A12,'Return Data'!$B$7:$R$2292,14,0)</f>
        <v>8.8558000000000003</v>
      </c>
      <c r="Q12" s="66">
        <f t="shared" si="6"/>
        <v>5</v>
      </c>
      <c r="R12" s="65">
        <f>VLOOKUP($A12,'Return Data'!$B$7:$R$2292,16,0)</f>
        <v>8.1616999999999997</v>
      </c>
      <c r="S12" s="67">
        <f t="shared" si="7"/>
        <v>10</v>
      </c>
    </row>
    <row r="13" spans="1:19" x14ac:dyDescent="0.3">
      <c r="A13" s="82" t="s">
        <v>576</v>
      </c>
      <c r="B13" s="64">
        <f>VLOOKUP($A13,'Return Data'!$B$7:$R$2292,3,0)</f>
        <v>44483</v>
      </c>
      <c r="C13" s="65">
        <f>VLOOKUP($A13,'Return Data'!$B$7:$R$2292,4,0)</f>
        <v>18.3767</v>
      </c>
      <c r="D13" s="65">
        <f>VLOOKUP($A13,'Return Data'!$B$7:$R$2292,9,0)</f>
        <v>1.6839999999999999</v>
      </c>
      <c r="E13" s="66">
        <f t="shared" si="0"/>
        <v>8</v>
      </c>
      <c r="F13" s="65">
        <f>VLOOKUP($A13,'Return Data'!$B$7:$R$2292,10,0)</f>
        <v>5.1946000000000003</v>
      </c>
      <c r="G13" s="66">
        <f t="shared" si="1"/>
        <v>10</v>
      </c>
      <c r="H13" s="65">
        <f>VLOOKUP($A13,'Return Data'!$B$7:$R$2292,11,0)</f>
        <v>5.1412000000000004</v>
      </c>
      <c r="I13" s="66">
        <f t="shared" si="2"/>
        <v>10</v>
      </c>
      <c r="J13" s="65">
        <f>VLOOKUP($A13,'Return Data'!$B$7:$R$2292,12,0)</f>
        <v>4.0415000000000001</v>
      </c>
      <c r="K13" s="66">
        <f t="shared" si="3"/>
        <v>11</v>
      </c>
      <c r="L13" s="65">
        <f>VLOOKUP($A13,'Return Data'!$B$7:$R$2292,13,0)</f>
        <v>4.7320000000000002</v>
      </c>
      <c r="M13" s="66">
        <f t="shared" si="4"/>
        <v>6</v>
      </c>
      <c r="N13" s="65">
        <f>VLOOKUP($A13,'Return Data'!$B$7:$R$2292,17,0)</f>
        <v>7.7378</v>
      </c>
      <c r="O13" s="66">
        <f t="shared" si="5"/>
        <v>5</v>
      </c>
      <c r="P13" s="65">
        <f>VLOOKUP($A13,'Return Data'!$B$7:$R$2292,14,0)</f>
        <v>8.8309999999999995</v>
      </c>
      <c r="Q13" s="66">
        <f t="shared" si="6"/>
        <v>6</v>
      </c>
      <c r="R13" s="65">
        <f>VLOOKUP($A13,'Return Data'!$B$7:$R$2292,16,0)</f>
        <v>8.3829999999999991</v>
      </c>
      <c r="S13" s="67">
        <f t="shared" si="7"/>
        <v>4</v>
      </c>
    </row>
    <row r="14" spans="1:19" x14ac:dyDescent="0.3">
      <c r="A14" s="82" t="s">
        <v>577</v>
      </c>
      <c r="B14" s="64">
        <f>VLOOKUP($A14,'Return Data'!$B$7:$R$2292,3,0)</f>
        <v>44483</v>
      </c>
      <c r="C14" s="65">
        <f>VLOOKUP($A14,'Return Data'!$B$7:$R$2292,4,0)</f>
        <v>25.791799999999999</v>
      </c>
      <c r="D14" s="65">
        <f>VLOOKUP($A14,'Return Data'!$B$7:$R$2292,9,0)</f>
        <v>3.1924999999999999</v>
      </c>
      <c r="E14" s="66">
        <f t="shared" si="0"/>
        <v>3</v>
      </c>
      <c r="F14" s="65">
        <f>VLOOKUP($A14,'Return Data'!$B$7:$R$2292,10,0)</f>
        <v>6.8634000000000004</v>
      </c>
      <c r="G14" s="66">
        <f t="shared" si="1"/>
        <v>4</v>
      </c>
      <c r="H14" s="65">
        <f>VLOOKUP($A14,'Return Data'!$B$7:$R$2292,11,0)</f>
        <v>5.8669000000000002</v>
      </c>
      <c r="I14" s="66">
        <f t="shared" si="2"/>
        <v>2</v>
      </c>
      <c r="J14" s="65">
        <f>VLOOKUP($A14,'Return Data'!$B$7:$R$2292,12,0)</f>
        <v>4.5674999999999999</v>
      </c>
      <c r="K14" s="66">
        <f t="shared" si="3"/>
        <v>4</v>
      </c>
      <c r="L14" s="65">
        <f>VLOOKUP($A14,'Return Data'!$B$7:$R$2292,13,0)</f>
        <v>5.1816000000000004</v>
      </c>
      <c r="M14" s="66">
        <f t="shared" si="4"/>
        <v>3</v>
      </c>
      <c r="N14" s="65">
        <f>VLOOKUP($A14,'Return Data'!$B$7:$R$2292,17,0)</f>
        <v>7.5289999999999999</v>
      </c>
      <c r="O14" s="66">
        <f t="shared" si="5"/>
        <v>8</v>
      </c>
      <c r="P14" s="65">
        <f>VLOOKUP($A14,'Return Data'!$B$7:$R$2292,14,0)</f>
        <v>8.2620000000000005</v>
      </c>
      <c r="Q14" s="66">
        <f t="shared" si="6"/>
        <v>11</v>
      </c>
      <c r="R14" s="65">
        <f>VLOOKUP($A14,'Return Data'!$B$7:$R$2292,16,0)</f>
        <v>8.3666</v>
      </c>
      <c r="S14" s="67">
        <f t="shared" si="7"/>
        <v>5</v>
      </c>
    </row>
    <row r="15" spans="1:19" x14ac:dyDescent="0.3">
      <c r="A15" s="82" t="s">
        <v>580</v>
      </c>
      <c r="B15" s="64">
        <f>VLOOKUP($A15,'Return Data'!$B$7:$R$2292,3,0)</f>
        <v>44483</v>
      </c>
      <c r="C15" s="65">
        <f>VLOOKUP($A15,'Return Data'!$B$7:$R$2292,4,0)</f>
        <v>19.724299999999999</v>
      </c>
      <c r="D15" s="65">
        <f>VLOOKUP($A15,'Return Data'!$B$7:$R$2292,9,0)</f>
        <v>0.83330000000000004</v>
      </c>
      <c r="E15" s="66">
        <f t="shared" si="0"/>
        <v>14</v>
      </c>
      <c r="F15" s="65">
        <f>VLOOKUP($A15,'Return Data'!$B$7:$R$2292,10,0)</f>
        <v>4.1276999999999999</v>
      </c>
      <c r="G15" s="66">
        <f t="shared" si="1"/>
        <v>16</v>
      </c>
      <c r="H15" s="65">
        <f>VLOOKUP($A15,'Return Data'!$B$7:$R$2292,11,0)</f>
        <v>4.4848999999999997</v>
      </c>
      <c r="I15" s="66">
        <f t="shared" si="2"/>
        <v>14</v>
      </c>
      <c r="J15" s="65">
        <f>VLOOKUP($A15,'Return Data'!$B$7:$R$2292,12,0)</f>
        <v>4.1211000000000002</v>
      </c>
      <c r="K15" s="66">
        <f t="shared" si="3"/>
        <v>9</v>
      </c>
      <c r="L15" s="65">
        <f>VLOOKUP($A15,'Return Data'!$B$7:$R$2292,13,0)</f>
        <v>4.2157999999999998</v>
      </c>
      <c r="M15" s="66">
        <f t="shared" si="4"/>
        <v>12</v>
      </c>
      <c r="N15" s="65">
        <f>VLOOKUP($A15,'Return Data'!$B$7:$R$2292,17,0)</f>
        <v>7.7256</v>
      </c>
      <c r="O15" s="66">
        <f t="shared" si="5"/>
        <v>6</v>
      </c>
      <c r="P15" s="65">
        <f>VLOOKUP($A15,'Return Data'!$B$7:$R$2292,14,0)</f>
        <v>9.4575999999999993</v>
      </c>
      <c r="Q15" s="66">
        <f t="shared" si="6"/>
        <v>2</v>
      </c>
      <c r="R15" s="65">
        <f>VLOOKUP($A15,'Return Data'!$B$7:$R$2292,16,0)</f>
        <v>8.2079000000000004</v>
      </c>
      <c r="S15" s="67">
        <f t="shared" si="7"/>
        <v>9</v>
      </c>
    </row>
    <row r="16" spans="1:19" x14ac:dyDescent="0.3">
      <c r="A16" s="82" t="s">
        <v>583</v>
      </c>
      <c r="B16" s="64">
        <f>VLOOKUP($A16,'Return Data'!$B$7:$R$2292,3,0)</f>
        <v>44483</v>
      </c>
      <c r="C16" s="65">
        <f>VLOOKUP($A16,'Return Data'!$B$7:$R$2292,4,0)</f>
        <v>1853.7045000000001</v>
      </c>
      <c r="D16" s="65">
        <f>VLOOKUP($A16,'Return Data'!$B$7:$R$2292,9,0)</f>
        <v>0.4375</v>
      </c>
      <c r="E16" s="66">
        <f t="shared" si="0"/>
        <v>18</v>
      </c>
      <c r="F16" s="65">
        <f>VLOOKUP($A16,'Return Data'!$B$7:$R$2292,10,0)</f>
        <v>5.8287000000000004</v>
      </c>
      <c r="G16" s="66">
        <f t="shared" si="1"/>
        <v>6</v>
      </c>
      <c r="H16" s="65">
        <f>VLOOKUP($A16,'Return Data'!$B$7:$R$2292,11,0)</f>
        <v>4.25</v>
      </c>
      <c r="I16" s="66">
        <f t="shared" si="2"/>
        <v>16</v>
      </c>
      <c r="J16" s="65">
        <f>VLOOKUP($A16,'Return Data'!$B$7:$R$2292,12,0)</f>
        <v>3.5457000000000001</v>
      </c>
      <c r="K16" s="66">
        <f t="shared" si="3"/>
        <v>16</v>
      </c>
      <c r="L16" s="65">
        <f>VLOOKUP($A16,'Return Data'!$B$7:$R$2292,13,0)</f>
        <v>3.9782999999999999</v>
      </c>
      <c r="M16" s="66">
        <f t="shared" si="4"/>
        <v>15</v>
      </c>
      <c r="N16" s="65">
        <f>VLOOKUP($A16,'Return Data'!$B$7:$R$2292,17,0)</f>
        <v>6.8076999999999996</v>
      </c>
      <c r="O16" s="66">
        <f t="shared" si="5"/>
        <v>14</v>
      </c>
      <c r="P16" s="65">
        <f>VLOOKUP($A16,'Return Data'!$B$7:$R$2292,14,0)</f>
        <v>7.8757999999999999</v>
      </c>
      <c r="Q16" s="66">
        <f t="shared" si="6"/>
        <v>14</v>
      </c>
      <c r="R16" s="65">
        <f>VLOOKUP($A16,'Return Data'!$B$7:$R$2292,16,0)</f>
        <v>7.2675999999999998</v>
      </c>
      <c r="S16" s="67">
        <f t="shared" si="7"/>
        <v>18</v>
      </c>
    </row>
    <row r="17" spans="1:19" x14ac:dyDescent="0.3">
      <c r="A17" s="82" t="s">
        <v>585</v>
      </c>
      <c r="B17" s="64">
        <f>VLOOKUP($A17,'Return Data'!$B$7:$R$2292,3,0)</f>
        <v>44483</v>
      </c>
      <c r="C17" s="65">
        <f>VLOOKUP($A17,'Return Data'!$B$7:$R$2292,4,0)</f>
        <v>52.063000000000002</v>
      </c>
      <c r="D17" s="65">
        <f>VLOOKUP($A17,'Return Data'!$B$7:$R$2292,9,0)</f>
        <v>4.2846000000000002</v>
      </c>
      <c r="E17" s="66">
        <f t="shared" si="0"/>
        <v>1</v>
      </c>
      <c r="F17" s="65">
        <f>VLOOKUP($A17,'Return Data'!$B$7:$R$2292,10,0)</f>
        <v>7.2735000000000003</v>
      </c>
      <c r="G17" s="66">
        <f t="shared" si="1"/>
        <v>3</v>
      </c>
      <c r="H17" s="65">
        <f>VLOOKUP($A17,'Return Data'!$B$7:$R$2292,11,0)</f>
        <v>6.2333999999999996</v>
      </c>
      <c r="I17" s="66">
        <f t="shared" si="2"/>
        <v>1</v>
      </c>
      <c r="J17" s="65">
        <f>VLOOKUP($A17,'Return Data'!$B$7:$R$2292,12,0)</f>
        <v>4.4335000000000004</v>
      </c>
      <c r="K17" s="66">
        <f t="shared" si="3"/>
        <v>7</v>
      </c>
      <c r="L17" s="65">
        <f>VLOOKUP($A17,'Return Data'!$B$7:$R$2292,13,0)</f>
        <v>5.0035999999999996</v>
      </c>
      <c r="M17" s="66">
        <f t="shared" si="4"/>
        <v>4</v>
      </c>
      <c r="N17" s="65">
        <f>VLOOKUP($A17,'Return Data'!$B$7:$R$2292,17,0)</f>
        <v>7.8601000000000001</v>
      </c>
      <c r="O17" s="66">
        <f t="shared" si="5"/>
        <v>2</v>
      </c>
      <c r="P17" s="65">
        <f>VLOOKUP($A17,'Return Data'!$B$7:$R$2292,14,0)</f>
        <v>9.1415000000000006</v>
      </c>
      <c r="Q17" s="66">
        <f t="shared" si="6"/>
        <v>3</v>
      </c>
      <c r="R17" s="65">
        <f>VLOOKUP($A17,'Return Data'!$B$7:$R$2292,16,0)</f>
        <v>7.5016999999999996</v>
      </c>
      <c r="S17" s="67">
        <f t="shared" si="7"/>
        <v>15</v>
      </c>
    </row>
    <row r="18" spans="1:19" x14ac:dyDescent="0.3">
      <c r="A18" s="82" t="s">
        <v>588</v>
      </c>
      <c r="B18" s="64">
        <f>VLOOKUP($A18,'Return Data'!$B$7:$R$2292,3,0)</f>
        <v>44483</v>
      </c>
      <c r="C18" s="65">
        <f>VLOOKUP($A18,'Return Data'!$B$7:$R$2292,4,0)</f>
        <v>19.916699999999999</v>
      </c>
      <c r="D18" s="65">
        <f>VLOOKUP($A18,'Return Data'!$B$7:$R$2292,9,0)</f>
        <v>0.25659999999999999</v>
      </c>
      <c r="E18" s="66">
        <f t="shared" si="0"/>
        <v>19</v>
      </c>
      <c r="F18" s="65">
        <f>VLOOKUP($A18,'Return Data'!$B$7:$R$2292,10,0)</f>
        <v>4.2439999999999998</v>
      </c>
      <c r="G18" s="66">
        <f t="shared" si="1"/>
        <v>15</v>
      </c>
      <c r="H18" s="65">
        <f>VLOOKUP($A18,'Return Data'!$B$7:$R$2292,11,0)</f>
        <v>4.6665999999999999</v>
      </c>
      <c r="I18" s="66">
        <f t="shared" si="2"/>
        <v>12</v>
      </c>
      <c r="J18" s="65">
        <f>VLOOKUP($A18,'Return Data'!$B$7:$R$2292,12,0)</f>
        <v>3.8147000000000002</v>
      </c>
      <c r="K18" s="66">
        <f t="shared" si="3"/>
        <v>15</v>
      </c>
      <c r="L18" s="65">
        <f>VLOOKUP($A18,'Return Data'!$B$7:$R$2292,13,0)</f>
        <v>4.1162000000000001</v>
      </c>
      <c r="M18" s="66">
        <f t="shared" si="4"/>
        <v>13</v>
      </c>
      <c r="N18" s="65">
        <f>VLOOKUP($A18,'Return Data'!$B$7:$R$2292,17,0)</f>
        <v>7.3869999999999996</v>
      </c>
      <c r="O18" s="66">
        <f t="shared" si="5"/>
        <v>10</v>
      </c>
      <c r="P18" s="65">
        <f>VLOOKUP($A18,'Return Data'!$B$7:$R$2292,14,0)</f>
        <v>8.0482999999999993</v>
      </c>
      <c r="Q18" s="66">
        <f t="shared" si="6"/>
        <v>13</v>
      </c>
      <c r="R18" s="65">
        <f>VLOOKUP($A18,'Return Data'!$B$7:$R$2292,16,0)</f>
        <v>5.0162000000000004</v>
      </c>
      <c r="S18" s="67">
        <f t="shared" si="7"/>
        <v>20</v>
      </c>
    </row>
    <row r="19" spans="1:19" x14ac:dyDescent="0.3">
      <c r="A19" s="82" t="s">
        <v>589</v>
      </c>
      <c r="B19" s="64">
        <f>VLOOKUP($A19,'Return Data'!$B$7:$R$2292,3,0)</f>
        <v>44483</v>
      </c>
      <c r="C19" s="65">
        <f>VLOOKUP($A19,'Return Data'!$B$7:$R$2292,4,0)</f>
        <v>27.982700000000001</v>
      </c>
      <c r="D19" s="65">
        <f>VLOOKUP($A19,'Return Data'!$B$7:$R$2292,9,0)</f>
        <v>1.0662</v>
      </c>
      <c r="E19" s="66">
        <f t="shared" si="0"/>
        <v>13</v>
      </c>
      <c r="F19" s="65">
        <f>VLOOKUP($A19,'Return Data'!$B$7:$R$2292,10,0)</f>
        <v>3.5043000000000002</v>
      </c>
      <c r="G19" s="66">
        <f t="shared" si="1"/>
        <v>19</v>
      </c>
      <c r="H19" s="65">
        <f>VLOOKUP($A19,'Return Data'!$B$7:$R$2292,11,0)</f>
        <v>3.7292000000000001</v>
      </c>
      <c r="I19" s="66">
        <f t="shared" si="2"/>
        <v>18</v>
      </c>
      <c r="J19" s="65">
        <f>VLOOKUP($A19,'Return Data'!$B$7:$R$2292,12,0)</f>
        <v>3.1259999999999999</v>
      </c>
      <c r="K19" s="66">
        <f t="shared" si="3"/>
        <v>18</v>
      </c>
      <c r="L19" s="65">
        <f>VLOOKUP($A19,'Return Data'!$B$7:$R$2292,13,0)</f>
        <v>3.1415000000000002</v>
      </c>
      <c r="M19" s="66">
        <f t="shared" si="4"/>
        <v>20</v>
      </c>
      <c r="N19" s="65">
        <f>VLOOKUP($A19,'Return Data'!$B$7:$R$2292,17,0)</f>
        <v>6.0529999999999999</v>
      </c>
      <c r="O19" s="66">
        <f t="shared" si="5"/>
        <v>16</v>
      </c>
      <c r="P19" s="65">
        <f>VLOOKUP($A19,'Return Data'!$B$7:$R$2292,14,0)</f>
        <v>7.7141999999999999</v>
      </c>
      <c r="Q19" s="66">
        <f t="shared" si="6"/>
        <v>15</v>
      </c>
      <c r="R19" s="65">
        <f>VLOOKUP($A19,'Return Data'!$B$7:$R$2292,16,0)</f>
        <v>7.4146999999999998</v>
      </c>
      <c r="S19" s="67">
        <f t="shared" si="7"/>
        <v>17</v>
      </c>
    </row>
    <row r="20" spans="1:19" x14ac:dyDescent="0.3">
      <c r="A20" s="82" t="s">
        <v>591</v>
      </c>
      <c r="B20" s="64">
        <f>VLOOKUP($A20,'Return Data'!$B$7:$R$2292,3,0)</f>
        <v>44483</v>
      </c>
      <c r="C20" s="65">
        <f>VLOOKUP($A20,'Return Data'!$B$7:$R$2292,4,0)</f>
        <v>16.604700000000001</v>
      </c>
      <c r="D20" s="65">
        <f>VLOOKUP($A20,'Return Data'!$B$7:$R$2292,9,0)</f>
        <v>1.7978000000000001</v>
      </c>
      <c r="E20" s="66">
        <f t="shared" si="0"/>
        <v>7</v>
      </c>
      <c r="F20" s="65">
        <f>VLOOKUP($A20,'Return Data'!$B$7:$R$2292,10,0)</f>
        <v>5.8479999999999999</v>
      </c>
      <c r="G20" s="66">
        <f t="shared" si="1"/>
        <v>5</v>
      </c>
      <c r="H20" s="65">
        <f>VLOOKUP($A20,'Return Data'!$B$7:$R$2292,11,0)</f>
        <v>5.1425000000000001</v>
      </c>
      <c r="I20" s="66">
        <f t="shared" si="2"/>
        <v>9</v>
      </c>
      <c r="J20" s="65">
        <f>VLOOKUP($A20,'Return Data'!$B$7:$R$2292,12,0)</f>
        <v>4.4821</v>
      </c>
      <c r="K20" s="66">
        <f t="shared" si="3"/>
        <v>6</v>
      </c>
      <c r="L20" s="65">
        <f>VLOOKUP($A20,'Return Data'!$B$7:$R$2292,13,0)</f>
        <v>4.6565000000000003</v>
      </c>
      <c r="M20" s="66">
        <f t="shared" si="4"/>
        <v>7</v>
      </c>
      <c r="N20" s="65">
        <f>VLOOKUP($A20,'Return Data'!$B$7:$R$2292,17,0)</f>
        <v>7.8384</v>
      </c>
      <c r="O20" s="66">
        <f t="shared" si="5"/>
        <v>3</v>
      </c>
      <c r="P20" s="65">
        <f>VLOOKUP($A20,'Return Data'!$B$7:$R$2292,14,0)</f>
        <v>9.1357999999999997</v>
      </c>
      <c r="Q20" s="66">
        <f t="shared" si="6"/>
        <v>4</v>
      </c>
      <c r="R20" s="65">
        <f>VLOOKUP($A20,'Return Data'!$B$7:$R$2292,16,0)</f>
        <v>8.2164999999999999</v>
      </c>
      <c r="S20" s="67">
        <f t="shared" si="7"/>
        <v>8</v>
      </c>
    </row>
    <row r="21" spans="1:19" x14ac:dyDescent="0.3">
      <c r="A21" s="82" t="s">
        <v>593</v>
      </c>
      <c r="B21" s="64">
        <f>VLOOKUP($A21,'Return Data'!$B$7:$R$2292,3,0)</f>
        <v>44483</v>
      </c>
      <c r="C21" s="65">
        <f>VLOOKUP($A21,'Return Data'!$B$7:$R$2292,4,0)</f>
        <v>19.589500000000001</v>
      </c>
      <c r="D21" s="65">
        <f>VLOOKUP($A21,'Return Data'!$B$7:$R$2292,9,0)</f>
        <v>2.2587000000000002</v>
      </c>
      <c r="E21" s="66">
        <f t="shared" si="0"/>
        <v>4</v>
      </c>
      <c r="F21" s="65">
        <f>VLOOKUP($A21,'Return Data'!$B$7:$R$2292,10,0)</f>
        <v>5.5967000000000002</v>
      </c>
      <c r="G21" s="66">
        <f t="shared" si="1"/>
        <v>8</v>
      </c>
      <c r="H21" s="65">
        <f>VLOOKUP($A21,'Return Data'!$B$7:$R$2292,11,0)</f>
        <v>5.6866000000000003</v>
      </c>
      <c r="I21" s="66">
        <f t="shared" si="2"/>
        <v>5</v>
      </c>
      <c r="J21" s="65">
        <f>VLOOKUP($A21,'Return Data'!$B$7:$R$2292,12,0)</f>
        <v>4.5206999999999997</v>
      </c>
      <c r="K21" s="66">
        <f t="shared" si="3"/>
        <v>5</v>
      </c>
      <c r="L21" s="65">
        <f>VLOOKUP($A21,'Return Data'!$B$7:$R$2292,13,0)</f>
        <v>4.5347999999999997</v>
      </c>
      <c r="M21" s="66">
        <f t="shared" si="4"/>
        <v>9</v>
      </c>
      <c r="N21" s="65">
        <f>VLOOKUP($A21,'Return Data'!$B$7:$R$2292,17,0)</f>
        <v>7.4391999999999996</v>
      </c>
      <c r="O21" s="66">
        <f t="shared" si="5"/>
        <v>9</v>
      </c>
      <c r="P21" s="65">
        <f>VLOOKUP($A21,'Return Data'!$B$7:$R$2292,14,0)</f>
        <v>8.7021999999999995</v>
      </c>
      <c r="Q21" s="66">
        <f t="shared" si="6"/>
        <v>8</v>
      </c>
      <c r="R21" s="65">
        <f>VLOOKUP($A21,'Return Data'!$B$7:$R$2292,16,0)</f>
        <v>8.1243999999999996</v>
      </c>
      <c r="S21" s="67">
        <f t="shared" si="7"/>
        <v>11</v>
      </c>
    </row>
    <row r="22" spans="1:19" x14ac:dyDescent="0.3">
      <c r="A22" s="82" t="s">
        <v>596</v>
      </c>
      <c r="B22" s="64">
        <f>VLOOKUP($A22,'Return Data'!$B$7:$R$2292,3,0)</f>
        <v>44483</v>
      </c>
      <c r="C22" s="65">
        <f>VLOOKUP($A22,'Return Data'!$B$7:$R$2292,4,0)</f>
        <v>2515.8254999999999</v>
      </c>
      <c r="D22" s="65">
        <f>VLOOKUP($A22,'Return Data'!$B$7:$R$2292,9,0)</f>
        <v>0.57769999999999999</v>
      </c>
      <c r="E22" s="66">
        <f t="shared" si="0"/>
        <v>16</v>
      </c>
      <c r="F22" s="65">
        <f>VLOOKUP($A22,'Return Data'!$B$7:$R$2292,10,0)</f>
        <v>4.7625999999999999</v>
      </c>
      <c r="G22" s="66">
        <f t="shared" si="1"/>
        <v>12</v>
      </c>
      <c r="H22" s="65">
        <f>VLOOKUP($A22,'Return Data'!$B$7:$R$2292,11,0)</f>
        <v>4.6553000000000004</v>
      </c>
      <c r="I22" s="66">
        <f t="shared" si="2"/>
        <v>13</v>
      </c>
      <c r="J22" s="65">
        <f>VLOOKUP($A22,'Return Data'!$B$7:$R$2292,12,0)</f>
        <v>3.1065</v>
      </c>
      <c r="K22" s="66">
        <f t="shared" si="3"/>
        <v>19</v>
      </c>
      <c r="L22" s="65">
        <f>VLOOKUP($A22,'Return Data'!$B$7:$R$2292,13,0)</f>
        <v>3.8111999999999999</v>
      </c>
      <c r="M22" s="66">
        <f t="shared" si="4"/>
        <v>17</v>
      </c>
      <c r="N22" s="65">
        <f>VLOOKUP($A22,'Return Data'!$B$7:$R$2292,17,0)</f>
        <v>7.1757</v>
      </c>
      <c r="O22" s="66">
        <f t="shared" si="5"/>
        <v>11</v>
      </c>
      <c r="P22" s="65">
        <f>VLOOKUP($A22,'Return Data'!$B$7:$R$2292,14,0)</f>
        <v>8.1845999999999997</v>
      </c>
      <c r="Q22" s="66">
        <f t="shared" si="6"/>
        <v>12</v>
      </c>
      <c r="R22" s="65">
        <f>VLOOKUP($A22,'Return Data'!$B$7:$R$2292,16,0)</f>
        <v>7.9764999999999997</v>
      </c>
      <c r="S22" s="67">
        <f t="shared" si="7"/>
        <v>13</v>
      </c>
    </row>
    <row r="23" spans="1:19" x14ac:dyDescent="0.3">
      <c r="A23" s="82" t="s">
        <v>597</v>
      </c>
      <c r="B23" s="64">
        <f>VLOOKUP($A23,'Return Data'!$B$7:$R$2292,3,0)</f>
        <v>44483</v>
      </c>
      <c r="C23" s="65">
        <f>VLOOKUP($A23,'Return Data'!$B$7:$R$2292,4,0)</f>
        <v>34.454799999999999</v>
      </c>
      <c r="D23" s="65">
        <f>VLOOKUP($A23,'Return Data'!$B$7:$R$2292,9,0)</f>
        <v>0.68189999999999995</v>
      </c>
      <c r="E23" s="66">
        <f t="shared" si="0"/>
        <v>15</v>
      </c>
      <c r="F23" s="65">
        <f>VLOOKUP($A23,'Return Data'!$B$7:$R$2292,10,0)</f>
        <v>2.609</v>
      </c>
      <c r="G23" s="66">
        <f t="shared" si="1"/>
        <v>20</v>
      </c>
      <c r="H23" s="65">
        <f>VLOOKUP($A23,'Return Data'!$B$7:$R$2292,11,0)</f>
        <v>3.0221</v>
      </c>
      <c r="I23" s="66">
        <f t="shared" si="2"/>
        <v>20</v>
      </c>
      <c r="J23" s="65">
        <f>VLOOKUP($A23,'Return Data'!$B$7:$R$2292,12,0)</f>
        <v>3.0989</v>
      </c>
      <c r="K23" s="66">
        <f t="shared" si="3"/>
        <v>20</v>
      </c>
      <c r="L23" s="65">
        <f>VLOOKUP($A23,'Return Data'!$B$7:$R$2292,13,0)</f>
        <v>3.2473999999999998</v>
      </c>
      <c r="M23" s="66">
        <f t="shared" si="4"/>
        <v>18</v>
      </c>
      <c r="N23" s="65">
        <f>VLOOKUP($A23,'Return Data'!$B$7:$R$2292,17,0)</f>
        <v>5.8372000000000002</v>
      </c>
      <c r="O23" s="66">
        <f t="shared" si="5"/>
        <v>17</v>
      </c>
      <c r="P23" s="65">
        <f>VLOOKUP($A23,'Return Data'!$B$7:$R$2292,14,0)</f>
        <v>7.5692000000000004</v>
      </c>
      <c r="Q23" s="66">
        <f t="shared" si="6"/>
        <v>16</v>
      </c>
      <c r="R23" s="65">
        <f>VLOOKUP($A23,'Return Data'!$B$7:$R$2292,16,0)</f>
        <v>7.6414</v>
      </c>
      <c r="S23" s="67">
        <f t="shared" si="7"/>
        <v>14</v>
      </c>
    </row>
    <row r="24" spans="1:19" x14ac:dyDescent="0.3">
      <c r="A24" s="82" t="s">
        <v>600</v>
      </c>
      <c r="B24" s="64">
        <f>VLOOKUP($A24,'Return Data'!$B$7:$R$2292,3,0)</f>
        <v>44483</v>
      </c>
      <c r="C24" s="65">
        <f>VLOOKUP($A24,'Return Data'!$B$7:$R$2292,4,0)</f>
        <v>11.556900000000001</v>
      </c>
      <c r="D24" s="65">
        <f>VLOOKUP($A24,'Return Data'!$B$7:$R$2292,9,0)</f>
        <v>1.8556999999999999</v>
      </c>
      <c r="E24" s="66">
        <f t="shared" si="0"/>
        <v>6</v>
      </c>
      <c r="F24" s="65">
        <f>VLOOKUP($A24,'Return Data'!$B$7:$R$2292,10,0)</f>
        <v>5.7499000000000002</v>
      </c>
      <c r="G24" s="66">
        <f t="shared" si="1"/>
        <v>7</v>
      </c>
      <c r="H24" s="65">
        <f>VLOOKUP($A24,'Return Data'!$B$7:$R$2292,11,0)</f>
        <v>5.7270000000000003</v>
      </c>
      <c r="I24" s="66">
        <f t="shared" si="2"/>
        <v>4</v>
      </c>
      <c r="J24" s="65">
        <f>VLOOKUP($A24,'Return Data'!$B$7:$R$2292,12,0)</f>
        <v>3.8441999999999998</v>
      </c>
      <c r="K24" s="66">
        <f t="shared" si="3"/>
        <v>14</v>
      </c>
      <c r="L24" s="65">
        <f>VLOOKUP($A24,'Return Data'!$B$7:$R$2292,13,0)</f>
        <v>4.4691999999999998</v>
      </c>
      <c r="M24" s="66">
        <f t="shared" si="4"/>
        <v>10</v>
      </c>
      <c r="N24" s="65"/>
      <c r="O24" s="66"/>
      <c r="P24" s="65"/>
      <c r="Q24" s="66"/>
      <c r="R24" s="65">
        <f>VLOOKUP($A24,'Return Data'!$B$7:$R$2292,16,0)</f>
        <v>7.4500999999999999</v>
      </c>
      <c r="S24" s="67">
        <f t="shared" si="7"/>
        <v>16</v>
      </c>
    </row>
    <row r="25" spans="1:19" x14ac:dyDescent="0.3">
      <c r="A25" s="82" t="s">
        <v>602</v>
      </c>
      <c r="B25" s="64">
        <f>VLOOKUP($A25,'Return Data'!$B$7:$R$2292,3,0)</f>
        <v>44483</v>
      </c>
      <c r="C25" s="65">
        <f>VLOOKUP($A25,'Return Data'!$B$7:$R$2292,4,0)</f>
        <v>16.473099999999999</v>
      </c>
      <c r="D25" s="65">
        <f>VLOOKUP($A25,'Return Data'!$B$7:$R$2292,9,0)</f>
        <v>2.2124000000000001</v>
      </c>
      <c r="E25" s="66">
        <f t="shared" si="0"/>
        <v>5</v>
      </c>
      <c r="F25" s="65">
        <f>VLOOKUP($A25,'Return Data'!$B$7:$R$2292,10,0)</f>
        <v>3.8127</v>
      </c>
      <c r="G25" s="66">
        <f t="shared" si="1"/>
        <v>18</v>
      </c>
      <c r="H25" s="65">
        <f>VLOOKUP($A25,'Return Data'!$B$7:$R$2292,11,0)</f>
        <v>3.7168999999999999</v>
      </c>
      <c r="I25" s="66">
        <f t="shared" si="2"/>
        <v>19</v>
      </c>
      <c r="J25" s="65">
        <f>VLOOKUP($A25,'Return Data'!$B$7:$R$2292,12,0)</f>
        <v>3.1884999999999999</v>
      </c>
      <c r="K25" s="66">
        <f t="shared" si="3"/>
        <v>17</v>
      </c>
      <c r="L25" s="65">
        <f>VLOOKUP($A25,'Return Data'!$B$7:$R$2292,13,0)</f>
        <v>3.1949000000000001</v>
      </c>
      <c r="M25" s="66">
        <f t="shared" si="4"/>
        <v>19</v>
      </c>
      <c r="N25" s="65">
        <f>VLOOKUP($A25,'Return Data'!$B$7:$R$2292,17,0)</f>
        <v>6.3532999999999999</v>
      </c>
      <c r="O25" s="66">
        <f>RANK(N25,N$8:N$27,0)</f>
        <v>15</v>
      </c>
      <c r="P25" s="65">
        <f>VLOOKUP($A25,'Return Data'!$B$7:$R$2292,14,0)</f>
        <v>4.0738000000000003</v>
      </c>
      <c r="Q25" s="66">
        <f>RANK(P25,P$8:P$27,0)</f>
        <v>17</v>
      </c>
      <c r="R25" s="65">
        <f>VLOOKUP($A25,'Return Data'!$B$7:$R$2292,16,0)</f>
        <v>6.6982999999999997</v>
      </c>
      <c r="S25" s="67">
        <f t="shared" si="7"/>
        <v>19</v>
      </c>
    </row>
    <row r="26" spans="1:19" x14ac:dyDescent="0.3">
      <c r="A26" s="82" t="s">
        <v>714</v>
      </c>
      <c r="B26" s="64">
        <f>VLOOKUP($A26,'Return Data'!$B$7:$R$2292,3,0)</f>
        <v>44483</v>
      </c>
      <c r="C26" s="65">
        <f>VLOOKUP($A26,'Return Data'!$B$7:$R$2292,4,0)</f>
        <v>1149.9414999999999</v>
      </c>
      <c r="D26" s="65">
        <f>VLOOKUP($A26,'Return Data'!$B$7:$R$2292,9,0)</f>
        <v>1.2069000000000001</v>
      </c>
      <c r="E26" s="66">
        <f t="shared" si="0"/>
        <v>10</v>
      </c>
      <c r="F26" s="65">
        <f>VLOOKUP($A26,'Return Data'!$B$7:$R$2292,10,0)</f>
        <v>4.6947000000000001</v>
      </c>
      <c r="G26" s="66">
        <f t="shared" si="1"/>
        <v>13</v>
      </c>
      <c r="H26" s="65">
        <f>VLOOKUP($A26,'Return Data'!$B$7:$R$2292,11,0)</f>
        <v>5.2537000000000003</v>
      </c>
      <c r="I26" s="66">
        <f t="shared" si="2"/>
        <v>8</v>
      </c>
      <c r="J26" s="65">
        <f>VLOOKUP($A26,'Return Data'!$B$7:$R$2292,12,0)</f>
        <v>4.8964999999999996</v>
      </c>
      <c r="K26" s="66">
        <f t="shared" si="3"/>
        <v>2</v>
      </c>
      <c r="L26" s="65">
        <f>VLOOKUP($A26,'Return Data'!$B$7:$R$2292,13,0)</f>
        <v>4.8707000000000003</v>
      </c>
      <c r="M26" s="66">
        <f t="shared" ref="M26:M27" si="8">RANK(L26,L$8:L$27,0)</f>
        <v>5</v>
      </c>
      <c r="N26" s="65"/>
      <c r="O26" s="66"/>
      <c r="P26" s="65"/>
      <c r="Q26" s="66"/>
      <c r="R26" s="65">
        <f>VLOOKUP($A26,'Return Data'!$B$7:$R$2292,16,0)</f>
        <v>8.0713000000000008</v>
      </c>
      <c r="S26" s="67">
        <f t="shared" si="7"/>
        <v>12</v>
      </c>
    </row>
    <row r="27" spans="1:19" x14ac:dyDescent="0.3">
      <c r="A27" s="82" t="s">
        <v>715</v>
      </c>
      <c r="B27" s="64">
        <f>VLOOKUP($A27,'Return Data'!$B$7:$R$2292,3,0)</f>
        <v>44483</v>
      </c>
      <c r="C27" s="65">
        <f>VLOOKUP($A27,'Return Data'!$B$7:$R$2292,4,0)</f>
        <v>1179.0256999999999</v>
      </c>
      <c r="D27" s="65">
        <f>VLOOKUP($A27,'Return Data'!$B$7:$R$2292,9,0)</f>
        <v>3.5379</v>
      </c>
      <c r="E27" s="66">
        <f t="shared" si="0"/>
        <v>2</v>
      </c>
      <c r="F27" s="65">
        <f>VLOOKUP($A27,'Return Data'!$B$7:$R$2292,10,0)</f>
        <v>8.2515000000000001</v>
      </c>
      <c r="G27" s="66">
        <f t="shared" si="1"/>
        <v>1</v>
      </c>
      <c r="H27" s="65">
        <f>VLOOKUP($A27,'Return Data'!$B$7:$R$2292,11,0)</f>
        <v>5.6223999999999998</v>
      </c>
      <c r="I27" s="66">
        <f t="shared" si="2"/>
        <v>6</v>
      </c>
      <c r="J27" s="65">
        <f>VLOOKUP($A27,'Return Data'!$B$7:$R$2292,12,0)</f>
        <v>5.5688000000000004</v>
      </c>
      <c r="K27" s="66">
        <f t="shared" si="3"/>
        <v>1</v>
      </c>
      <c r="L27" s="65">
        <f>VLOOKUP($A27,'Return Data'!$B$7:$R$2292,13,0)</f>
        <v>5.8673000000000002</v>
      </c>
      <c r="M27" s="66">
        <f t="shared" si="8"/>
        <v>1</v>
      </c>
      <c r="N27" s="65"/>
      <c r="O27" s="66"/>
      <c r="P27" s="65"/>
      <c r="Q27" s="66"/>
      <c r="R27" s="65">
        <f>VLOOKUP($A27,'Return Data'!$B$7:$R$2292,16,0)</f>
        <v>9.5881000000000007</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1.5143499999999999</v>
      </c>
      <c r="E29" s="88"/>
      <c r="F29" s="89">
        <f>AVERAGE(F8:F27)</f>
        <v>5.2468549999999992</v>
      </c>
      <c r="G29" s="88"/>
      <c r="H29" s="89">
        <f>AVERAGE(H8:H27)</f>
        <v>4.8914299999999997</v>
      </c>
      <c r="I29" s="88"/>
      <c r="J29" s="89">
        <f>AVERAGE(J8:J27)</f>
        <v>4.0627800000000001</v>
      </c>
      <c r="K29" s="88"/>
      <c r="L29" s="89">
        <f>AVERAGE(L8:L27)</f>
        <v>4.3573750000000002</v>
      </c>
      <c r="M29" s="88"/>
      <c r="N29" s="89">
        <f>AVERAGE(N8:N27)</f>
        <v>7.32485294117647</v>
      </c>
      <c r="O29" s="88"/>
      <c r="P29" s="89">
        <f>AVERAGE(P8:P27)</f>
        <v>8.378723529411765</v>
      </c>
      <c r="Q29" s="88"/>
      <c r="R29" s="89">
        <f>AVERAGE(R8:R27)</f>
        <v>7.8919549999999985</v>
      </c>
      <c r="S29" s="90"/>
    </row>
    <row r="30" spans="1:19" x14ac:dyDescent="0.3">
      <c r="A30" s="87" t="s">
        <v>28</v>
      </c>
      <c r="B30" s="88"/>
      <c r="C30" s="88"/>
      <c r="D30" s="89">
        <f>MIN(D8:D27)</f>
        <v>0.17249999999999999</v>
      </c>
      <c r="E30" s="88"/>
      <c r="F30" s="89">
        <f>MIN(F8:F27)</f>
        <v>2.609</v>
      </c>
      <c r="G30" s="88"/>
      <c r="H30" s="89">
        <f>MIN(H8:H27)</f>
        <v>3.0221</v>
      </c>
      <c r="I30" s="88"/>
      <c r="J30" s="89">
        <f>MIN(J8:J27)</f>
        <v>3.0989</v>
      </c>
      <c r="K30" s="88"/>
      <c r="L30" s="89">
        <f>MIN(L8:L27)</f>
        <v>3.1415000000000002</v>
      </c>
      <c r="M30" s="88"/>
      <c r="N30" s="89">
        <f>MIN(N8:N27)</f>
        <v>5.8372000000000002</v>
      </c>
      <c r="O30" s="88"/>
      <c r="P30" s="89">
        <f>MIN(P8:P27)</f>
        <v>4.0738000000000003</v>
      </c>
      <c r="Q30" s="88"/>
      <c r="R30" s="89">
        <f>MIN(R8:R27)</f>
        <v>5.0162000000000004</v>
      </c>
      <c r="S30" s="90"/>
    </row>
    <row r="31" spans="1:19" ht="15" thickBot="1" x14ac:dyDescent="0.35">
      <c r="A31" s="91" t="s">
        <v>29</v>
      </c>
      <c r="B31" s="92"/>
      <c r="C31" s="92"/>
      <c r="D31" s="93">
        <f>MAX(D8:D27)</f>
        <v>4.2846000000000002</v>
      </c>
      <c r="E31" s="92"/>
      <c r="F31" s="93">
        <f>MAX(F8:F27)</f>
        <v>8.2515000000000001</v>
      </c>
      <c r="G31" s="92"/>
      <c r="H31" s="93">
        <f>MAX(H8:H27)</f>
        <v>6.2333999999999996</v>
      </c>
      <c r="I31" s="92"/>
      <c r="J31" s="93">
        <f>MAX(J8:J27)</f>
        <v>5.5688000000000004</v>
      </c>
      <c r="K31" s="92"/>
      <c r="L31" s="93">
        <f>MAX(L8:L27)</f>
        <v>5.8673000000000002</v>
      </c>
      <c r="M31" s="92"/>
      <c r="N31" s="93">
        <f>MAX(N8:N27)</f>
        <v>9.3604000000000003</v>
      </c>
      <c r="O31" s="92"/>
      <c r="P31" s="93">
        <f>MAX(P8:P27)</f>
        <v>10.514799999999999</v>
      </c>
      <c r="Q31" s="92"/>
      <c r="R31" s="93">
        <f>MAX(R8:R27)</f>
        <v>9.5881000000000007</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Data'!$B$7:$R$2292,3,0)</f>
        <v>44483</v>
      </c>
      <c r="C8" s="65">
        <f>VLOOKUP($A8,'Return Data'!$B$7:$R$2292,4,0)</f>
        <v>4388.3303999999998</v>
      </c>
      <c r="D8" s="65">
        <f>VLOOKUP($A8,'Return Data'!$B$7:$R$2292,9,0)</f>
        <v>28.156400000000001</v>
      </c>
      <c r="E8" s="66">
        <f>RANK(D8,D$8:D$18,0)</f>
        <v>2</v>
      </c>
      <c r="F8" s="65">
        <f>VLOOKUP($A8,'Return Data'!$B$7:$R$2292,10,0)</f>
        <v>-0.34699999999999998</v>
      </c>
      <c r="G8" s="66">
        <f>RANK(F8,F$8:F$18,0)</f>
        <v>2</v>
      </c>
      <c r="H8" s="65">
        <f>VLOOKUP($A8,'Return Data'!$B$7:$R$2292,11,0)</f>
        <v>8.6652000000000005</v>
      </c>
      <c r="I8" s="66">
        <f>RANK(H8,H$8:H$18,0)</f>
        <v>1</v>
      </c>
      <c r="J8" s="65">
        <f>VLOOKUP($A8,'Return Data'!$B$7:$R$2292,12,0)</f>
        <v>-3.0991</v>
      </c>
      <c r="K8" s="66">
        <f>RANK(J8,J$8:J$18,0)</f>
        <v>4</v>
      </c>
      <c r="L8" s="65">
        <f>VLOOKUP($A8,'Return Data'!$B$7:$R$2292,13,0)</f>
        <v>-5.4032</v>
      </c>
      <c r="M8" s="66">
        <f>RANK(L8,L$8:L$18,0)</f>
        <v>4</v>
      </c>
      <c r="N8" s="65">
        <f>VLOOKUP($A8,'Return Data'!$B$7:$R$2292,17,0)</f>
        <v>11.133900000000001</v>
      </c>
      <c r="O8" s="66">
        <f>RANK(N8,N$8:N$18,0)</f>
        <v>1</v>
      </c>
      <c r="P8" s="65">
        <f>VLOOKUP($A8,'Return Data'!$B$7:$R$2292,14,0)</f>
        <v>13.9717</v>
      </c>
      <c r="Q8" s="66">
        <f>RANK(P8,P$8:P$18,0)</f>
        <v>2</v>
      </c>
      <c r="R8" s="65">
        <f>VLOOKUP($A8,'Return Data'!$B$7:$R$2292,16,0)</f>
        <v>6.7111999999999998</v>
      </c>
      <c r="S8" s="67">
        <f>RANK(R8,R$8:R$18,0)</f>
        <v>10</v>
      </c>
    </row>
    <row r="9" spans="1:19" x14ac:dyDescent="0.3">
      <c r="A9" s="82" t="s">
        <v>878</v>
      </c>
      <c r="B9" s="64">
        <f>VLOOKUP($A9,'Return Data'!$B$7:$R$2292,3,0)</f>
        <v>44483</v>
      </c>
      <c r="C9" s="65">
        <f>VLOOKUP($A9,'Return Data'!$B$7:$R$2292,4,0)</f>
        <v>41.600299999999997</v>
      </c>
      <c r="D9" s="65">
        <f>VLOOKUP($A9,'Return Data'!$B$7:$R$2292,9,0)</f>
        <v>28.014099999999999</v>
      </c>
      <c r="E9" s="66">
        <f t="shared" ref="E9:E18" si="0">RANK(D9,D$8:D$18,0)</f>
        <v>8</v>
      </c>
      <c r="F9" s="65">
        <f>VLOOKUP($A9,'Return Data'!$B$7:$R$2292,10,0)</f>
        <v>-0.38019999999999998</v>
      </c>
      <c r="G9" s="66">
        <f t="shared" ref="G9:G18" si="1">RANK(F9,F$8:F$18,0)</f>
        <v>4</v>
      </c>
      <c r="H9" s="65">
        <f>VLOOKUP($A9,'Return Data'!$B$7:$R$2292,11,0)</f>
        <v>8.5752000000000006</v>
      </c>
      <c r="I9" s="66">
        <f t="shared" ref="I9:I18" si="2">RANK(H9,H$8:H$18,0)</f>
        <v>4</v>
      </c>
      <c r="J9" s="65">
        <f>VLOOKUP($A9,'Return Data'!$B$7:$R$2292,12,0)</f>
        <v>-3.0750000000000002</v>
      </c>
      <c r="K9" s="66">
        <f t="shared" ref="K9:K18" si="3">RANK(J9,J$8:J$18,0)</f>
        <v>2</v>
      </c>
      <c r="L9" s="65">
        <f>VLOOKUP($A9,'Return Data'!$B$7:$R$2292,13,0)</f>
        <v>-5.359</v>
      </c>
      <c r="M9" s="66">
        <f t="shared" ref="M9:M18" si="4">RANK(L9,L$8:L$18,0)</f>
        <v>2</v>
      </c>
      <c r="N9" s="65">
        <f>VLOOKUP($A9,'Return Data'!$B$7:$R$2292,17,0)</f>
        <v>10.834099999999999</v>
      </c>
      <c r="O9" s="66">
        <f t="shared" ref="O9:O18" si="5">RANK(N9,N$8:N$18,0)</f>
        <v>5</v>
      </c>
      <c r="P9" s="65">
        <f>VLOOKUP($A9,'Return Data'!$B$7:$R$2292,14,0)</f>
        <v>13.946099999999999</v>
      </c>
      <c r="Q9" s="66">
        <f t="shared" ref="Q9:Q18" si="6">RANK(P9,P$8:P$18,0)</f>
        <v>3</v>
      </c>
      <c r="R9" s="65">
        <f>VLOOKUP($A9,'Return Data'!$B$7:$R$2292,16,0)</f>
        <v>6.7971000000000004</v>
      </c>
      <c r="S9" s="67">
        <f t="shared" ref="S9:S18" si="7">RANK(R9,R$8:R$18,0)</f>
        <v>9</v>
      </c>
    </row>
    <row r="10" spans="1:19" x14ac:dyDescent="0.3">
      <c r="A10" s="82" t="s">
        <v>881</v>
      </c>
      <c r="B10" s="64">
        <f>VLOOKUP($A10,'Return Data'!$B$7:$R$2292,3,0)</f>
        <v>44483</v>
      </c>
      <c r="C10" s="65">
        <f>VLOOKUP($A10,'Return Data'!$B$7:$R$2292,4,0)</f>
        <v>42.740699999999997</v>
      </c>
      <c r="D10" s="65">
        <f>VLOOKUP($A10,'Return Data'!$B$7:$R$2292,9,0)</f>
        <v>27.967400000000001</v>
      </c>
      <c r="E10" s="66">
        <f t="shared" si="0"/>
        <v>10</v>
      </c>
      <c r="F10" s="65">
        <f>VLOOKUP($A10,'Return Data'!$B$7:$R$2292,10,0)</f>
        <v>-0.43859999999999999</v>
      </c>
      <c r="G10" s="66">
        <f t="shared" si="1"/>
        <v>8</v>
      </c>
      <c r="H10" s="65">
        <f>VLOOKUP($A10,'Return Data'!$B$7:$R$2292,11,0)</f>
        <v>8.4967000000000006</v>
      </c>
      <c r="I10" s="66">
        <f t="shared" si="2"/>
        <v>5</v>
      </c>
      <c r="J10" s="65">
        <f>VLOOKUP($A10,'Return Data'!$B$7:$R$2292,12,0)</f>
        <v>-3.2157</v>
      </c>
      <c r="K10" s="66">
        <f t="shared" si="3"/>
        <v>7</v>
      </c>
      <c r="L10" s="65">
        <f>VLOOKUP($A10,'Return Data'!$B$7:$R$2292,13,0)</f>
        <v>-5.5039999999999996</v>
      </c>
      <c r="M10" s="66">
        <f t="shared" si="4"/>
        <v>8</v>
      </c>
      <c r="N10" s="65">
        <f>VLOOKUP($A10,'Return Data'!$B$7:$R$2292,17,0)</f>
        <v>10.747299999999999</v>
      </c>
      <c r="O10" s="66">
        <f t="shared" si="5"/>
        <v>7</v>
      </c>
      <c r="P10" s="65">
        <f>VLOOKUP($A10,'Return Data'!$B$7:$R$2292,14,0)</f>
        <v>13.615399999999999</v>
      </c>
      <c r="Q10" s="66">
        <f t="shared" si="6"/>
        <v>10</v>
      </c>
      <c r="R10" s="65">
        <f>VLOOKUP($A10,'Return Data'!$B$7:$R$2292,16,0)</f>
        <v>8.0418000000000003</v>
      </c>
      <c r="S10" s="67">
        <f t="shared" si="7"/>
        <v>7</v>
      </c>
    </row>
    <row r="11" spans="1:19" x14ac:dyDescent="0.3">
      <c r="A11" s="82" t="s">
        <v>883</v>
      </c>
      <c r="B11" s="64">
        <f>VLOOKUP($A11,'Return Data'!$B$7:$R$2292,3,0)</f>
        <v>44483</v>
      </c>
      <c r="C11" s="65">
        <f>VLOOKUP($A11,'Return Data'!$B$7:$R$2292,4,0)</f>
        <v>42.6541</v>
      </c>
      <c r="D11" s="65">
        <f>VLOOKUP($A11,'Return Data'!$B$7:$R$2292,9,0)</f>
        <v>28.1479</v>
      </c>
      <c r="E11" s="66">
        <f t="shared" si="0"/>
        <v>3</v>
      </c>
      <c r="F11" s="65">
        <f>VLOOKUP($A11,'Return Data'!$B$7:$R$2292,10,0)</f>
        <v>-0.34939999999999999</v>
      </c>
      <c r="G11" s="66">
        <f t="shared" si="1"/>
        <v>3</v>
      </c>
      <c r="H11" s="65">
        <f>VLOOKUP($A11,'Return Data'!$B$7:$R$2292,11,0)</f>
        <v>7.0715000000000003</v>
      </c>
      <c r="I11" s="66">
        <f t="shared" si="2"/>
        <v>10</v>
      </c>
      <c r="J11" s="65">
        <f>VLOOKUP($A11,'Return Data'!$B$7:$R$2292,12,0)</f>
        <v>-3.2199</v>
      </c>
      <c r="K11" s="66">
        <f t="shared" si="3"/>
        <v>8</v>
      </c>
      <c r="L11" s="65">
        <f>VLOOKUP($A11,'Return Data'!$B$7:$R$2292,13,0)</f>
        <v>-5.4897</v>
      </c>
      <c r="M11" s="66">
        <f t="shared" si="4"/>
        <v>7</v>
      </c>
      <c r="N11" s="65">
        <f>VLOOKUP($A11,'Return Data'!$B$7:$R$2292,17,0)</f>
        <v>10.5909</v>
      </c>
      <c r="O11" s="66">
        <f t="shared" si="5"/>
        <v>10</v>
      </c>
      <c r="P11" s="65">
        <f>VLOOKUP($A11,'Return Data'!$B$7:$R$2292,14,0)</f>
        <v>13.6431</v>
      </c>
      <c r="Q11" s="66">
        <f t="shared" si="6"/>
        <v>7</v>
      </c>
      <c r="R11" s="65">
        <f>VLOOKUP($A11,'Return Data'!$B$7:$R$2292,16,0)</f>
        <v>7.5621</v>
      </c>
      <c r="S11" s="67">
        <f t="shared" si="7"/>
        <v>8</v>
      </c>
    </row>
    <row r="12" spans="1:19" x14ac:dyDescent="0.3">
      <c r="A12" s="82" t="s">
        <v>885</v>
      </c>
      <c r="B12" s="64">
        <f>VLOOKUP($A12,'Return Data'!$B$7:$R$2292,3,0)</f>
        <v>44483</v>
      </c>
      <c r="C12" s="65">
        <f>VLOOKUP($A12,'Return Data'!$B$7:$R$2292,4,0)</f>
        <v>4431.3820999999998</v>
      </c>
      <c r="D12" s="65">
        <f>VLOOKUP($A12,'Return Data'!$B$7:$R$2292,9,0)</f>
        <v>28.633600000000001</v>
      </c>
      <c r="E12" s="66">
        <f t="shared" si="0"/>
        <v>1</v>
      </c>
      <c r="F12" s="65">
        <f>VLOOKUP($A12,'Return Data'!$B$7:$R$2292,10,0)</f>
        <v>-0.1822</v>
      </c>
      <c r="G12" s="66">
        <f t="shared" si="1"/>
        <v>1</v>
      </c>
      <c r="H12" s="65">
        <f>VLOOKUP($A12,'Return Data'!$B$7:$R$2292,11,0)</f>
        <v>7.4147999999999996</v>
      </c>
      <c r="I12" s="66">
        <f t="shared" si="2"/>
        <v>8</v>
      </c>
      <c r="J12" s="65">
        <f>VLOOKUP($A12,'Return Data'!$B$7:$R$2292,12,0)</f>
        <v>-2.9552</v>
      </c>
      <c r="K12" s="66">
        <f t="shared" si="3"/>
        <v>1</v>
      </c>
      <c r="L12" s="65">
        <f>VLOOKUP($A12,'Return Data'!$B$7:$R$2292,13,0)</f>
        <v>-5.2851999999999997</v>
      </c>
      <c r="M12" s="66">
        <f t="shared" si="4"/>
        <v>1</v>
      </c>
      <c r="N12" s="65">
        <f>VLOOKUP($A12,'Return Data'!$B$7:$R$2292,17,0)</f>
        <v>10.8086</v>
      </c>
      <c r="O12" s="66">
        <f t="shared" si="5"/>
        <v>6</v>
      </c>
      <c r="P12" s="65">
        <f>VLOOKUP($A12,'Return Data'!$B$7:$R$2292,14,0)</f>
        <v>13.8422</v>
      </c>
      <c r="Q12" s="66">
        <f t="shared" si="6"/>
        <v>6</v>
      </c>
      <c r="R12" s="65">
        <f>VLOOKUP($A12,'Return Data'!$B$7:$R$2292,16,0)</f>
        <v>4.3536000000000001</v>
      </c>
      <c r="S12" s="67">
        <f t="shared" si="7"/>
        <v>11</v>
      </c>
    </row>
    <row r="13" spans="1:19" x14ac:dyDescent="0.3">
      <c r="A13" s="82" t="s">
        <v>887</v>
      </c>
      <c r="B13" s="64">
        <f>VLOOKUP($A13,'Return Data'!$B$7:$R$2292,3,0)</f>
        <v>44483</v>
      </c>
      <c r="C13" s="65">
        <f>VLOOKUP($A13,'Return Data'!$B$7:$R$2292,4,0)</f>
        <v>4329.5234</v>
      </c>
      <c r="D13" s="65">
        <f>VLOOKUP($A13,'Return Data'!$B$7:$R$2292,9,0)</f>
        <v>28.1249</v>
      </c>
      <c r="E13" s="66">
        <f t="shared" si="0"/>
        <v>4</v>
      </c>
      <c r="F13" s="65">
        <f>VLOOKUP($A13,'Return Data'!$B$7:$R$2292,10,0)</f>
        <v>-0.3911</v>
      </c>
      <c r="G13" s="66">
        <f t="shared" si="1"/>
        <v>5</v>
      </c>
      <c r="H13" s="65">
        <f>VLOOKUP($A13,'Return Data'!$B$7:$R$2292,11,0)</f>
        <v>8.6579999999999995</v>
      </c>
      <c r="I13" s="66">
        <f t="shared" si="2"/>
        <v>2</v>
      </c>
      <c r="J13" s="65">
        <f>VLOOKUP($A13,'Return Data'!$B$7:$R$2292,12,0)</f>
        <v>-3.0979999999999999</v>
      </c>
      <c r="K13" s="66">
        <f t="shared" si="3"/>
        <v>3</v>
      </c>
      <c r="L13" s="65">
        <f>VLOOKUP($A13,'Return Data'!$B$7:$R$2292,13,0)</f>
        <v>-5.3994999999999997</v>
      </c>
      <c r="M13" s="66">
        <f t="shared" si="4"/>
        <v>3</v>
      </c>
      <c r="N13" s="65">
        <f>VLOOKUP($A13,'Return Data'!$B$7:$R$2292,17,0)</f>
        <v>11.0503</v>
      </c>
      <c r="O13" s="66">
        <f t="shared" si="5"/>
        <v>2</v>
      </c>
      <c r="P13" s="65">
        <f>VLOOKUP($A13,'Return Data'!$B$7:$R$2292,14,0)</f>
        <v>14.0038</v>
      </c>
      <c r="Q13" s="66">
        <f t="shared" si="6"/>
        <v>1</v>
      </c>
      <c r="R13" s="65">
        <f>VLOOKUP($A13,'Return Data'!$B$7:$R$2292,16,0)</f>
        <v>8.4853000000000005</v>
      </c>
      <c r="S13" s="67">
        <f t="shared" si="7"/>
        <v>6</v>
      </c>
    </row>
    <row r="14" spans="1:19" x14ac:dyDescent="0.3">
      <c r="A14" s="82" t="s">
        <v>889</v>
      </c>
      <c r="B14" s="64">
        <f>VLOOKUP($A14,'Return Data'!$B$7:$R$2292,3,0)</f>
        <v>44483</v>
      </c>
      <c r="C14" s="65">
        <f>VLOOKUP($A14,'Return Data'!$B$7:$R$2292,4,0)</f>
        <v>41.703200000000002</v>
      </c>
      <c r="D14" s="65">
        <f>VLOOKUP($A14,'Return Data'!$B$7:$R$2292,9,0)</f>
        <v>28.0075</v>
      </c>
      <c r="E14" s="66">
        <f t="shared" si="0"/>
        <v>9</v>
      </c>
      <c r="F14" s="65">
        <f>VLOOKUP($A14,'Return Data'!$B$7:$R$2292,10,0)</f>
        <v>-0.40239999999999998</v>
      </c>
      <c r="G14" s="66">
        <f t="shared" si="1"/>
        <v>7</v>
      </c>
      <c r="H14" s="65">
        <f>VLOOKUP($A14,'Return Data'!$B$7:$R$2292,11,0)</f>
        <v>7.0852000000000004</v>
      </c>
      <c r="I14" s="66">
        <f t="shared" si="2"/>
        <v>9</v>
      </c>
      <c r="J14" s="65">
        <f>VLOOKUP($A14,'Return Data'!$B$7:$R$2292,12,0)</f>
        <v>-3.1671</v>
      </c>
      <c r="K14" s="66">
        <f t="shared" si="3"/>
        <v>6</v>
      </c>
      <c r="L14" s="65">
        <f>VLOOKUP($A14,'Return Data'!$B$7:$R$2292,13,0)</f>
        <v>-5.4608999999999996</v>
      </c>
      <c r="M14" s="66">
        <f t="shared" si="4"/>
        <v>6</v>
      </c>
      <c r="N14" s="65">
        <f>VLOOKUP($A14,'Return Data'!$B$7:$R$2292,17,0)</f>
        <v>10.91</v>
      </c>
      <c r="O14" s="66">
        <f t="shared" si="5"/>
        <v>4</v>
      </c>
      <c r="P14" s="65">
        <f>VLOOKUP($A14,'Return Data'!$B$7:$R$2292,14,0)</f>
        <v>13.8658</v>
      </c>
      <c r="Q14" s="66">
        <f t="shared" si="6"/>
        <v>5</v>
      </c>
      <c r="R14" s="65">
        <f>VLOOKUP($A14,'Return Data'!$B$7:$R$2292,16,0)</f>
        <v>11.5558</v>
      </c>
      <c r="S14" s="67">
        <f t="shared" si="7"/>
        <v>1</v>
      </c>
    </row>
    <row r="15" spans="1:19" x14ac:dyDescent="0.3">
      <c r="A15" s="82" t="s">
        <v>891</v>
      </c>
      <c r="B15" s="64">
        <f>VLOOKUP($A15,'Return Data'!$B$7:$R$2292,3,0)</f>
        <v>44483</v>
      </c>
      <c r="C15" s="65">
        <f>VLOOKUP($A15,'Return Data'!$B$7:$R$2292,4,0)</f>
        <v>41.631399999999999</v>
      </c>
      <c r="D15" s="65">
        <f>VLOOKUP($A15,'Return Data'!$B$7:$R$2292,9,0)</f>
        <v>26.724699999999999</v>
      </c>
      <c r="E15" s="66">
        <f t="shared" si="0"/>
        <v>11</v>
      </c>
      <c r="F15" s="65">
        <f>VLOOKUP($A15,'Return Data'!$B$7:$R$2292,10,0)</f>
        <v>-1.4575</v>
      </c>
      <c r="G15" s="66">
        <f t="shared" si="1"/>
        <v>11</v>
      </c>
      <c r="H15" s="65">
        <f>VLOOKUP($A15,'Return Data'!$B$7:$R$2292,11,0)</f>
        <v>6.851</v>
      </c>
      <c r="I15" s="66">
        <f t="shared" si="2"/>
        <v>11</v>
      </c>
      <c r="J15" s="65">
        <f>VLOOKUP($A15,'Return Data'!$B$7:$R$2292,12,0)</f>
        <v>-4.5853999999999999</v>
      </c>
      <c r="K15" s="66">
        <f t="shared" si="3"/>
        <v>11</v>
      </c>
      <c r="L15" s="65">
        <f>VLOOKUP($A15,'Return Data'!$B$7:$R$2292,13,0)</f>
        <v>-5.79</v>
      </c>
      <c r="M15" s="66">
        <f t="shared" si="4"/>
        <v>10</v>
      </c>
      <c r="N15" s="65">
        <f>VLOOKUP($A15,'Return Data'!$B$7:$R$2292,17,0)</f>
        <v>10.650399999999999</v>
      </c>
      <c r="O15" s="66">
        <f t="shared" si="5"/>
        <v>9</v>
      </c>
      <c r="P15" s="65">
        <f>VLOOKUP($A15,'Return Data'!$B$7:$R$2292,14,0)</f>
        <v>13.642200000000001</v>
      </c>
      <c r="Q15" s="66">
        <f t="shared" si="6"/>
        <v>8</v>
      </c>
      <c r="R15" s="65">
        <f>VLOOKUP($A15,'Return Data'!$B$7:$R$2292,16,0)</f>
        <v>10.673500000000001</v>
      </c>
      <c r="S15" s="67">
        <f t="shared" si="7"/>
        <v>3</v>
      </c>
    </row>
    <row r="16" spans="1:19" x14ac:dyDescent="0.3">
      <c r="A16" s="82" t="s">
        <v>893</v>
      </c>
      <c r="B16" s="64">
        <f>VLOOKUP($A16,'Return Data'!$B$7:$R$2292,3,0)</f>
        <v>44483</v>
      </c>
      <c r="C16" s="65">
        <f>VLOOKUP($A16,'Return Data'!$B$7:$R$2292,4,0)</f>
        <v>2070.5192000000002</v>
      </c>
      <c r="D16" s="65">
        <f>VLOOKUP($A16,'Return Data'!$B$7:$R$2292,9,0)</f>
        <v>28.0214</v>
      </c>
      <c r="E16" s="66">
        <f t="shared" si="0"/>
        <v>7</v>
      </c>
      <c r="F16" s="65">
        <f>VLOOKUP($A16,'Return Data'!$B$7:$R$2292,10,0)</f>
        <v>-0.63519999999999999</v>
      </c>
      <c r="G16" s="66">
        <f t="shared" si="1"/>
        <v>9</v>
      </c>
      <c r="H16" s="65">
        <f>VLOOKUP($A16,'Return Data'!$B$7:$R$2292,11,0)</f>
        <v>8.3896999999999995</v>
      </c>
      <c r="I16" s="66">
        <f t="shared" si="2"/>
        <v>6</v>
      </c>
      <c r="J16" s="65">
        <f>VLOOKUP($A16,'Return Data'!$B$7:$R$2292,12,0)</f>
        <v>-3.3685</v>
      </c>
      <c r="K16" s="66">
        <f t="shared" si="3"/>
        <v>9</v>
      </c>
      <c r="L16" s="65">
        <f>VLOOKUP($A16,'Return Data'!$B$7:$R$2292,13,0)</f>
        <v>-5.6741999999999999</v>
      </c>
      <c r="M16" s="66">
        <f t="shared" si="4"/>
        <v>9</v>
      </c>
      <c r="N16" s="65">
        <f>VLOOKUP($A16,'Return Data'!$B$7:$R$2292,17,0)</f>
        <v>10.650499999999999</v>
      </c>
      <c r="O16" s="66">
        <f t="shared" si="5"/>
        <v>8</v>
      </c>
      <c r="P16" s="65">
        <f>VLOOKUP($A16,'Return Data'!$B$7:$R$2292,14,0)</f>
        <v>13.6195</v>
      </c>
      <c r="Q16" s="66">
        <f t="shared" si="6"/>
        <v>9</v>
      </c>
      <c r="R16" s="65">
        <f>VLOOKUP($A16,'Return Data'!$B$7:$R$2292,16,0)</f>
        <v>9.593</v>
      </c>
      <c r="S16" s="67">
        <f t="shared" si="7"/>
        <v>4</v>
      </c>
    </row>
    <row r="17" spans="1:19" x14ac:dyDescent="0.3">
      <c r="A17" s="82" t="s">
        <v>896</v>
      </c>
      <c r="B17" s="64">
        <f>VLOOKUP($A17,'Return Data'!$B$7:$R$2292,3,0)</f>
        <v>44483</v>
      </c>
      <c r="C17" s="65">
        <f>VLOOKUP($A17,'Return Data'!$B$7:$R$2292,4,0)</f>
        <v>4280.2716</v>
      </c>
      <c r="D17" s="65">
        <f>VLOOKUP($A17,'Return Data'!$B$7:$R$2292,9,0)</f>
        <v>28.0868</v>
      </c>
      <c r="E17" s="66">
        <f t="shared" si="0"/>
        <v>5</v>
      </c>
      <c r="F17" s="65">
        <f>VLOOKUP($A17,'Return Data'!$B$7:$R$2292,10,0)</f>
        <v>-0.39639999999999997</v>
      </c>
      <c r="G17" s="66">
        <f t="shared" si="1"/>
        <v>6</v>
      </c>
      <c r="H17" s="65">
        <f>VLOOKUP($A17,'Return Data'!$B$7:$R$2292,11,0)</f>
        <v>8.5760000000000005</v>
      </c>
      <c r="I17" s="66">
        <f t="shared" si="2"/>
        <v>3</v>
      </c>
      <c r="J17" s="65">
        <f>VLOOKUP($A17,'Return Data'!$B$7:$R$2292,12,0)</f>
        <v>-3.1619000000000002</v>
      </c>
      <c r="K17" s="66">
        <f t="shared" si="3"/>
        <v>5</v>
      </c>
      <c r="L17" s="65">
        <f>VLOOKUP($A17,'Return Data'!$B$7:$R$2292,13,0)</f>
        <v>-5.4573999999999998</v>
      </c>
      <c r="M17" s="66">
        <f t="shared" si="4"/>
        <v>5</v>
      </c>
      <c r="N17" s="65">
        <f>VLOOKUP($A17,'Return Data'!$B$7:$R$2292,17,0)</f>
        <v>10.9567</v>
      </c>
      <c r="O17" s="66">
        <f t="shared" si="5"/>
        <v>3</v>
      </c>
      <c r="P17" s="65">
        <f>VLOOKUP($A17,'Return Data'!$B$7:$R$2292,14,0)</f>
        <v>13.8794</v>
      </c>
      <c r="Q17" s="66">
        <f t="shared" si="6"/>
        <v>4</v>
      </c>
      <c r="R17" s="65">
        <f>VLOOKUP($A17,'Return Data'!$B$7:$R$2292,16,0)</f>
        <v>9.0303000000000004</v>
      </c>
      <c r="S17" s="67">
        <f t="shared" si="7"/>
        <v>5</v>
      </c>
    </row>
    <row r="18" spans="1:19" x14ac:dyDescent="0.3">
      <c r="A18" s="82" t="s">
        <v>897</v>
      </c>
      <c r="B18" s="64">
        <f>VLOOKUP($A18,'Return Data'!$B$7:$R$2292,3,0)</f>
        <v>44483</v>
      </c>
      <c r="C18" s="65">
        <f>VLOOKUP($A18,'Return Data'!$B$7:$R$2292,4,0)</f>
        <v>41.735399999999998</v>
      </c>
      <c r="D18" s="65">
        <f>VLOOKUP($A18,'Return Data'!$B$7:$R$2292,9,0)</f>
        <v>28.040299999999998</v>
      </c>
      <c r="E18" s="66">
        <f t="shared" si="0"/>
        <v>6</v>
      </c>
      <c r="F18" s="65">
        <f>VLOOKUP($A18,'Return Data'!$B$7:$R$2292,10,0)</f>
        <v>-0.98429999999999995</v>
      </c>
      <c r="G18" s="66">
        <f t="shared" si="1"/>
        <v>10</v>
      </c>
      <c r="H18" s="65">
        <f>VLOOKUP($A18,'Return Data'!$B$7:$R$2292,11,0)</f>
        <v>8.1447000000000003</v>
      </c>
      <c r="I18" s="66">
        <f t="shared" si="2"/>
        <v>7</v>
      </c>
      <c r="J18" s="65">
        <f>VLOOKUP($A18,'Return Data'!$B$7:$R$2292,12,0)</f>
        <v>-3.7757999999999998</v>
      </c>
      <c r="K18" s="66">
        <f t="shared" si="3"/>
        <v>10</v>
      </c>
      <c r="L18" s="65">
        <f>VLOOKUP($A18,'Return Data'!$B$7:$R$2292,13,0)</f>
        <v>-6.0899000000000001</v>
      </c>
      <c r="M18" s="66">
        <f t="shared" si="4"/>
        <v>11</v>
      </c>
      <c r="N18" s="65">
        <f>VLOOKUP($A18,'Return Data'!$B$7:$R$2292,17,0)</f>
        <v>10.3658</v>
      </c>
      <c r="O18" s="66">
        <f t="shared" si="5"/>
        <v>11</v>
      </c>
      <c r="P18" s="65">
        <f>VLOOKUP($A18,'Return Data'!$B$7:$R$2292,14,0)</f>
        <v>13.4884</v>
      </c>
      <c r="Q18" s="66">
        <f t="shared" si="6"/>
        <v>11</v>
      </c>
      <c r="R18" s="65">
        <f>VLOOKUP($A18,'Return Data'!$B$7:$R$2292,16,0)</f>
        <v>10.7689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27.993181818181821</v>
      </c>
      <c r="E20" s="88"/>
      <c r="F20" s="89">
        <f>AVERAGE(F8:F18)</f>
        <v>-0.54220909090909086</v>
      </c>
      <c r="G20" s="88"/>
      <c r="H20" s="89">
        <f>AVERAGE(H8:H18)</f>
        <v>7.9934545454545454</v>
      </c>
      <c r="I20" s="88"/>
      <c r="J20" s="89">
        <f>AVERAGE(J8:J18)</f>
        <v>-3.3383272727272728</v>
      </c>
      <c r="K20" s="88"/>
      <c r="L20" s="89">
        <f>AVERAGE(L8:L18)</f>
        <v>-5.5375454545454543</v>
      </c>
      <c r="M20" s="88"/>
      <c r="N20" s="89">
        <f>AVERAGE(N8:N18)</f>
        <v>10.790772727272726</v>
      </c>
      <c r="O20" s="88"/>
      <c r="P20" s="89">
        <f>AVERAGE(P8:P18)</f>
        <v>13.774327272727275</v>
      </c>
      <c r="Q20" s="88"/>
      <c r="R20" s="89">
        <f>AVERAGE(R8:R18)</f>
        <v>8.5066000000000006</v>
      </c>
      <c r="S20" s="90"/>
    </row>
    <row r="21" spans="1:19" x14ac:dyDescent="0.3">
      <c r="A21" s="87" t="s">
        <v>28</v>
      </c>
      <c r="B21" s="88"/>
      <c r="C21" s="88"/>
      <c r="D21" s="89">
        <f>MIN(D8:D18)</f>
        <v>26.724699999999999</v>
      </c>
      <c r="E21" s="88"/>
      <c r="F21" s="89">
        <f>MIN(F8:F18)</f>
        <v>-1.4575</v>
      </c>
      <c r="G21" s="88"/>
      <c r="H21" s="89">
        <f>MIN(H8:H18)</f>
        <v>6.851</v>
      </c>
      <c r="I21" s="88"/>
      <c r="J21" s="89">
        <f>MIN(J8:J18)</f>
        <v>-4.5853999999999999</v>
      </c>
      <c r="K21" s="88"/>
      <c r="L21" s="89">
        <f>MIN(L8:L18)</f>
        <v>-6.0899000000000001</v>
      </c>
      <c r="M21" s="88"/>
      <c r="N21" s="89">
        <f>MIN(N8:N18)</f>
        <v>10.3658</v>
      </c>
      <c r="O21" s="88"/>
      <c r="P21" s="89">
        <f>MIN(P8:P18)</f>
        <v>13.4884</v>
      </c>
      <c r="Q21" s="88"/>
      <c r="R21" s="89">
        <f>MIN(R8:R18)</f>
        <v>4.3536000000000001</v>
      </c>
      <c r="S21" s="90"/>
    </row>
    <row r="22" spans="1:19" ht="15" thickBot="1" x14ac:dyDescent="0.35">
      <c r="A22" s="91" t="s">
        <v>29</v>
      </c>
      <c r="B22" s="92"/>
      <c r="C22" s="92"/>
      <c r="D22" s="93">
        <f>MAX(D8:D18)</f>
        <v>28.633600000000001</v>
      </c>
      <c r="E22" s="92"/>
      <c r="F22" s="93">
        <f>MAX(F8:F18)</f>
        <v>-0.1822</v>
      </c>
      <c r="G22" s="92"/>
      <c r="H22" s="93">
        <f>MAX(H8:H18)</f>
        <v>8.6652000000000005</v>
      </c>
      <c r="I22" s="92"/>
      <c r="J22" s="93">
        <f>MAX(J8:J18)</f>
        <v>-2.9552</v>
      </c>
      <c r="K22" s="92"/>
      <c r="L22" s="93">
        <f>MAX(L8:L18)</f>
        <v>-5.2851999999999997</v>
      </c>
      <c r="M22" s="92"/>
      <c r="N22" s="93">
        <f>MAX(N8:N18)</f>
        <v>11.133900000000001</v>
      </c>
      <c r="O22" s="92"/>
      <c r="P22" s="93">
        <f>MAX(P8:P18)</f>
        <v>14.0038</v>
      </c>
      <c r="Q22" s="92"/>
      <c r="R22" s="93">
        <f>MAX(R8:R18)</f>
        <v>11.5558</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Data'!$B$7:$R$2292,3,0)</f>
        <v>44483</v>
      </c>
      <c r="C8" s="65">
        <f>VLOOKUP($A8,'Return Data'!$B$7:$R$2292,4,0)</f>
        <v>14.7105</v>
      </c>
      <c r="D8" s="65">
        <f>VLOOKUP($A8,'Return Data'!$B$7:$R$2292,9,0)</f>
        <v>18.148099999999999</v>
      </c>
      <c r="E8" s="66">
        <f>RANK(D8,D$8:D$18,0)</f>
        <v>11</v>
      </c>
      <c r="F8" s="65">
        <f>VLOOKUP($A8,'Return Data'!$B$7:$R$2292,10,0)</f>
        <v>-2.0632000000000001</v>
      </c>
      <c r="G8" s="66">
        <f>RANK(F8,F$8:F$18,0)</f>
        <v>9</v>
      </c>
      <c r="H8" s="65">
        <f>VLOOKUP($A8,'Return Data'!$B$7:$R$2292,11,0)</f>
        <v>5.1990999999999996</v>
      </c>
      <c r="I8" s="66">
        <f>RANK(H8,H$8:H$18,0)</f>
        <v>3</v>
      </c>
      <c r="J8" s="65">
        <f>VLOOKUP($A8,'Return Data'!$B$7:$R$2292,12,0)</f>
        <v>-4.2281000000000004</v>
      </c>
      <c r="K8" s="66">
        <f>RANK(J8,J$8:J$18,0)</f>
        <v>5</v>
      </c>
      <c r="L8" s="65">
        <f>VLOOKUP($A8,'Return Data'!$B$7:$R$2292,13,0)</f>
        <v>-6.2309000000000001</v>
      </c>
      <c r="M8" s="66">
        <f>RANK(L8,L$8:L$18,0)</f>
        <v>6</v>
      </c>
      <c r="N8" s="65">
        <f>VLOOKUP($A8,'Return Data'!$B$7:$R$2292,17,0)</f>
        <v>9.2431000000000001</v>
      </c>
      <c r="O8" s="66">
        <f>RANK(N8,N$8:N$18,0)</f>
        <v>11</v>
      </c>
      <c r="P8" s="65">
        <f>VLOOKUP($A8,'Return Data'!$B$7:$R$2292,14,0)</f>
        <v>13.264099999999999</v>
      </c>
      <c r="Q8" s="66">
        <f>RANK(P8,P$8:P$18,0)</f>
        <v>8</v>
      </c>
      <c r="R8" s="65">
        <f>VLOOKUP($A8,'Return Data'!$B$7:$R$2292,16,0)</f>
        <v>4.1132999999999997</v>
      </c>
      <c r="S8" s="67">
        <f>RANK(R8,R$8:R$18,0)</f>
        <v>7</v>
      </c>
    </row>
    <row r="9" spans="1:19" x14ac:dyDescent="0.3">
      <c r="A9" s="82" t="s">
        <v>879</v>
      </c>
      <c r="B9" s="64">
        <f>VLOOKUP($A9,'Return Data'!$B$7:$R$2292,3,0)</f>
        <v>44483</v>
      </c>
      <c r="C9" s="65">
        <f>VLOOKUP($A9,'Return Data'!$B$7:$R$2292,4,0)</f>
        <v>14.698399999999999</v>
      </c>
      <c r="D9" s="65">
        <f>VLOOKUP($A9,'Return Data'!$B$7:$R$2292,9,0)</f>
        <v>20.743600000000001</v>
      </c>
      <c r="E9" s="66">
        <f t="shared" ref="E9:E18" si="0">RANK(D9,D$8:D$18,0)</f>
        <v>8</v>
      </c>
      <c r="F9" s="65">
        <f>VLOOKUP($A9,'Return Data'!$B$7:$R$2292,10,0)</f>
        <v>-1.6825000000000001</v>
      </c>
      <c r="G9" s="66">
        <f t="shared" ref="G9:G18" si="1">RANK(F9,F$8:F$18,0)</f>
        <v>7</v>
      </c>
      <c r="H9" s="65">
        <f>VLOOKUP($A9,'Return Data'!$B$7:$R$2292,11,0)</f>
        <v>4.4683999999999999</v>
      </c>
      <c r="I9" s="66">
        <f t="shared" ref="I9:I18" si="2">RANK(H9,H$8:H$18,0)</f>
        <v>9</v>
      </c>
      <c r="J9" s="65">
        <f>VLOOKUP($A9,'Return Data'!$B$7:$R$2292,12,0)</f>
        <v>-4.0350000000000001</v>
      </c>
      <c r="K9" s="66">
        <f t="shared" ref="K9:K18" si="3">RANK(J9,J$8:J$18,0)</f>
        <v>3</v>
      </c>
      <c r="L9" s="65">
        <f>VLOOKUP($A9,'Return Data'!$B$7:$R$2292,13,0)</f>
        <v>-5.5827999999999998</v>
      </c>
      <c r="M9" s="66">
        <f t="shared" ref="M9:M18" si="4">RANK(L9,L$8:L$18,0)</f>
        <v>1</v>
      </c>
      <c r="N9" s="65">
        <f>VLOOKUP($A9,'Return Data'!$B$7:$R$2292,17,0)</f>
        <v>10.708600000000001</v>
      </c>
      <c r="O9" s="66">
        <f t="shared" ref="O9:O18" si="5">RANK(N9,N$8:N$18,0)</f>
        <v>3</v>
      </c>
      <c r="P9" s="65">
        <f>VLOOKUP($A9,'Return Data'!$B$7:$R$2292,14,0)</f>
        <v>13.7841</v>
      </c>
      <c r="Q9" s="66">
        <f t="shared" ref="Q9:Q18" si="6">RANK(P9,P$8:P$18,0)</f>
        <v>3</v>
      </c>
      <c r="R9" s="65">
        <f>VLOOKUP($A9,'Return Data'!$B$7:$R$2292,16,0)</f>
        <v>3.93</v>
      </c>
      <c r="S9" s="67">
        <f t="shared" ref="S9:S18" si="7">RANK(R9,R$8:R$18,0)</f>
        <v>8</v>
      </c>
    </row>
    <row r="10" spans="1:19" x14ac:dyDescent="0.3">
      <c r="A10" s="82" t="s">
        <v>880</v>
      </c>
      <c r="B10" s="64">
        <f>VLOOKUP($A10,'Return Data'!$B$7:$R$2292,3,0)</f>
        <v>44483</v>
      </c>
      <c r="C10" s="65">
        <f>VLOOKUP($A10,'Return Data'!$B$7:$R$2292,4,0)</f>
        <v>17.9847</v>
      </c>
      <c r="D10" s="65">
        <f>VLOOKUP($A10,'Return Data'!$B$7:$R$2292,9,0)</f>
        <v>71.822800000000001</v>
      </c>
      <c r="E10" s="66">
        <f t="shared" si="0"/>
        <v>1</v>
      </c>
      <c r="F10" s="65">
        <f>VLOOKUP($A10,'Return Data'!$B$7:$R$2292,10,0)</f>
        <v>-9.4577000000000009</v>
      </c>
      <c r="G10" s="66">
        <f t="shared" si="1"/>
        <v>11</v>
      </c>
      <c r="H10" s="65">
        <f>VLOOKUP($A10,'Return Data'!$B$7:$R$2292,11,0)</f>
        <v>-5.7854000000000001</v>
      </c>
      <c r="I10" s="66">
        <f t="shared" si="2"/>
        <v>11</v>
      </c>
      <c r="J10" s="65">
        <f>VLOOKUP($A10,'Return Data'!$B$7:$R$2292,12,0)</f>
        <v>-6.3353999999999999</v>
      </c>
      <c r="K10" s="66">
        <f t="shared" si="3"/>
        <v>11</v>
      </c>
      <c r="L10" s="65">
        <f>VLOOKUP($A10,'Return Data'!$B$7:$R$2292,13,0)</f>
        <v>-15.698600000000001</v>
      </c>
      <c r="M10" s="66">
        <f t="shared" si="4"/>
        <v>11</v>
      </c>
      <c r="N10" s="65">
        <f>VLOOKUP($A10,'Return Data'!$B$7:$R$2292,17,0)</f>
        <v>15.113</v>
      </c>
      <c r="O10" s="66">
        <f t="shared" si="5"/>
        <v>1</v>
      </c>
      <c r="P10" s="65">
        <f>VLOOKUP($A10,'Return Data'!$B$7:$R$2292,14,0)</f>
        <v>17.6815</v>
      </c>
      <c r="Q10" s="66">
        <f t="shared" si="6"/>
        <v>1</v>
      </c>
      <c r="R10" s="65">
        <f>VLOOKUP($A10,'Return Data'!$B$7:$R$2292,16,0)</f>
        <v>4.2526000000000002</v>
      </c>
      <c r="S10" s="67">
        <f t="shared" si="7"/>
        <v>5</v>
      </c>
    </row>
    <row r="11" spans="1:19" x14ac:dyDescent="0.3">
      <c r="A11" s="82" t="s">
        <v>882</v>
      </c>
      <c r="B11" s="64">
        <f>VLOOKUP($A11,'Return Data'!$B$7:$R$2292,3,0)</f>
        <v>44483</v>
      </c>
      <c r="C11" s="65">
        <f>VLOOKUP($A11,'Return Data'!$B$7:$R$2292,4,0)</f>
        <v>15.1319</v>
      </c>
      <c r="D11" s="65">
        <f>VLOOKUP($A11,'Return Data'!$B$7:$R$2292,9,0)</f>
        <v>21.6036</v>
      </c>
      <c r="E11" s="66">
        <f t="shared" si="0"/>
        <v>7</v>
      </c>
      <c r="F11" s="65">
        <f>VLOOKUP($A11,'Return Data'!$B$7:$R$2292,10,0)</f>
        <v>-1.7359</v>
      </c>
      <c r="G11" s="66">
        <f t="shared" si="1"/>
        <v>8</v>
      </c>
      <c r="H11" s="65">
        <f>VLOOKUP($A11,'Return Data'!$B$7:$R$2292,11,0)</f>
        <v>4.62</v>
      </c>
      <c r="I11" s="66">
        <f t="shared" si="2"/>
        <v>7</v>
      </c>
      <c r="J11" s="65">
        <f>VLOOKUP($A11,'Return Data'!$B$7:$R$2292,12,0)</f>
        <v>-4.3204000000000002</v>
      </c>
      <c r="K11" s="66">
        <f t="shared" si="3"/>
        <v>7</v>
      </c>
      <c r="L11" s="65">
        <f>VLOOKUP($A11,'Return Data'!$B$7:$R$2292,13,0)</f>
        <v>-6.3567999999999998</v>
      </c>
      <c r="M11" s="66">
        <f t="shared" si="4"/>
        <v>9</v>
      </c>
      <c r="N11" s="65">
        <f>VLOOKUP($A11,'Return Data'!$B$7:$R$2292,17,0)</f>
        <v>10.6602</v>
      </c>
      <c r="O11" s="66">
        <f t="shared" si="5"/>
        <v>5</v>
      </c>
      <c r="P11" s="65">
        <f>VLOOKUP($A11,'Return Data'!$B$7:$R$2292,14,0)</f>
        <v>13.3254</v>
      </c>
      <c r="Q11" s="66">
        <f t="shared" si="6"/>
        <v>7</v>
      </c>
      <c r="R11" s="65">
        <f>VLOOKUP($A11,'Return Data'!$B$7:$R$2292,16,0)</f>
        <v>4.2469999999999999</v>
      </c>
      <c r="S11" s="67">
        <f t="shared" si="7"/>
        <v>6</v>
      </c>
    </row>
    <row r="12" spans="1:19" x14ac:dyDescent="0.3">
      <c r="A12" s="82" t="s">
        <v>884</v>
      </c>
      <c r="B12" s="64">
        <f>VLOOKUP($A12,'Return Data'!$B$7:$R$2292,3,0)</f>
        <v>44483</v>
      </c>
      <c r="C12" s="65">
        <f>VLOOKUP($A12,'Return Data'!$B$7:$R$2292,4,0)</f>
        <v>15.6554</v>
      </c>
      <c r="D12" s="65">
        <f>VLOOKUP($A12,'Return Data'!$B$7:$R$2292,9,0)</f>
        <v>22.624099999999999</v>
      </c>
      <c r="E12" s="66">
        <f t="shared" si="0"/>
        <v>6</v>
      </c>
      <c r="F12" s="65">
        <f>VLOOKUP($A12,'Return Data'!$B$7:$R$2292,10,0)</f>
        <v>-0.77649999999999997</v>
      </c>
      <c r="G12" s="66">
        <f t="shared" si="1"/>
        <v>2</v>
      </c>
      <c r="H12" s="65">
        <f>VLOOKUP($A12,'Return Data'!$B$7:$R$2292,11,0)</f>
        <v>5.1626000000000003</v>
      </c>
      <c r="I12" s="66">
        <f t="shared" si="2"/>
        <v>4</v>
      </c>
      <c r="J12" s="65">
        <f>VLOOKUP($A12,'Return Data'!$B$7:$R$2292,12,0)</f>
        <v>-4.2740999999999998</v>
      </c>
      <c r="K12" s="66">
        <f t="shared" si="3"/>
        <v>6</v>
      </c>
      <c r="L12" s="65">
        <f>VLOOKUP($A12,'Return Data'!$B$7:$R$2292,13,0)</f>
        <v>-5.9340000000000002</v>
      </c>
      <c r="M12" s="66">
        <f t="shared" si="4"/>
        <v>4</v>
      </c>
      <c r="N12" s="65">
        <f>VLOOKUP($A12,'Return Data'!$B$7:$R$2292,17,0)</f>
        <v>10.7302</v>
      </c>
      <c r="O12" s="66">
        <f t="shared" si="5"/>
        <v>2</v>
      </c>
      <c r="P12" s="65">
        <f>VLOOKUP($A12,'Return Data'!$B$7:$R$2292,14,0)</f>
        <v>13.232100000000001</v>
      </c>
      <c r="Q12" s="66">
        <f t="shared" si="6"/>
        <v>9</v>
      </c>
      <c r="R12" s="65">
        <f>VLOOKUP($A12,'Return Data'!$B$7:$R$2292,16,0)</f>
        <v>4.5766</v>
      </c>
      <c r="S12" s="67">
        <f t="shared" si="7"/>
        <v>4</v>
      </c>
    </row>
    <row r="13" spans="1:19" x14ac:dyDescent="0.3">
      <c r="A13" s="82" t="s">
        <v>886</v>
      </c>
      <c r="B13" s="64">
        <f>VLOOKUP($A13,'Return Data'!$B$7:$R$2292,3,0)</f>
        <v>44483</v>
      </c>
      <c r="C13" s="65">
        <f>VLOOKUP($A13,'Return Data'!$B$7:$R$2292,4,0)</f>
        <v>13.1119</v>
      </c>
      <c r="D13" s="65">
        <f>VLOOKUP($A13,'Return Data'!$B$7:$R$2292,9,0)</f>
        <v>28.294799999999999</v>
      </c>
      <c r="E13" s="66">
        <f t="shared" si="0"/>
        <v>3</v>
      </c>
      <c r="F13" s="65">
        <f>VLOOKUP($A13,'Return Data'!$B$7:$R$2292,10,0)</f>
        <v>-0.80930000000000002</v>
      </c>
      <c r="G13" s="66">
        <f t="shared" si="1"/>
        <v>3</v>
      </c>
      <c r="H13" s="65">
        <f>VLOOKUP($A13,'Return Data'!$B$7:$R$2292,11,0)</f>
        <v>7.3933999999999997</v>
      </c>
      <c r="I13" s="66">
        <f t="shared" si="2"/>
        <v>1</v>
      </c>
      <c r="J13" s="65">
        <f>VLOOKUP($A13,'Return Data'!$B$7:$R$2292,12,0)</f>
        <v>-5.0415999999999999</v>
      </c>
      <c r="K13" s="66">
        <f t="shared" si="3"/>
        <v>9</v>
      </c>
      <c r="L13" s="65">
        <f>VLOOKUP($A13,'Return Data'!$B$7:$R$2292,13,0)</f>
        <v>-5.7930999999999999</v>
      </c>
      <c r="M13" s="66">
        <f t="shared" si="4"/>
        <v>3</v>
      </c>
      <c r="N13" s="65">
        <f>VLOOKUP($A13,'Return Data'!$B$7:$R$2292,17,0)</f>
        <v>9.9962</v>
      </c>
      <c r="O13" s="66">
        <f t="shared" si="5"/>
        <v>10</v>
      </c>
      <c r="P13" s="65">
        <f>VLOOKUP($A13,'Return Data'!$B$7:$R$2292,14,0)</f>
        <v>12.789300000000001</v>
      </c>
      <c r="Q13" s="66">
        <f t="shared" si="6"/>
        <v>11</v>
      </c>
      <c r="R13" s="65">
        <f>VLOOKUP($A13,'Return Data'!$B$7:$R$2292,16,0)</f>
        <v>2.9977999999999998</v>
      </c>
      <c r="S13" s="67">
        <f t="shared" si="7"/>
        <v>11</v>
      </c>
    </row>
    <row r="14" spans="1:19" x14ac:dyDescent="0.3">
      <c r="A14" s="82" t="s">
        <v>888</v>
      </c>
      <c r="B14" s="64">
        <f>VLOOKUP($A14,'Return Data'!$B$7:$R$2292,3,0)</f>
        <v>44483</v>
      </c>
      <c r="C14" s="65">
        <f>VLOOKUP($A14,'Return Data'!$B$7:$R$2292,4,0)</f>
        <v>14.328799999999999</v>
      </c>
      <c r="D14" s="65">
        <f>VLOOKUP($A14,'Return Data'!$B$7:$R$2292,9,0)</f>
        <v>28.921299999999999</v>
      </c>
      <c r="E14" s="66">
        <f t="shared" si="0"/>
        <v>2</v>
      </c>
      <c r="F14" s="65">
        <f>VLOOKUP($A14,'Return Data'!$B$7:$R$2292,10,0)</f>
        <v>-6.6400000000000001E-2</v>
      </c>
      <c r="G14" s="66">
        <f t="shared" si="1"/>
        <v>1</v>
      </c>
      <c r="H14" s="65">
        <f>VLOOKUP($A14,'Return Data'!$B$7:$R$2292,11,0)</f>
        <v>2.4215</v>
      </c>
      <c r="I14" s="66">
        <f t="shared" si="2"/>
        <v>10</v>
      </c>
      <c r="J14" s="65">
        <f>VLOOKUP($A14,'Return Data'!$B$7:$R$2292,12,0)</f>
        <v>-6.2976999999999999</v>
      </c>
      <c r="K14" s="66">
        <f t="shared" si="3"/>
        <v>10</v>
      </c>
      <c r="L14" s="65">
        <f>VLOOKUP($A14,'Return Data'!$B$7:$R$2292,13,0)</f>
        <v>-6.4168000000000003</v>
      </c>
      <c r="M14" s="66">
        <f t="shared" si="4"/>
        <v>10</v>
      </c>
      <c r="N14" s="65">
        <f>VLOOKUP($A14,'Return Data'!$B$7:$R$2292,17,0)</f>
        <v>10.132899999999999</v>
      </c>
      <c r="O14" s="66">
        <f t="shared" si="5"/>
        <v>9</v>
      </c>
      <c r="P14" s="65">
        <f>VLOOKUP($A14,'Return Data'!$B$7:$R$2292,14,0)</f>
        <v>13.1622</v>
      </c>
      <c r="Q14" s="66">
        <f t="shared" si="6"/>
        <v>10</v>
      </c>
      <c r="R14" s="65">
        <f>VLOOKUP($A14,'Return Data'!$B$7:$R$2292,16,0)</f>
        <v>3.7130999999999998</v>
      </c>
      <c r="S14" s="67">
        <f t="shared" si="7"/>
        <v>10</v>
      </c>
    </row>
    <row r="15" spans="1:19" x14ac:dyDescent="0.3">
      <c r="A15" s="82" t="s">
        <v>890</v>
      </c>
      <c r="B15" s="64">
        <f>VLOOKUP($A15,'Return Data'!$B$7:$R$2292,3,0)</f>
        <v>44483</v>
      </c>
      <c r="C15" s="65">
        <f>VLOOKUP($A15,'Return Data'!$B$7:$R$2292,4,0)</f>
        <v>19.665400000000002</v>
      </c>
      <c r="D15" s="65">
        <f>VLOOKUP($A15,'Return Data'!$B$7:$R$2292,9,0)</f>
        <v>19.001200000000001</v>
      </c>
      <c r="E15" s="66">
        <f t="shared" si="0"/>
        <v>10</v>
      </c>
      <c r="F15" s="65">
        <f>VLOOKUP($A15,'Return Data'!$B$7:$R$2292,10,0)</f>
        <v>-1.1727000000000001</v>
      </c>
      <c r="G15" s="66">
        <f t="shared" si="1"/>
        <v>5</v>
      </c>
      <c r="H15" s="65">
        <f>VLOOKUP($A15,'Return Data'!$B$7:$R$2292,11,0)</f>
        <v>5.2233000000000001</v>
      </c>
      <c r="I15" s="66">
        <f t="shared" si="2"/>
        <v>2</v>
      </c>
      <c r="J15" s="65">
        <f>VLOOKUP($A15,'Return Data'!$B$7:$R$2292,12,0)</f>
        <v>-3.7378999999999998</v>
      </c>
      <c r="K15" s="66">
        <f t="shared" si="3"/>
        <v>2</v>
      </c>
      <c r="L15" s="65">
        <f>VLOOKUP($A15,'Return Data'!$B$7:$R$2292,13,0)</f>
        <v>-5.7836999999999996</v>
      </c>
      <c r="M15" s="66">
        <f t="shared" si="4"/>
        <v>2</v>
      </c>
      <c r="N15" s="65">
        <f>VLOOKUP($A15,'Return Data'!$B$7:$R$2292,17,0)</f>
        <v>10.4101</v>
      </c>
      <c r="O15" s="66">
        <f t="shared" si="5"/>
        <v>8</v>
      </c>
      <c r="P15" s="65">
        <f>VLOOKUP($A15,'Return Data'!$B$7:$R$2292,14,0)</f>
        <v>14.1157</v>
      </c>
      <c r="Q15" s="66">
        <f t="shared" si="6"/>
        <v>2</v>
      </c>
      <c r="R15" s="65">
        <f>VLOOKUP($A15,'Return Data'!$B$7:$R$2292,16,0)</f>
        <v>6.6108000000000002</v>
      </c>
      <c r="S15" s="67">
        <f t="shared" si="7"/>
        <v>1</v>
      </c>
    </row>
    <row r="16" spans="1:19" x14ac:dyDescent="0.3">
      <c r="A16" s="82" t="s">
        <v>892</v>
      </c>
      <c r="B16" s="64">
        <f>VLOOKUP($A16,'Return Data'!$B$7:$R$2292,3,0)</f>
        <v>44483</v>
      </c>
      <c r="C16" s="65">
        <f>VLOOKUP($A16,'Return Data'!$B$7:$R$2292,4,0)</f>
        <v>19.438199999999998</v>
      </c>
      <c r="D16" s="65">
        <f>VLOOKUP($A16,'Return Data'!$B$7:$R$2292,9,0)</f>
        <v>23.153099999999998</v>
      </c>
      <c r="E16" s="66">
        <f t="shared" si="0"/>
        <v>5</v>
      </c>
      <c r="F16" s="65">
        <f>VLOOKUP($A16,'Return Data'!$B$7:$R$2292,10,0)</f>
        <v>-1.5329999999999999</v>
      </c>
      <c r="G16" s="66">
        <f t="shared" si="1"/>
        <v>6</v>
      </c>
      <c r="H16" s="65">
        <f>VLOOKUP($A16,'Return Data'!$B$7:$R$2292,11,0)</f>
        <v>4.5472999999999999</v>
      </c>
      <c r="I16" s="66">
        <f t="shared" si="2"/>
        <v>8</v>
      </c>
      <c r="J16" s="65">
        <f>VLOOKUP($A16,'Return Data'!$B$7:$R$2292,12,0)</f>
        <v>-4.0654000000000003</v>
      </c>
      <c r="K16" s="66">
        <f t="shared" si="3"/>
        <v>4</v>
      </c>
      <c r="L16" s="65">
        <f>VLOOKUP($A16,'Return Data'!$B$7:$R$2292,13,0)</f>
        <v>-6.298</v>
      </c>
      <c r="M16" s="66">
        <f t="shared" si="4"/>
        <v>7</v>
      </c>
      <c r="N16" s="65">
        <f>VLOOKUP($A16,'Return Data'!$B$7:$R$2292,17,0)</f>
        <v>10.5525</v>
      </c>
      <c r="O16" s="66">
        <f t="shared" si="5"/>
        <v>7</v>
      </c>
      <c r="P16" s="65">
        <f>VLOOKUP($A16,'Return Data'!$B$7:$R$2292,14,0)</f>
        <v>13.393800000000001</v>
      </c>
      <c r="Q16" s="66">
        <f t="shared" si="6"/>
        <v>6</v>
      </c>
      <c r="R16" s="65">
        <f>VLOOKUP($A16,'Return Data'!$B$7:$R$2292,16,0)</f>
        <v>6.4625000000000004</v>
      </c>
      <c r="S16" s="67">
        <f t="shared" si="7"/>
        <v>2</v>
      </c>
    </row>
    <row r="17" spans="1:19" x14ac:dyDescent="0.3">
      <c r="A17" s="82" t="s">
        <v>894</v>
      </c>
      <c r="B17" s="64">
        <f>VLOOKUP($A17,'Return Data'!$B$7:$R$2292,3,0)</f>
        <v>44483</v>
      </c>
      <c r="C17" s="65">
        <f>VLOOKUP($A17,'Return Data'!$B$7:$R$2292,4,0)</f>
        <v>19.166599999999999</v>
      </c>
      <c r="D17" s="65">
        <f>VLOOKUP($A17,'Return Data'!$B$7:$R$2292,9,0)</f>
        <v>23.791</v>
      </c>
      <c r="E17" s="66">
        <f t="shared" si="0"/>
        <v>4</v>
      </c>
      <c r="F17" s="65">
        <f>VLOOKUP($A17,'Return Data'!$B$7:$R$2292,10,0)</f>
        <v>-0.90049999999999997</v>
      </c>
      <c r="G17" s="66">
        <f t="shared" si="1"/>
        <v>4</v>
      </c>
      <c r="H17" s="65">
        <f>VLOOKUP($A17,'Return Data'!$B$7:$R$2292,11,0)</f>
        <v>5.1554000000000002</v>
      </c>
      <c r="I17" s="66">
        <f t="shared" si="2"/>
        <v>5</v>
      </c>
      <c r="J17" s="65">
        <f>VLOOKUP($A17,'Return Data'!$B$7:$R$2292,12,0)</f>
        <v>-3.7250000000000001</v>
      </c>
      <c r="K17" s="66">
        <f t="shared" si="3"/>
        <v>1</v>
      </c>
      <c r="L17" s="65">
        <f>VLOOKUP($A17,'Return Data'!$B$7:$R$2292,13,0)</f>
        <v>-5.9353999999999996</v>
      </c>
      <c r="M17" s="66">
        <f t="shared" si="4"/>
        <v>5</v>
      </c>
      <c r="N17" s="65">
        <f>VLOOKUP($A17,'Return Data'!$B$7:$R$2292,17,0)</f>
        <v>10.651</v>
      </c>
      <c r="O17" s="66">
        <f t="shared" si="5"/>
        <v>6</v>
      </c>
      <c r="P17" s="65">
        <f>VLOOKUP($A17,'Return Data'!$B$7:$R$2292,14,0)</f>
        <v>13.783799999999999</v>
      </c>
      <c r="Q17" s="66">
        <f t="shared" si="6"/>
        <v>4</v>
      </c>
      <c r="R17" s="65">
        <f>VLOOKUP($A17,'Return Data'!$B$7:$R$2292,16,0)</f>
        <v>6.4466999999999999</v>
      </c>
      <c r="S17" s="67">
        <f t="shared" si="7"/>
        <v>3</v>
      </c>
    </row>
    <row r="18" spans="1:19" x14ac:dyDescent="0.3">
      <c r="A18" s="82" t="s">
        <v>895</v>
      </c>
      <c r="B18" s="64">
        <f>VLOOKUP($A18,'Return Data'!$B$7:$R$2292,3,0)</f>
        <v>44483</v>
      </c>
      <c r="C18" s="65">
        <f>VLOOKUP($A18,'Return Data'!$B$7:$R$2292,4,0)</f>
        <v>14.6998</v>
      </c>
      <c r="D18" s="65">
        <f>VLOOKUP($A18,'Return Data'!$B$7:$R$2292,9,0)</f>
        <v>20.442</v>
      </c>
      <c r="E18" s="66">
        <f t="shared" si="0"/>
        <v>9</v>
      </c>
      <c r="F18" s="65">
        <f>VLOOKUP($A18,'Return Data'!$B$7:$R$2292,10,0)</f>
        <v>-2.6488</v>
      </c>
      <c r="G18" s="66">
        <f t="shared" si="1"/>
        <v>10</v>
      </c>
      <c r="H18" s="65">
        <f>VLOOKUP($A18,'Return Data'!$B$7:$R$2292,11,0)</f>
        <v>4.6235999999999997</v>
      </c>
      <c r="I18" s="66">
        <f t="shared" si="2"/>
        <v>6</v>
      </c>
      <c r="J18" s="65">
        <f>VLOOKUP($A18,'Return Data'!$B$7:$R$2292,12,0)</f>
        <v>-4.3376000000000001</v>
      </c>
      <c r="K18" s="66">
        <f t="shared" si="3"/>
        <v>8</v>
      </c>
      <c r="L18" s="65">
        <f>VLOOKUP($A18,'Return Data'!$B$7:$R$2292,13,0)</f>
        <v>-6.3074000000000003</v>
      </c>
      <c r="M18" s="66">
        <f t="shared" si="4"/>
        <v>8</v>
      </c>
      <c r="N18" s="65">
        <f>VLOOKUP($A18,'Return Data'!$B$7:$R$2292,17,0)</f>
        <v>10.673299999999999</v>
      </c>
      <c r="O18" s="66">
        <f t="shared" si="5"/>
        <v>4</v>
      </c>
      <c r="P18" s="65">
        <f>VLOOKUP($A18,'Return Data'!$B$7:$R$2292,14,0)</f>
        <v>13.503</v>
      </c>
      <c r="Q18" s="66">
        <f t="shared" si="6"/>
        <v>5</v>
      </c>
      <c r="R18" s="65">
        <f>VLOOKUP($A18,'Return Data'!$B$7:$R$2292,16,0)</f>
        <v>3.8896000000000002</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27.140509090909095</v>
      </c>
      <c r="E20" s="88"/>
      <c r="F20" s="89">
        <f>AVERAGE(F8:F18)</f>
        <v>-2.0769545454545462</v>
      </c>
      <c r="G20" s="88"/>
      <c r="H20" s="89">
        <f>AVERAGE(H8:H18)</f>
        <v>3.9117454545454549</v>
      </c>
      <c r="I20" s="88"/>
      <c r="J20" s="89">
        <f>AVERAGE(J8:J18)</f>
        <v>-4.5816545454545459</v>
      </c>
      <c r="K20" s="88"/>
      <c r="L20" s="89">
        <f>AVERAGE(L8:L18)</f>
        <v>-6.9397727272727279</v>
      </c>
      <c r="M20" s="88"/>
      <c r="N20" s="89">
        <f>AVERAGE(N8:N18)</f>
        <v>10.806463636363636</v>
      </c>
      <c r="O20" s="88"/>
      <c r="P20" s="89">
        <f>AVERAGE(P8:P18)</f>
        <v>13.821363636363634</v>
      </c>
      <c r="Q20" s="88"/>
      <c r="R20" s="89">
        <f>AVERAGE(R8:R18)</f>
        <v>4.6581818181818182</v>
      </c>
      <c r="S20" s="90"/>
    </row>
    <row r="21" spans="1:19" x14ac:dyDescent="0.3">
      <c r="A21" s="87" t="s">
        <v>28</v>
      </c>
      <c r="B21" s="88"/>
      <c r="C21" s="88"/>
      <c r="D21" s="89">
        <f>MIN(D8:D18)</f>
        <v>18.148099999999999</v>
      </c>
      <c r="E21" s="88"/>
      <c r="F21" s="89">
        <f>MIN(F8:F18)</f>
        <v>-9.4577000000000009</v>
      </c>
      <c r="G21" s="88"/>
      <c r="H21" s="89">
        <f>MIN(H8:H18)</f>
        <v>-5.7854000000000001</v>
      </c>
      <c r="I21" s="88"/>
      <c r="J21" s="89">
        <f>MIN(J8:J18)</f>
        <v>-6.3353999999999999</v>
      </c>
      <c r="K21" s="88"/>
      <c r="L21" s="89">
        <f>MIN(L8:L18)</f>
        <v>-15.698600000000001</v>
      </c>
      <c r="M21" s="88"/>
      <c r="N21" s="89">
        <f>MIN(N8:N18)</f>
        <v>9.2431000000000001</v>
      </c>
      <c r="O21" s="88"/>
      <c r="P21" s="89">
        <f>MIN(P8:P18)</f>
        <v>12.789300000000001</v>
      </c>
      <c r="Q21" s="88"/>
      <c r="R21" s="89">
        <f>MIN(R8:R18)</f>
        <v>2.9977999999999998</v>
      </c>
      <c r="S21" s="90"/>
    </row>
    <row r="22" spans="1:19" ht="15" thickBot="1" x14ac:dyDescent="0.35">
      <c r="A22" s="91" t="s">
        <v>29</v>
      </c>
      <c r="B22" s="92"/>
      <c r="C22" s="92"/>
      <c r="D22" s="93">
        <f>MAX(D8:D18)</f>
        <v>71.822800000000001</v>
      </c>
      <c r="E22" s="92"/>
      <c r="F22" s="93">
        <f>MAX(F8:F18)</f>
        <v>-6.6400000000000001E-2</v>
      </c>
      <c r="G22" s="92"/>
      <c r="H22" s="93">
        <f>MAX(H8:H18)</f>
        <v>7.3933999999999997</v>
      </c>
      <c r="I22" s="92"/>
      <c r="J22" s="93">
        <f>MAX(J8:J18)</f>
        <v>-3.7250000000000001</v>
      </c>
      <c r="K22" s="92"/>
      <c r="L22" s="93">
        <f>MAX(L8:L18)</f>
        <v>-5.5827999999999998</v>
      </c>
      <c r="M22" s="92"/>
      <c r="N22" s="93">
        <f>MAX(N8:N18)</f>
        <v>15.113</v>
      </c>
      <c r="O22" s="92"/>
      <c r="P22" s="93">
        <f>MAX(P8:P18)</f>
        <v>17.6815</v>
      </c>
      <c r="Q22" s="92"/>
      <c r="R22" s="93">
        <f>MAX(R8:R18)</f>
        <v>6.6108000000000002</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Data'!$B$7:$R$2292,3,0)</f>
        <v>44483</v>
      </c>
      <c r="C8" s="65">
        <f>VLOOKUP($A8,'Return Data'!$B$7:$R$2292,4,0)</f>
        <v>16.866399999999999</v>
      </c>
      <c r="D8" s="65">
        <f>VLOOKUP($A8,'Return Data'!$B$7:$R$2292,9,0)</f>
        <v>5.5071000000000003</v>
      </c>
      <c r="E8" s="66">
        <f t="shared" ref="E8:E27" si="0">RANK(D8,D$8:D$27,0)</f>
        <v>9</v>
      </c>
      <c r="F8" s="65">
        <f>VLOOKUP($A8,'Return Data'!$B$7:$R$2292,10,0)</f>
        <v>7.1844999999999999</v>
      </c>
      <c r="G8" s="66">
        <f t="shared" ref="G8:G27" si="1">RANK(F8,F$8:F$27,0)</f>
        <v>14</v>
      </c>
      <c r="H8" s="65">
        <f>VLOOKUP($A8,'Return Data'!$B$7:$R$2292,11,0)</f>
        <v>7.3228</v>
      </c>
      <c r="I8" s="66">
        <f t="shared" ref="I8:I27" si="2">RANK(H8,H$8:H$27,0)</f>
        <v>16</v>
      </c>
      <c r="J8" s="65">
        <f>VLOOKUP($A8,'Return Data'!$B$7:$R$2292,12,0)</f>
        <v>7.9507000000000003</v>
      </c>
      <c r="K8" s="66">
        <f t="shared" ref="K8:K27" si="3">RANK(J8,J$8:J$27,0)</f>
        <v>9</v>
      </c>
      <c r="L8" s="65">
        <f>VLOOKUP($A8,'Return Data'!$B$7:$R$2292,13,0)</f>
        <v>8.52</v>
      </c>
      <c r="M8" s="66">
        <f t="shared" ref="M8:M27" si="4">RANK(L8,L$8:L$27,0)</f>
        <v>9</v>
      </c>
      <c r="N8" s="65">
        <f>VLOOKUP($A8,'Return Data'!$B$7:$R$2292,17,0)</f>
        <v>7.2202999999999999</v>
      </c>
      <c r="O8" s="66">
        <f>RANK(N8,N$8:N$27,0)</f>
        <v>8</v>
      </c>
      <c r="P8" s="65">
        <f>VLOOKUP($A8,'Return Data'!$B$7:$R$2292,14,0)</f>
        <v>7.3484999999999996</v>
      </c>
      <c r="Q8" s="66">
        <f>RANK(P8,P$8:P$27,0)</f>
        <v>8</v>
      </c>
      <c r="R8" s="65">
        <f>VLOOKUP($A8,'Return Data'!$B$7:$R$2292,16,0)</f>
        <v>8.3642000000000003</v>
      </c>
      <c r="S8" s="67">
        <f t="shared" ref="S8:S27" si="5">RANK(R8,R$8:R$27,0)</f>
        <v>8</v>
      </c>
    </row>
    <row r="9" spans="1:19" x14ac:dyDescent="0.3">
      <c r="A9" s="82" t="s">
        <v>654</v>
      </c>
      <c r="B9" s="64">
        <f>VLOOKUP($A9,'Return Data'!$B$7:$R$2292,3,0)</f>
        <v>44483</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18</v>
      </c>
      <c r="L9" s="65">
        <f>VLOOKUP($A9,'Return Data'!$B$7:$R$2292,13,0)</f>
        <v>0</v>
      </c>
      <c r="M9" s="66">
        <f t="shared" si="4"/>
        <v>18</v>
      </c>
      <c r="N9" s="65"/>
      <c r="O9" s="66"/>
      <c r="P9" s="65"/>
      <c r="Q9" s="66"/>
      <c r="R9" s="65">
        <f>VLOOKUP($A9,'Return Data'!$B$7:$R$2292,16,0)</f>
        <v>-13.491300000000001</v>
      </c>
      <c r="S9" s="67">
        <f t="shared" si="5"/>
        <v>19</v>
      </c>
    </row>
    <row r="10" spans="1:19" x14ac:dyDescent="0.3">
      <c r="A10" s="82" t="s">
        <v>656</v>
      </c>
      <c r="B10" s="64">
        <f>VLOOKUP($A10,'Return Data'!$B$7:$R$2292,3,0)</f>
        <v>44483</v>
      </c>
      <c r="C10" s="65">
        <f>VLOOKUP($A10,'Return Data'!$B$7:$R$2292,4,0)</f>
        <v>18.339400000000001</v>
      </c>
      <c r="D10" s="65">
        <f>VLOOKUP($A10,'Return Data'!$B$7:$R$2292,9,0)</f>
        <v>4.8555999999999999</v>
      </c>
      <c r="E10" s="66">
        <f t="shared" si="0"/>
        <v>10</v>
      </c>
      <c r="F10" s="65">
        <f>VLOOKUP($A10,'Return Data'!$B$7:$R$2292,10,0)</f>
        <v>7.6064999999999996</v>
      </c>
      <c r="G10" s="66">
        <f t="shared" si="1"/>
        <v>12</v>
      </c>
      <c r="H10" s="65">
        <f>VLOOKUP($A10,'Return Data'!$B$7:$R$2292,11,0)</f>
        <v>7.6425000000000001</v>
      </c>
      <c r="I10" s="66">
        <f t="shared" si="2"/>
        <v>14</v>
      </c>
      <c r="J10" s="65">
        <f>VLOOKUP($A10,'Return Data'!$B$7:$R$2292,12,0)</f>
        <v>7.7580999999999998</v>
      </c>
      <c r="K10" s="66">
        <f t="shared" si="3"/>
        <v>10</v>
      </c>
      <c r="L10" s="65">
        <f>VLOOKUP($A10,'Return Data'!$B$7:$R$2292,13,0)</f>
        <v>8.2014999999999993</v>
      </c>
      <c r="M10" s="66">
        <f t="shared" si="4"/>
        <v>10</v>
      </c>
      <c r="N10" s="65">
        <f>VLOOKUP($A10,'Return Data'!$B$7:$R$2292,17,0)</f>
        <v>8.8099000000000007</v>
      </c>
      <c r="O10" s="66">
        <f t="shared" ref="O10:O22" si="6">RANK(N10,N$8:N$27,0)</f>
        <v>4</v>
      </c>
      <c r="P10" s="65">
        <f>VLOOKUP($A10,'Return Data'!$B$7:$R$2292,14,0)</f>
        <v>7.8239000000000001</v>
      </c>
      <c r="Q10" s="66">
        <f t="shared" ref="Q10:Q22" si="7">RANK(P10,P$8:P$27,0)</f>
        <v>7</v>
      </c>
      <c r="R10" s="65">
        <f>VLOOKUP($A10,'Return Data'!$B$7:$R$2292,16,0)</f>
        <v>8.7188999999999997</v>
      </c>
      <c r="S10" s="67">
        <f t="shared" si="5"/>
        <v>7</v>
      </c>
    </row>
    <row r="11" spans="1:19" x14ac:dyDescent="0.3">
      <c r="A11" s="82" t="s">
        <v>660</v>
      </c>
      <c r="B11" s="64">
        <f>VLOOKUP($A11,'Return Data'!$B$7:$R$2292,3,0)</f>
        <v>44483</v>
      </c>
      <c r="C11" s="65">
        <f>VLOOKUP($A11,'Return Data'!$B$7:$R$2292,4,0)</f>
        <v>18.5532</v>
      </c>
      <c r="D11" s="65">
        <f>VLOOKUP($A11,'Return Data'!$B$7:$R$2292,9,0)</f>
        <v>100.3685</v>
      </c>
      <c r="E11" s="66">
        <f t="shared" si="0"/>
        <v>3</v>
      </c>
      <c r="F11" s="65">
        <f>VLOOKUP($A11,'Return Data'!$B$7:$R$2292,10,0)</f>
        <v>41.139299999999999</v>
      </c>
      <c r="G11" s="66">
        <f t="shared" si="1"/>
        <v>3</v>
      </c>
      <c r="H11" s="65">
        <f>VLOOKUP($A11,'Return Data'!$B$7:$R$2292,11,0)</f>
        <v>23.290299999999998</v>
      </c>
      <c r="I11" s="66">
        <f t="shared" si="2"/>
        <v>3</v>
      </c>
      <c r="J11" s="65">
        <f>VLOOKUP($A11,'Return Data'!$B$7:$R$2292,12,0)</f>
        <v>24.8733</v>
      </c>
      <c r="K11" s="66">
        <f t="shared" si="3"/>
        <v>2</v>
      </c>
      <c r="L11" s="65">
        <f>VLOOKUP($A11,'Return Data'!$B$7:$R$2292,13,0)</f>
        <v>21.7026</v>
      </c>
      <c r="M11" s="66">
        <f t="shared" si="4"/>
        <v>2</v>
      </c>
      <c r="N11" s="65">
        <f>VLOOKUP($A11,'Return Data'!$B$7:$R$2292,17,0)</f>
        <v>11.2326</v>
      </c>
      <c r="O11" s="66">
        <f t="shared" si="6"/>
        <v>1</v>
      </c>
      <c r="P11" s="65">
        <f>VLOOKUP($A11,'Return Data'!$B$7:$R$2292,14,0)</f>
        <v>8.9542999999999999</v>
      </c>
      <c r="Q11" s="66">
        <f t="shared" si="7"/>
        <v>3</v>
      </c>
      <c r="R11" s="65">
        <f>VLOOKUP($A11,'Return Data'!$B$7:$R$2292,16,0)</f>
        <v>9.6204000000000001</v>
      </c>
      <c r="S11" s="67">
        <f t="shared" si="5"/>
        <v>2</v>
      </c>
    </row>
    <row r="12" spans="1:19" x14ac:dyDescent="0.3">
      <c r="A12" s="82" t="s">
        <v>662</v>
      </c>
      <c r="B12" s="64">
        <f>VLOOKUP($A12,'Return Data'!$B$7:$R$2292,3,0)</f>
        <v>44483</v>
      </c>
      <c r="C12" s="65">
        <f>VLOOKUP($A12,'Return Data'!$B$7:$R$2292,4,0)</f>
        <v>4.3788999999999998</v>
      </c>
      <c r="D12" s="65">
        <f>VLOOKUP($A12,'Return Data'!$B$7:$R$2292,9,0)</f>
        <v>2.7290000000000001</v>
      </c>
      <c r="E12" s="66">
        <f t="shared" si="0"/>
        <v>17</v>
      </c>
      <c r="F12" s="65">
        <f>VLOOKUP($A12,'Return Data'!$B$7:$R$2292,10,0)</f>
        <v>5.2511000000000001</v>
      </c>
      <c r="G12" s="66">
        <f t="shared" si="1"/>
        <v>17</v>
      </c>
      <c r="H12" s="65">
        <f>VLOOKUP($A12,'Return Data'!$B$7:$R$2292,11,0)</f>
        <v>9.4375999999999998</v>
      </c>
      <c r="I12" s="66">
        <f t="shared" si="2"/>
        <v>9</v>
      </c>
      <c r="J12" s="65">
        <f>VLOOKUP($A12,'Return Data'!$B$7:$R$2292,12,0)</f>
        <v>12.132400000000001</v>
      </c>
      <c r="K12" s="66">
        <f t="shared" si="3"/>
        <v>6</v>
      </c>
      <c r="L12" s="65">
        <f>VLOOKUP($A12,'Return Data'!$B$7:$R$2292,13,0)</f>
        <v>10.5336</v>
      </c>
      <c r="M12" s="66">
        <f t="shared" si="4"/>
        <v>7</v>
      </c>
      <c r="N12" s="65">
        <f>VLOOKUP($A12,'Return Data'!$B$7:$R$2292,17,0)</f>
        <v>-21.145199999999999</v>
      </c>
      <c r="O12" s="66">
        <f t="shared" si="6"/>
        <v>17</v>
      </c>
      <c r="P12" s="65">
        <f>VLOOKUP($A12,'Return Data'!$B$7:$R$2292,14,0)</f>
        <v>-30.221299999999999</v>
      </c>
      <c r="Q12" s="66">
        <f t="shared" si="7"/>
        <v>17</v>
      </c>
      <c r="R12" s="65">
        <f>VLOOKUP($A12,'Return Data'!$B$7:$R$2292,16,0)</f>
        <v>-11.706099999999999</v>
      </c>
      <c r="S12" s="67">
        <f t="shared" si="5"/>
        <v>18</v>
      </c>
    </row>
    <row r="13" spans="1:19" x14ac:dyDescent="0.3">
      <c r="A13" s="82" t="s">
        <v>664</v>
      </c>
      <c r="B13" s="64">
        <f>VLOOKUP($A13,'Return Data'!$B$7:$R$2292,3,0)</f>
        <v>44483</v>
      </c>
      <c r="C13" s="65">
        <f>VLOOKUP($A13,'Return Data'!$B$7:$R$2292,4,0)</f>
        <v>32.560600000000001</v>
      </c>
      <c r="D13" s="65">
        <f>VLOOKUP($A13,'Return Data'!$B$7:$R$2292,9,0)</f>
        <v>1.3017000000000001</v>
      </c>
      <c r="E13" s="66">
        <f t="shared" si="0"/>
        <v>19</v>
      </c>
      <c r="F13" s="65">
        <f>VLOOKUP($A13,'Return Data'!$B$7:$R$2292,10,0)</f>
        <v>2.3483999999999998</v>
      </c>
      <c r="G13" s="66">
        <f t="shared" si="1"/>
        <v>19</v>
      </c>
      <c r="H13" s="65">
        <f>VLOOKUP($A13,'Return Data'!$B$7:$R$2292,11,0)</f>
        <v>3.6492</v>
      </c>
      <c r="I13" s="66">
        <f t="shared" si="2"/>
        <v>19</v>
      </c>
      <c r="J13" s="65">
        <f>VLOOKUP($A13,'Return Data'!$B$7:$R$2292,12,0)</f>
        <v>4.0486000000000004</v>
      </c>
      <c r="K13" s="66">
        <f t="shared" si="3"/>
        <v>17</v>
      </c>
      <c r="L13" s="65">
        <f>VLOOKUP($A13,'Return Data'!$B$7:$R$2292,13,0)</f>
        <v>4.2729999999999997</v>
      </c>
      <c r="M13" s="66">
        <f t="shared" si="4"/>
        <v>17</v>
      </c>
      <c r="N13" s="65">
        <f>VLOOKUP($A13,'Return Data'!$B$7:$R$2292,17,0)</f>
        <v>5.2885999999999997</v>
      </c>
      <c r="O13" s="66">
        <f t="shared" si="6"/>
        <v>12</v>
      </c>
      <c r="P13" s="65">
        <f>VLOOKUP($A13,'Return Data'!$B$7:$R$2292,14,0)</f>
        <v>3.8153999999999999</v>
      </c>
      <c r="Q13" s="66">
        <f t="shared" si="7"/>
        <v>13</v>
      </c>
      <c r="R13" s="65">
        <f>VLOOKUP($A13,'Return Data'!$B$7:$R$2292,16,0)</f>
        <v>6.8415999999999997</v>
      </c>
      <c r="S13" s="67">
        <f t="shared" si="5"/>
        <v>13</v>
      </c>
    </row>
    <row r="14" spans="1:19" x14ac:dyDescent="0.3">
      <c r="A14" s="82" t="s">
        <v>667</v>
      </c>
      <c r="B14" s="64">
        <f>VLOOKUP($A14,'Return Data'!$B$7:$R$2292,3,0)</f>
        <v>44483</v>
      </c>
      <c r="C14" s="65">
        <f>VLOOKUP($A14,'Return Data'!$B$7:$R$2292,4,0)</f>
        <v>23.819199999999999</v>
      </c>
      <c r="D14" s="65">
        <f>VLOOKUP($A14,'Return Data'!$B$7:$R$2292,9,0)</f>
        <v>41.2562</v>
      </c>
      <c r="E14" s="66">
        <f t="shared" si="0"/>
        <v>4</v>
      </c>
      <c r="F14" s="65">
        <f>VLOOKUP($A14,'Return Data'!$B$7:$R$2292,10,0)</f>
        <v>27.818200000000001</v>
      </c>
      <c r="G14" s="66">
        <f t="shared" si="1"/>
        <v>4</v>
      </c>
      <c r="H14" s="65">
        <f>VLOOKUP($A14,'Return Data'!$B$7:$R$2292,11,0)</f>
        <v>14.0162</v>
      </c>
      <c r="I14" s="66">
        <f t="shared" si="2"/>
        <v>5</v>
      </c>
      <c r="J14" s="65">
        <f>VLOOKUP($A14,'Return Data'!$B$7:$R$2292,12,0)</f>
        <v>15.834</v>
      </c>
      <c r="K14" s="66">
        <f t="shared" si="3"/>
        <v>5</v>
      </c>
      <c r="L14" s="65">
        <f>VLOOKUP($A14,'Return Data'!$B$7:$R$2292,13,0)</f>
        <v>18.648700000000002</v>
      </c>
      <c r="M14" s="66">
        <f t="shared" si="4"/>
        <v>3</v>
      </c>
      <c r="N14" s="65">
        <f>VLOOKUP($A14,'Return Data'!$B$7:$R$2292,17,0)</f>
        <v>6.7289000000000003</v>
      </c>
      <c r="O14" s="66">
        <f t="shared" si="6"/>
        <v>11</v>
      </c>
      <c r="P14" s="65">
        <f>VLOOKUP($A14,'Return Data'!$B$7:$R$2292,14,0)</f>
        <v>6.9817999999999998</v>
      </c>
      <c r="Q14" s="66">
        <f t="shared" si="7"/>
        <v>9</v>
      </c>
      <c r="R14" s="65">
        <f>VLOOKUP($A14,'Return Data'!$B$7:$R$2292,16,0)</f>
        <v>8.8308999999999997</v>
      </c>
      <c r="S14" s="67">
        <f t="shared" si="5"/>
        <v>6</v>
      </c>
    </row>
    <row r="15" spans="1:19" x14ac:dyDescent="0.3">
      <c r="A15" s="82" t="s">
        <v>675</v>
      </c>
      <c r="B15" s="64">
        <f>VLOOKUP($A15,'Return Data'!$B$7:$R$2292,3,0)</f>
        <v>44483</v>
      </c>
      <c r="C15" s="65">
        <f>VLOOKUP($A15,'Return Data'!$B$7:$R$2292,4,0)</f>
        <v>20.1629</v>
      </c>
      <c r="D15" s="65">
        <f>VLOOKUP($A15,'Return Data'!$B$7:$R$2292,9,0)</f>
        <v>3.9531000000000001</v>
      </c>
      <c r="E15" s="66">
        <f t="shared" si="0"/>
        <v>13</v>
      </c>
      <c r="F15" s="65">
        <f>VLOOKUP($A15,'Return Data'!$B$7:$R$2292,10,0)</f>
        <v>8.0587</v>
      </c>
      <c r="G15" s="66">
        <f t="shared" si="1"/>
        <v>11</v>
      </c>
      <c r="H15" s="65">
        <f>VLOOKUP($A15,'Return Data'!$B$7:$R$2292,11,0)</f>
        <v>9.1827000000000005</v>
      </c>
      <c r="I15" s="66">
        <f t="shared" si="2"/>
        <v>10</v>
      </c>
      <c r="J15" s="65">
        <f>VLOOKUP($A15,'Return Data'!$B$7:$R$2292,12,0)</f>
        <v>8.1727000000000007</v>
      </c>
      <c r="K15" s="66">
        <f t="shared" si="3"/>
        <v>8</v>
      </c>
      <c r="L15" s="65">
        <f>VLOOKUP($A15,'Return Data'!$B$7:$R$2292,13,0)</f>
        <v>9.6906999999999996</v>
      </c>
      <c r="M15" s="66">
        <f t="shared" si="4"/>
        <v>8</v>
      </c>
      <c r="N15" s="65">
        <f>VLOOKUP($A15,'Return Data'!$B$7:$R$2292,17,0)</f>
        <v>10.042199999999999</v>
      </c>
      <c r="O15" s="66">
        <f t="shared" si="6"/>
        <v>2</v>
      </c>
      <c r="P15" s="65">
        <f>VLOOKUP($A15,'Return Data'!$B$7:$R$2292,14,0)</f>
        <v>9.8607999999999993</v>
      </c>
      <c r="Q15" s="66">
        <f t="shared" si="7"/>
        <v>1</v>
      </c>
      <c r="R15" s="65">
        <f>VLOOKUP($A15,'Return Data'!$B$7:$R$2292,16,0)</f>
        <v>9.7174999999999994</v>
      </c>
      <c r="S15" s="67">
        <f t="shared" si="5"/>
        <v>1</v>
      </c>
    </row>
    <row r="16" spans="1:19" x14ac:dyDescent="0.3">
      <c r="A16" s="82" t="s">
        <v>677</v>
      </c>
      <c r="B16" s="64">
        <f>VLOOKUP($A16,'Return Data'!$B$7:$R$2292,3,0)</f>
        <v>44483</v>
      </c>
      <c r="C16" s="65">
        <f>VLOOKUP($A16,'Return Data'!$B$7:$R$2292,4,0)</f>
        <v>26.430599999999998</v>
      </c>
      <c r="D16" s="65">
        <f>VLOOKUP($A16,'Return Data'!$B$7:$R$2292,9,0)</f>
        <v>3.3140999999999998</v>
      </c>
      <c r="E16" s="66">
        <f t="shared" si="0"/>
        <v>15</v>
      </c>
      <c r="F16" s="65">
        <f>VLOOKUP($A16,'Return Data'!$B$7:$R$2292,10,0)</f>
        <v>6.4915000000000003</v>
      </c>
      <c r="G16" s="66">
        <f t="shared" si="1"/>
        <v>16</v>
      </c>
      <c r="H16" s="65">
        <f>VLOOKUP($A16,'Return Data'!$B$7:$R$2292,11,0)</f>
        <v>8.4873999999999992</v>
      </c>
      <c r="I16" s="66">
        <f t="shared" si="2"/>
        <v>12</v>
      </c>
      <c r="J16" s="65">
        <f>VLOOKUP($A16,'Return Data'!$B$7:$R$2292,12,0)</f>
        <v>7.4463999999999997</v>
      </c>
      <c r="K16" s="66">
        <f t="shared" si="3"/>
        <v>12</v>
      </c>
      <c r="L16" s="65">
        <f>VLOOKUP($A16,'Return Data'!$B$7:$R$2292,13,0)</f>
        <v>8.0541999999999998</v>
      </c>
      <c r="M16" s="66">
        <f t="shared" si="4"/>
        <v>11</v>
      </c>
      <c r="N16" s="65">
        <f>VLOOKUP($A16,'Return Data'!$B$7:$R$2292,17,0)</f>
        <v>9.4613999999999994</v>
      </c>
      <c r="O16" s="66">
        <f t="shared" si="6"/>
        <v>3</v>
      </c>
      <c r="P16" s="65">
        <f>VLOOKUP($A16,'Return Data'!$B$7:$R$2292,14,0)</f>
        <v>9.5911000000000008</v>
      </c>
      <c r="Q16" s="66">
        <f t="shared" si="7"/>
        <v>2</v>
      </c>
      <c r="R16" s="65">
        <f>VLOOKUP($A16,'Return Data'!$B$7:$R$2292,16,0)</f>
        <v>9.4093</v>
      </c>
      <c r="S16" s="67">
        <f t="shared" si="5"/>
        <v>3</v>
      </c>
    </row>
    <row r="17" spans="1:19" x14ac:dyDescent="0.3">
      <c r="A17" s="82" t="s">
        <v>679</v>
      </c>
      <c r="B17" s="64">
        <f>VLOOKUP($A17,'Return Data'!$B$7:$R$2292,3,0)</f>
        <v>44483</v>
      </c>
      <c r="C17" s="65">
        <f>VLOOKUP($A17,'Return Data'!$B$7:$R$2292,4,0)</f>
        <v>16.026</v>
      </c>
      <c r="D17" s="65">
        <f>VLOOKUP($A17,'Return Data'!$B$7:$R$2292,9,0)</f>
        <v>125.258</v>
      </c>
      <c r="E17" s="66">
        <f t="shared" si="0"/>
        <v>2</v>
      </c>
      <c r="F17" s="65">
        <f>VLOOKUP($A17,'Return Data'!$B$7:$R$2292,10,0)</f>
        <v>47.612699999999997</v>
      </c>
      <c r="G17" s="66">
        <f t="shared" si="1"/>
        <v>2</v>
      </c>
      <c r="H17" s="65">
        <f>VLOOKUP($A17,'Return Data'!$B$7:$R$2292,11,0)</f>
        <v>28.3004</v>
      </c>
      <c r="I17" s="66">
        <f t="shared" si="2"/>
        <v>2</v>
      </c>
      <c r="J17" s="65">
        <f>VLOOKUP($A17,'Return Data'!$B$7:$R$2292,12,0)</f>
        <v>19.883600000000001</v>
      </c>
      <c r="K17" s="66">
        <f t="shared" si="3"/>
        <v>3</v>
      </c>
      <c r="L17" s="65">
        <f>VLOOKUP($A17,'Return Data'!$B$7:$R$2292,13,0)</f>
        <v>18.552199999999999</v>
      </c>
      <c r="M17" s="66">
        <f t="shared" si="4"/>
        <v>4</v>
      </c>
      <c r="N17" s="65">
        <f>VLOOKUP($A17,'Return Data'!$B$7:$R$2292,17,0)</f>
        <v>4.4226000000000001</v>
      </c>
      <c r="O17" s="66">
        <f t="shared" si="6"/>
        <v>14</v>
      </c>
      <c r="P17" s="65">
        <f>VLOOKUP($A17,'Return Data'!$B$7:$R$2292,14,0)</f>
        <v>3.1785999999999999</v>
      </c>
      <c r="Q17" s="66">
        <f t="shared" si="7"/>
        <v>15</v>
      </c>
      <c r="R17" s="65">
        <f>VLOOKUP($A17,'Return Data'!$B$7:$R$2292,16,0)</f>
        <v>6.3832000000000004</v>
      </c>
      <c r="S17" s="67">
        <f t="shared" si="5"/>
        <v>15</v>
      </c>
    </row>
    <row r="18" spans="1:19" x14ac:dyDescent="0.3">
      <c r="A18" s="82" t="s">
        <v>680</v>
      </c>
      <c r="B18" s="64">
        <f>VLOOKUP($A18,'Return Data'!$B$7:$R$2292,3,0)</f>
        <v>44483</v>
      </c>
      <c r="C18" s="65">
        <f>VLOOKUP($A18,'Return Data'!$B$7:$R$2292,4,0)</f>
        <v>14.0617</v>
      </c>
      <c r="D18" s="65">
        <f>VLOOKUP($A18,'Return Data'!$B$7:$R$2292,9,0)</f>
        <v>3.2707000000000002</v>
      </c>
      <c r="E18" s="66">
        <f t="shared" si="0"/>
        <v>16</v>
      </c>
      <c r="F18" s="65">
        <f>VLOOKUP($A18,'Return Data'!$B$7:$R$2292,10,0)</f>
        <v>6.8392999999999997</v>
      </c>
      <c r="G18" s="66">
        <f t="shared" si="1"/>
        <v>15</v>
      </c>
      <c r="H18" s="65">
        <f>VLOOKUP($A18,'Return Data'!$B$7:$R$2292,11,0)</f>
        <v>6.4343000000000004</v>
      </c>
      <c r="I18" s="66">
        <f t="shared" si="2"/>
        <v>17</v>
      </c>
      <c r="J18" s="65">
        <f>VLOOKUP($A18,'Return Data'!$B$7:$R$2292,12,0)</f>
        <v>5.5464000000000002</v>
      </c>
      <c r="K18" s="66">
        <f t="shared" si="3"/>
        <v>15</v>
      </c>
      <c r="L18" s="65">
        <f>VLOOKUP($A18,'Return Data'!$B$7:$R$2292,13,0)</f>
        <v>6.1749000000000001</v>
      </c>
      <c r="M18" s="66">
        <f t="shared" si="4"/>
        <v>15</v>
      </c>
      <c r="N18" s="65">
        <f>VLOOKUP($A18,'Return Data'!$B$7:$R$2292,17,0)</f>
        <v>7.4181999999999997</v>
      </c>
      <c r="O18" s="66">
        <f t="shared" si="6"/>
        <v>7</v>
      </c>
      <c r="P18" s="65">
        <f>VLOOKUP($A18,'Return Data'!$B$7:$R$2292,14,0)</f>
        <v>8.3454999999999995</v>
      </c>
      <c r="Q18" s="66">
        <f t="shared" si="7"/>
        <v>5</v>
      </c>
      <c r="R18" s="65">
        <f>VLOOKUP($A18,'Return Data'!$B$7:$R$2292,16,0)</f>
        <v>7.6585000000000001</v>
      </c>
      <c r="S18" s="67">
        <f t="shared" si="5"/>
        <v>9</v>
      </c>
    </row>
    <row r="19" spans="1:19" x14ac:dyDescent="0.3">
      <c r="A19" s="82" t="s">
        <v>683</v>
      </c>
      <c r="B19" s="64">
        <f>VLOOKUP($A19,'Return Data'!$B$7:$R$2292,3,0)</f>
        <v>44483</v>
      </c>
      <c r="C19" s="65">
        <f>VLOOKUP($A19,'Return Data'!$B$7:$R$2292,4,0)</f>
        <v>1573.1273000000001</v>
      </c>
      <c r="D19" s="65">
        <f>VLOOKUP($A19,'Return Data'!$B$7:$R$2292,9,0)</f>
        <v>2.0238999999999998</v>
      </c>
      <c r="E19" s="66">
        <f t="shared" si="0"/>
        <v>18</v>
      </c>
      <c r="F19" s="65">
        <f>VLOOKUP($A19,'Return Data'!$B$7:$R$2292,10,0)</f>
        <v>5.1844999999999999</v>
      </c>
      <c r="G19" s="66">
        <f t="shared" si="1"/>
        <v>18</v>
      </c>
      <c r="H19" s="65">
        <f>VLOOKUP($A19,'Return Data'!$B$7:$R$2292,11,0)</f>
        <v>5.1912000000000003</v>
      </c>
      <c r="I19" s="66">
        <f t="shared" si="2"/>
        <v>18</v>
      </c>
      <c r="J19" s="65">
        <f>VLOOKUP($A19,'Return Data'!$B$7:$R$2292,12,0)</f>
        <v>4.5179</v>
      </c>
      <c r="K19" s="66">
        <f t="shared" si="3"/>
        <v>16</v>
      </c>
      <c r="L19" s="65">
        <f>VLOOKUP($A19,'Return Data'!$B$7:$R$2292,13,0)</f>
        <v>4.4191000000000003</v>
      </c>
      <c r="M19" s="66">
        <f t="shared" si="4"/>
        <v>16</v>
      </c>
      <c r="N19" s="65">
        <f>VLOOKUP($A19,'Return Data'!$B$7:$R$2292,17,0)</f>
        <v>6.9771000000000001</v>
      </c>
      <c r="O19" s="66">
        <f t="shared" si="6"/>
        <v>9</v>
      </c>
      <c r="P19" s="65">
        <f>VLOOKUP($A19,'Return Data'!$B$7:$R$2292,14,0)</f>
        <v>3.7339000000000002</v>
      </c>
      <c r="Q19" s="66">
        <f t="shared" si="7"/>
        <v>14</v>
      </c>
      <c r="R19" s="65">
        <f>VLOOKUP($A19,'Return Data'!$B$7:$R$2292,16,0)</f>
        <v>6.5747999999999998</v>
      </c>
      <c r="S19" s="67">
        <f t="shared" si="5"/>
        <v>14</v>
      </c>
    </row>
    <row r="20" spans="1:19" x14ac:dyDescent="0.3">
      <c r="A20" s="82" t="s">
        <v>685</v>
      </c>
      <c r="B20" s="64">
        <f>VLOOKUP($A20,'Return Data'!$B$7:$R$2292,3,0)</f>
        <v>44483</v>
      </c>
      <c r="C20" s="65">
        <f>VLOOKUP($A20,'Return Data'!$B$7:$R$2292,4,0)</f>
        <v>26.333400000000001</v>
      </c>
      <c r="D20" s="65">
        <f>VLOOKUP($A20,'Return Data'!$B$7:$R$2292,9,0)</f>
        <v>4.5633999999999997</v>
      </c>
      <c r="E20" s="66">
        <f t="shared" si="0"/>
        <v>12</v>
      </c>
      <c r="F20" s="65">
        <f>VLOOKUP($A20,'Return Data'!$B$7:$R$2292,10,0)</f>
        <v>8.4458000000000002</v>
      </c>
      <c r="G20" s="66">
        <f t="shared" si="1"/>
        <v>9</v>
      </c>
      <c r="H20" s="65">
        <f>VLOOKUP($A20,'Return Data'!$B$7:$R$2292,11,0)</f>
        <v>8.3440999999999992</v>
      </c>
      <c r="I20" s="66">
        <f t="shared" si="2"/>
        <v>13</v>
      </c>
      <c r="J20" s="65">
        <f>VLOOKUP($A20,'Return Data'!$B$7:$R$2292,12,0)</f>
        <v>7.1226000000000003</v>
      </c>
      <c r="K20" s="66">
        <f t="shared" si="3"/>
        <v>13</v>
      </c>
      <c r="L20" s="65">
        <f>VLOOKUP($A20,'Return Data'!$B$7:$R$2292,13,0)</f>
        <v>7.0555000000000003</v>
      </c>
      <c r="M20" s="66">
        <f t="shared" si="4"/>
        <v>13</v>
      </c>
      <c r="N20" s="65">
        <f>VLOOKUP($A20,'Return Data'!$B$7:$R$2292,17,0)</f>
        <v>7.7824999999999998</v>
      </c>
      <c r="O20" s="66">
        <f t="shared" si="6"/>
        <v>6</v>
      </c>
      <c r="P20" s="65">
        <f>VLOOKUP($A20,'Return Data'!$B$7:$R$2292,14,0)</f>
        <v>8.5101999999999993</v>
      </c>
      <c r="Q20" s="66">
        <f t="shared" si="7"/>
        <v>4</v>
      </c>
      <c r="R20" s="65">
        <f>VLOOKUP($A20,'Return Data'!$B$7:$R$2292,16,0)</f>
        <v>9.0792000000000002</v>
      </c>
      <c r="S20" s="67">
        <f t="shared" si="5"/>
        <v>5</v>
      </c>
    </row>
    <row r="21" spans="1:19" x14ac:dyDescent="0.3">
      <c r="A21" s="82" t="s">
        <v>687</v>
      </c>
      <c r="B21" s="64">
        <f>VLOOKUP($A21,'Return Data'!$B$7:$R$2292,3,0)</f>
        <v>44483</v>
      </c>
      <c r="C21" s="65">
        <f>VLOOKUP($A21,'Return Data'!$B$7:$R$2292,4,0)</f>
        <v>24.496200000000002</v>
      </c>
      <c r="D21" s="65">
        <f>VLOOKUP($A21,'Return Data'!$B$7:$R$2292,9,0)</f>
        <v>21.934200000000001</v>
      </c>
      <c r="E21" s="66">
        <f t="shared" si="0"/>
        <v>6</v>
      </c>
      <c r="F21" s="65">
        <f>VLOOKUP($A21,'Return Data'!$B$7:$R$2292,10,0)</f>
        <v>12.5771</v>
      </c>
      <c r="G21" s="66">
        <f t="shared" si="1"/>
        <v>6</v>
      </c>
      <c r="H21" s="65">
        <f>VLOOKUP($A21,'Return Data'!$B$7:$R$2292,11,0)</f>
        <v>8.8637999999999995</v>
      </c>
      <c r="I21" s="66">
        <f t="shared" si="2"/>
        <v>11</v>
      </c>
      <c r="J21" s="65">
        <f>VLOOKUP($A21,'Return Data'!$B$7:$R$2292,12,0)</f>
        <v>7.5416999999999996</v>
      </c>
      <c r="K21" s="66">
        <f t="shared" si="3"/>
        <v>11</v>
      </c>
      <c r="L21" s="65">
        <f>VLOOKUP($A21,'Return Data'!$B$7:$R$2292,13,0)</f>
        <v>7.0595999999999997</v>
      </c>
      <c r="M21" s="66">
        <f t="shared" si="4"/>
        <v>12</v>
      </c>
      <c r="N21" s="65">
        <f>VLOOKUP($A21,'Return Data'!$B$7:$R$2292,17,0)</f>
        <v>6.7916999999999996</v>
      </c>
      <c r="O21" s="66">
        <f t="shared" si="6"/>
        <v>10</v>
      </c>
      <c r="P21" s="65">
        <f>VLOOKUP($A21,'Return Data'!$B$7:$R$2292,14,0)</f>
        <v>5.5717999999999996</v>
      </c>
      <c r="Q21" s="66">
        <f t="shared" si="7"/>
        <v>10</v>
      </c>
      <c r="R21" s="65">
        <f>VLOOKUP($A21,'Return Data'!$B$7:$R$2292,16,0)</f>
        <v>7.6021000000000001</v>
      </c>
      <c r="S21" s="67">
        <f t="shared" si="5"/>
        <v>10</v>
      </c>
    </row>
    <row r="22" spans="1:19" x14ac:dyDescent="0.3">
      <c r="A22" s="82" t="s">
        <v>689</v>
      </c>
      <c r="B22" s="64">
        <f>VLOOKUP($A22,'Return Data'!$B$7:$R$2292,3,0)</f>
        <v>44483</v>
      </c>
      <c r="C22" s="65">
        <f>VLOOKUP($A22,'Return Data'!$B$7:$R$2292,4,0)</f>
        <v>29.084299999999999</v>
      </c>
      <c r="D22" s="65">
        <f>VLOOKUP($A22,'Return Data'!$B$7:$R$2292,9,0)</f>
        <v>4.7328999999999999</v>
      </c>
      <c r="E22" s="66">
        <f t="shared" si="0"/>
        <v>11</v>
      </c>
      <c r="F22" s="65">
        <f>VLOOKUP($A22,'Return Data'!$B$7:$R$2292,10,0)</f>
        <v>8.3129000000000008</v>
      </c>
      <c r="G22" s="66">
        <f t="shared" si="1"/>
        <v>10</v>
      </c>
      <c r="H22" s="65">
        <f>VLOOKUP($A22,'Return Data'!$B$7:$R$2292,11,0)</f>
        <v>20.322900000000001</v>
      </c>
      <c r="I22" s="66">
        <f t="shared" si="2"/>
        <v>4</v>
      </c>
      <c r="J22" s="65">
        <f>VLOOKUP($A22,'Return Data'!$B$7:$R$2292,12,0)</f>
        <v>16.589300000000001</v>
      </c>
      <c r="K22" s="66">
        <f t="shared" si="3"/>
        <v>4</v>
      </c>
      <c r="L22" s="65">
        <f>VLOOKUP($A22,'Return Data'!$B$7:$R$2292,13,0)</f>
        <v>15.397399999999999</v>
      </c>
      <c r="M22" s="66">
        <f t="shared" si="4"/>
        <v>5</v>
      </c>
      <c r="N22" s="65">
        <f>VLOOKUP($A22,'Return Data'!$B$7:$R$2292,17,0)</f>
        <v>3.4617</v>
      </c>
      <c r="O22" s="66">
        <f t="shared" si="6"/>
        <v>15</v>
      </c>
      <c r="P22" s="65">
        <f>VLOOKUP($A22,'Return Data'!$B$7:$R$2292,14,0)</f>
        <v>3.8267000000000002</v>
      </c>
      <c r="Q22" s="66">
        <f t="shared" si="7"/>
        <v>12</v>
      </c>
      <c r="R22" s="65">
        <f>VLOOKUP($A22,'Return Data'!$B$7:$R$2292,16,0)</f>
        <v>7.4217000000000004</v>
      </c>
      <c r="S22" s="67">
        <f t="shared" si="5"/>
        <v>12</v>
      </c>
    </row>
    <row r="23" spans="1:19" x14ac:dyDescent="0.3">
      <c r="A23" s="82" t="s">
        <v>691</v>
      </c>
      <c r="B23" s="64">
        <f>VLOOKUP($A23,'Return Data'!$B$7:$R$2292,3,0)</f>
        <v>44483</v>
      </c>
      <c r="C23" s="65">
        <f>VLOOKUP($A23,'Return Data'!$B$7:$R$2292,4,0)</f>
        <v>0.1313</v>
      </c>
      <c r="D23" s="65">
        <f>VLOOKUP($A23,'Return Data'!$B$7:$R$2292,9,0)</f>
        <v>10.2791</v>
      </c>
      <c r="E23" s="66">
        <f t="shared" si="0"/>
        <v>8</v>
      </c>
      <c r="F23" s="65">
        <f>VLOOKUP($A23,'Return Data'!$B$7:$R$2292,10,0)</f>
        <v>10.8653</v>
      </c>
      <c r="G23" s="66">
        <f t="shared" si="1"/>
        <v>8</v>
      </c>
      <c r="H23" s="65">
        <f>VLOOKUP($A23,'Return Data'!$B$7:$R$2292,11,0)</f>
        <v>11.110900000000001</v>
      </c>
      <c r="I23" s="66">
        <f t="shared" si="2"/>
        <v>7</v>
      </c>
      <c r="J23" s="65">
        <f>VLOOKUP($A23,'Return Data'!$B$7:$R$2292,12,0)</f>
        <v>-24.4603</v>
      </c>
      <c r="K23" s="66">
        <f t="shared" si="3"/>
        <v>20</v>
      </c>
      <c r="L23" s="65">
        <f>VLOOKUP($A23,'Return Data'!$B$7:$R$2292,13,0)</f>
        <v>-16.4758</v>
      </c>
      <c r="M23" s="66">
        <f t="shared" si="4"/>
        <v>20</v>
      </c>
      <c r="N23" s="65"/>
      <c r="O23" s="66"/>
      <c r="P23" s="65"/>
      <c r="Q23" s="66"/>
      <c r="R23" s="65">
        <f>VLOOKUP($A23,'Return Data'!$B$7:$R$2292,16,0)</f>
        <v>-9.4207000000000001</v>
      </c>
      <c r="S23" s="67">
        <f t="shared" si="5"/>
        <v>17</v>
      </c>
    </row>
    <row r="24" spans="1:19" x14ac:dyDescent="0.3">
      <c r="A24" s="82" t="s">
        <v>694</v>
      </c>
      <c r="B24" s="64">
        <f>VLOOKUP($A24,'Return Data'!$B$7:$R$2292,3,0)</f>
        <v>44483</v>
      </c>
      <c r="C24" s="65">
        <f>VLOOKUP($A24,'Return Data'!$B$7:$R$2292,4,0)</f>
        <v>16.6768</v>
      </c>
      <c r="D24" s="65">
        <f>VLOOKUP($A24,'Return Data'!$B$7:$R$2292,9,0)</f>
        <v>39.966799999999999</v>
      </c>
      <c r="E24" s="66">
        <f t="shared" si="0"/>
        <v>5</v>
      </c>
      <c r="F24" s="65">
        <f>VLOOKUP($A24,'Return Data'!$B$7:$R$2292,10,0)</f>
        <v>16.492799999999999</v>
      </c>
      <c r="G24" s="66">
        <f t="shared" si="1"/>
        <v>5</v>
      </c>
      <c r="H24" s="65">
        <f>VLOOKUP($A24,'Return Data'!$B$7:$R$2292,11,0)</f>
        <v>10.5449</v>
      </c>
      <c r="I24" s="66">
        <f t="shared" si="2"/>
        <v>8</v>
      </c>
      <c r="J24" s="65">
        <f>VLOOKUP($A24,'Return Data'!$B$7:$R$2292,12,0)</f>
        <v>11.7498</v>
      </c>
      <c r="K24" s="66">
        <f t="shared" si="3"/>
        <v>7</v>
      </c>
      <c r="L24" s="65">
        <f>VLOOKUP($A24,'Return Data'!$B$7:$R$2292,13,0)</f>
        <v>12.705399999999999</v>
      </c>
      <c r="M24" s="66">
        <f t="shared" si="4"/>
        <v>6</v>
      </c>
      <c r="N24" s="65">
        <f>VLOOKUP($A24,'Return Data'!$B$7:$R$2292,17,0)</f>
        <v>4.5800999999999998</v>
      </c>
      <c r="O24" s="66">
        <f>RANK(N24,N$8:N$27,0)</f>
        <v>13</v>
      </c>
      <c r="P24" s="65">
        <f>VLOOKUP($A24,'Return Data'!$B$7:$R$2292,14,0)</f>
        <v>4.6637000000000004</v>
      </c>
      <c r="Q24" s="66">
        <f>RANK(P24,P$8:P$27,0)</f>
        <v>11</v>
      </c>
      <c r="R24" s="65">
        <f>VLOOKUP($A24,'Return Data'!$B$7:$R$2292,16,0)</f>
        <v>7.5278</v>
      </c>
      <c r="S24" s="67">
        <f t="shared" si="5"/>
        <v>11</v>
      </c>
    </row>
    <row r="25" spans="1:19" x14ac:dyDescent="0.3">
      <c r="A25" s="82" t="s">
        <v>700</v>
      </c>
      <c r="B25" s="64">
        <f>VLOOKUP($A25,'Return Data'!$B$7:$R$2292,3,0)</f>
        <v>44483</v>
      </c>
      <c r="C25" s="65">
        <f>VLOOKUP($A25,'Return Data'!$B$7:$R$2292,4,0)</f>
        <v>37.465800000000002</v>
      </c>
      <c r="D25" s="65">
        <f>VLOOKUP($A25,'Return Data'!$B$7:$R$2292,9,0)</f>
        <v>3.7002999999999999</v>
      </c>
      <c r="E25" s="66">
        <f t="shared" si="0"/>
        <v>14</v>
      </c>
      <c r="F25" s="65">
        <f>VLOOKUP($A25,'Return Data'!$B$7:$R$2292,10,0)</f>
        <v>7.4295</v>
      </c>
      <c r="G25" s="66">
        <f t="shared" si="1"/>
        <v>13</v>
      </c>
      <c r="H25" s="65">
        <f>VLOOKUP($A25,'Return Data'!$B$7:$R$2292,11,0)</f>
        <v>7.4588000000000001</v>
      </c>
      <c r="I25" s="66">
        <f t="shared" si="2"/>
        <v>15</v>
      </c>
      <c r="J25" s="65">
        <f>VLOOKUP($A25,'Return Data'!$B$7:$R$2292,12,0)</f>
        <v>6.3541999999999996</v>
      </c>
      <c r="K25" s="66">
        <f t="shared" si="3"/>
        <v>14</v>
      </c>
      <c r="L25" s="65">
        <f>VLOOKUP($A25,'Return Data'!$B$7:$R$2292,13,0)</f>
        <v>6.9757999999999996</v>
      </c>
      <c r="M25" s="66">
        <f t="shared" si="4"/>
        <v>14</v>
      </c>
      <c r="N25" s="65">
        <f>VLOOKUP($A25,'Return Data'!$B$7:$R$2292,17,0)</f>
        <v>8.3004999999999995</v>
      </c>
      <c r="O25" s="66">
        <f>RANK(N25,N$8:N$27,0)</f>
        <v>5</v>
      </c>
      <c r="P25" s="65">
        <f>VLOOKUP($A25,'Return Data'!$B$7:$R$2292,14,0)</f>
        <v>8.2192000000000007</v>
      </c>
      <c r="Q25" s="66">
        <f>RANK(P25,P$8:P$27,0)</f>
        <v>6</v>
      </c>
      <c r="R25" s="65">
        <f>VLOOKUP($A25,'Return Data'!$B$7:$R$2292,16,0)</f>
        <v>9.1143999999999998</v>
      </c>
      <c r="S25" s="67">
        <f t="shared" si="5"/>
        <v>4</v>
      </c>
    </row>
    <row r="26" spans="1:19" x14ac:dyDescent="0.3">
      <c r="A26" s="82" t="s">
        <v>708</v>
      </c>
      <c r="B26" s="64">
        <f>VLOOKUP($A26,'Return Data'!$B$7:$R$2292,3,0)</f>
        <v>44483</v>
      </c>
      <c r="C26" s="65">
        <f>VLOOKUP($A26,'Return Data'!$B$7:$R$2292,4,0)</f>
        <v>0.66120000000000001</v>
      </c>
      <c r="D26" s="65">
        <f>VLOOKUP($A26,'Return Data'!$B$7:$R$2292,9,0)</f>
        <v>10.766999999999999</v>
      </c>
      <c r="E26" s="66">
        <f t="shared" si="0"/>
        <v>7</v>
      </c>
      <c r="F26" s="65">
        <f>VLOOKUP($A26,'Return Data'!$B$7:$R$2292,10,0)</f>
        <v>10.912599999999999</v>
      </c>
      <c r="G26" s="66">
        <f t="shared" si="1"/>
        <v>7</v>
      </c>
      <c r="H26" s="65">
        <f>VLOOKUP($A26,'Return Data'!$B$7:$R$2292,11,0)</f>
        <v>11.2273</v>
      </c>
      <c r="I26" s="66">
        <f t="shared" si="2"/>
        <v>6</v>
      </c>
      <c r="J26" s="65">
        <f>VLOOKUP($A26,'Return Data'!$B$7:$R$2292,12,0)</f>
        <v>-23.6234</v>
      </c>
      <c r="K26" s="66">
        <f t="shared" si="3"/>
        <v>19</v>
      </c>
      <c r="L26" s="65">
        <f>VLOOKUP($A26,'Return Data'!$B$7:$R$2292,13,0)</f>
        <v>-15.8993</v>
      </c>
      <c r="M26" s="66">
        <f t="shared" si="4"/>
        <v>19</v>
      </c>
      <c r="N26" s="65"/>
      <c r="O26" s="66"/>
      <c r="P26" s="65"/>
      <c r="Q26" s="66"/>
      <c r="R26" s="65">
        <f>VLOOKUP($A26,'Return Data'!$B$7:$R$2292,16,0)</f>
        <v>-39.419899999999998</v>
      </c>
      <c r="S26" s="67">
        <f t="shared" si="5"/>
        <v>20</v>
      </c>
    </row>
    <row r="27" spans="1:19" x14ac:dyDescent="0.3">
      <c r="A27" s="82" t="s">
        <v>710</v>
      </c>
      <c r="B27" s="64">
        <f>VLOOKUP($A27,'Return Data'!$B$7:$R$2292,3,0)</f>
        <v>44483</v>
      </c>
      <c r="C27" s="65">
        <f>VLOOKUP($A27,'Return Data'!$B$7:$R$2292,4,0)</f>
        <v>14.993</v>
      </c>
      <c r="D27" s="65">
        <f>VLOOKUP($A27,'Return Data'!$B$7:$R$2292,9,0)</f>
        <v>201.83320000000001</v>
      </c>
      <c r="E27" s="66">
        <f t="shared" si="0"/>
        <v>1</v>
      </c>
      <c r="F27" s="65">
        <f>VLOOKUP($A27,'Return Data'!$B$7:$R$2292,10,0)</f>
        <v>71.417900000000003</v>
      </c>
      <c r="G27" s="66">
        <f t="shared" si="1"/>
        <v>1</v>
      </c>
      <c r="H27" s="65">
        <f>VLOOKUP($A27,'Return Data'!$B$7:$R$2292,11,0)</f>
        <v>39.190100000000001</v>
      </c>
      <c r="I27" s="66">
        <f t="shared" si="2"/>
        <v>1</v>
      </c>
      <c r="J27" s="65">
        <f>VLOOKUP($A27,'Return Data'!$B$7:$R$2292,12,0)</f>
        <v>28.444800000000001</v>
      </c>
      <c r="K27" s="66">
        <f t="shared" si="3"/>
        <v>1</v>
      </c>
      <c r="L27" s="65">
        <f>VLOOKUP($A27,'Return Data'!$B$7:$R$2292,13,0)</f>
        <v>23.297699999999999</v>
      </c>
      <c r="M27" s="66">
        <f t="shared" si="4"/>
        <v>1</v>
      </c>
      <c r="N27" s="65">
        <f>VLOOKUP($A27,'Return Data'!$B$7:$R$2292,17,0)</f>
        <v>-5.7636000000000003</v>
      </c>
      <c r="O27" s="66">
        <f>RANK(N27,N$8:N$27,0)</f>
        <v>16</v>
      </c>
      <c r="P27" s="65">
        <f>VLOOKUP($A27,'Return Data'!$B$7:$R$2292,14,0)</f>
        <v>-4.6426999999999996</v>
      </c>
      <c r="Q27" s="66">
        <f>RANK(P27,P$8:P$27,0)</f>
        <v>16</v>
      </c>
      <c r="R27" s="65">
        <f>VLOOKUP($A27,'Return Data'!$B$7:$R$2292,16,0)</f>
        <v>4.5705999999999998</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29.580739999999999</v>
      </c>
      <c r="E29" s="88"/>
      <c r="F29" s="89">
        <f>AVERAGE(F8:F27)</f>
        <v>15.599429999999998</v>
      </c>
      <c r="G29" s="88"/>
      <c r="H29" s="89">
        <f>AVERAGE(H8:H27)</f>
        <v>12.000869999999999</v>
      </c>
      <c r="I29" s="88"/>
      <c r="J29" s="89">
        <f>AVERAGE(J8:J27)</f>
        <v>7.3941400000000019</v>
      </c>
      <c r="K29" s="88"/>
      <c r="L29" s="89">
        <f>AVERAGE(L8:L27)</f>
        <v>7.9443399999999986</v>
      </c>
      <c r="M29" s="88"/>
      <c r="N29" s="89">
        <f>AVERAGE(N8:N27)</f>
        <v>4.8005588235294114</v>
      </c>
      <c r="O29" s="88"/>
      <c r="P29" s="89">
        <f>AVERAGE(P8:P27)</f>
        <v>3.8565529411764694</v>
      </c>
      <c r="Q29" s="88"/>
      <c r="R29" s="89">
        <f>AVERAGE(R8:R27)</f>
        <v>2.6698549999999996</v>
      </c>
      <c r="S29" s="90"/>
    </row>
    <row r="30" spans="1:19" x14ac:dyDescent="0.3">
      <c r="A30" s="87" t="s">
        <v>28</v>
      </c>
      <c r="B30" s="88"/>
      <c r="C30" s="88"/>
      <c r="D30" s="89">
        <f>MIN(D8:D27)</f>
        <v>0</v>
      </c>
      <c r="E30" s="88"/>
      <c r="F30" s="89">
        <f>MIN(F8:F27)</f>
        <v>0</v>
      </c>
      <c r="G30" s="88"/>
      <c r="H30" s="89">
        <f>MIN(H8:H27)</f>
        <v>0</v>
      </c>
      <c r="I30" s="88"/>
      <c r="J30" s="89">
        <f>MIN(J8:J27)</f>
        <v>-24.4603</v>
      </c>
      <c r="K30" s="88"/>
      <c r="L30" s="89">
        <f>MIN(L8:L27)</f>
        <v>-16.4758</v>
      </c>
      <c r="M30" s="88"/>
      <c r="N30" s="89">
        <f>MIN(N8:N27)</f>
        <v>-21.145199999999999</v>
      </c>
      <c r="O30" s="88"/>
      <c r="P30" s="89">
        <f>MIN(P8:P27)</f>
        <v>-30.221299999999999</v>
      </c>
      <c r="Q30" s="88"/>
      <c r="R30" s="89">
        <f>MIN(R8:R27)</f>
        <v>-39.419899999999998</v>
      </c>
      <c r="S30" s="90"/>
    </row>
    <row r="31" spans="1:19" ht="15" thickBot="1" x14ac:dyDescent="0.35">
      <c r="A31" s="91" t="s">
        <v>29</v>
      </c>
      <c r="B31" s="92"/>
      <c r="C31" s="92"/>
      <c r="D31" s="93">
        <f>MAX(D8:D27)</f>
        <v>201.83320000000001</v>
      </c>
      <c r="E31" s="92"/>
      <c r="F31" s="93">
        <f>MAX(F8:F27)</f>
        <v>71.417900000000003</v>
      </c>
      <c r="G31" s="92"/>
      <c r="H31" s="93">
        <f>MAX(H8:H27)</f>
        <v>39.190100000000001</v>
      </c>
      <c r="I31" s="92"/>
      <c r="J31" s="93">
        <f>MAX(J8:J27)</f>
        <v>28.444800000000001</v>
      </c>
      <c r="K31" s="92"/>
      <c r="L31" s="93">
        <f>MAX(L8:L27)</f>
        <v>23.297699999999999</v>
      </c>
      <c r="M31" s="92"/>
      <c r="N31" s="93">
        <f>MAX(N8:N27)</f>
        <v>11.2326</v>
      </c>
      <c r="O31" s="92"/>
      <c r="P31" s="93">
        <f>MAX(P8:P27)</f>
        <v>9.8607999999999993</v>
      </c>
      <c r="Q31" s="92"/>
      <c r="R31" s="93">
        <f>MAX(R8:R27)</f>
        <v>9.7174999999999994</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Data'!$B$7:$R$2292,3,0)</f>
        <v>44483</v>
      </c>
      <c r="C8" s="65">
        <f>VLOOKUP($A8,'Return Data'!$B$7:$R$2292,4,0)</f>
        <v>15.901199999999999</v>
      </c>
      <c r="D8" s="65">
        <f>VLOOKUP($A8,'Return Data'!$B$7:$R$2292,9,0)</f>
        <v>4.7316000000000003</v>
      </c>
      <c r="E8" s="66">
        <f t="shared" ref="E8:E27" si="0">RANK(D8,D$8:D$27,0)</f>
        <v>9</v>
      </c>
      <c r="F8" s="65">
        <f>VLOOKUP($A8,'Return Data'!$B$7:$R$2292,10,0)</f>
        <v>6.4119000000000002</v>
      </c>
      <c r="G8" s="66">
        <f t="shared" ref="G8:G27" si="1">RANK(F8,F$8:F$27,0)</f>
        <v>14</v>
      </c>
      <c r="H8" s="65">
        <f>VLOOKUP($A8,'Return Data'!$B$7:$R$2292,11,0)</f>
        <v>6.4382999999999999</v>
      </c>
      <c r="I8" s="66">
        <f t="shared" ref="I8:I27" si="2">RANK(H8,H$8:H$27,0)</f>
        <v>16</v>
      </c>
      <c r="J8" s="65">
        <f>VLOOKUP($A8,'Return Data'!$B$7:$R$2292,12,0)</f>
        <v>7.0576999999999996</v>
      </c>
      <c r="K8" s="66">
        <f t="shared" ref="K8:K27" si="3">RANK(J8,J$8:J$27,0)</f>
        <v>9</v>
      </c>
      <c r="L8" s="65">
        <f>VLOOKUP($A8,'Return Data'!$B$7:$R$2292,13,0)</f>
        <v>7.6325000000000003</v>
      </c>
      <c r="M8" s="66">
        <f t="shared" ref="M8:M27" si="4">RANK(L8,L$8:L$27,0)</f>
        <v>9</v>
      </c>
      <c r="N8" s="65">
        <f>VLOOKUP($A8,'Return Data'!$B$7:$R$2292,17,0)</f>
        <v>6.3479000000000001</v>
      </c>
      <c r="O8" s="66">
        <f>RANK(N8,N$8:N$27,0)</f>
        <v>8</v>
      </c>
      <c r="P8" s="65">
        <f>VLOOKUP($A8,'Return Data'!$B$7:$R$2292,14,0)</f>
        <v>6.4301000000000004</v>
      </c>
      <c r="Q8" s="66">
        <f>RANK(P8,P$8:P$27,0)</f>
        <v>8</v>
      </c>
      <c r="R8" s="65">
        <f>VLOOKUP($A8,'Return Data'!$B$7:$R$2292,16,0)</f>
        <v>7.3860000000000001</v>
      </c>
      <c r="S8" s="67">
        <f t="shared" ref="S8:S27" si="5">RANK(R8,R$8:R$27,0)</f>
        <v>8</v>
      </c>
    </row>
    <row r="9" spans="1:19" x14ac:dyDescent="0.3">
      <c r="A9" s="82" t="s">
        <v>655</v>
      </c>
      <c r="B9" s="64">
        <f>VLOOKUP($A9,'Return Data'!$B$7:$R$2292,3,0)</f>
        <v>44483</v>
      </c>
      <c r="C9" s="65">
        <f>VLOOKUP($A9,'Return Data'!$B$7:$R$2292,4,0)</f>
        <v>0.39800000000000002</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18</v>
      </c>
      <c r="L9" s="65">
        <f>VLOOKUP($A9,'Return Data'!$B$7:$R$2292,13,0)</f>
        <v>0</v>
      </c>
      <c r="M9" s="66">
        <f t="shared" si="4"/>
        <v>18</v>
      </c>
      <c r="N9" s="65"/>
      <c r="O9" s="66"/>
      <c r="P9" s="65"/>
      <c r="Q9" s="66"/>
      <c r="R9" s="65">
        <f>VLOOKUP($A9,'Return Data'!$B$7:$R$2292,16,0)</f>
        <v>-13.4886</v>
      </c>
      <c r="S9" s="67">
        <f t="shared" si="5"/>
        <v>19</v>
      </c>
    </row>
    <row r="10" spans="1:19" x14ac:dyDescent="0.3">
      <c r="A10" s="82" t="s">
        <v>657</v>
      </c>
      <c r="B10" s="64">
        <f>VLOOKUP($A10,'Return Data'!$B$7:$R$2292,3,0)</f>
        <v>44483</v>
      </c>
      <c r="C10" s="65">
        <f>VLOOKUP($A10,'Return Data'!$B$7:$R$2292,4,0)</f>
        <v>16.894400000000001</v>
      </c>
      <c r="D10" s="65">
        <f>VLOOKUP($A10,'Return Data'!$B$7:$R$2292,9,0)</f>
        <v>3.9811000000000001</v>
      </c>
      <c r="E10" s="66">
        <f t="shared" si="0"/>
        <v>11</v>
      </c>
      <c r="F10" s="65">
        <f>VLOOKUP($A10,'Return Data'!$B$7:$R$2292,10,0)</f>
        <v>6.6959</v>
      </c>
      <c r="G10" s="66">
        <f t="shared" si="1"/>
        <v>13</v>
      </c>
      <c r="H10" s="65">
        <f>VLOOKUP($A10,'Return Data'!$B$7:$R$2292,11,0)</f>
        <v>6.6492000000000004</v>
      </c>
      <c r="I10" s="66">
        <f t="shared" si="2"/>
        <v>15</v>
      </c>
      <c r="J10" s="65">
        <f>VLOOKUP($A10,'Return Data'!$B$7:$R$2292,12,0)</f>
        <v>6.7050999999999998</v>
      </c>
      <c r="K10" s="66">
        <f t="shared" si="3"/>
        <v>11</v>
      </c>
      <c r="L10" s="65">
        <f>VLOOKUP($A10,'Return Data'!$B$7:$R$2292,13,0)</f>
        <v>7.0987999999999998</v>
      </c>
      <c r="M10" s="66">
        <f t="shared" si="4"/>
        <v>11</v>
      </c>
      <c r="N10" s="65">
        <f>VLOOKUP($A10,'Return Data'!$B$7:$R$2292,17,0)</f>
        <v>7.6703999999999999</v>
      </c>
      <c r="O10" s="66">
        <f t="shared" ref="O10:O22" si="6">RANK(N10,N$8:N$27,0)</f>
        <v>4</v>
      </c>
      <c r="P10" s="65">
        <f>VLOOKUP($A10,'Return Data'!$B$7:$R$2292,14,0)</f>
        <v>6.6391</v>
      </c>
      <c r="Q10" s="66">
        <f t="shared" ref="Q10:Q22" si="7">RANK(P10,P$8:P$27,0)</f>
        <v>7</v>
      </c>
      <c r="R10" s="65">
        <f>VLOOKUP($A10,'Return Data'!$B$7:$R$2292,16,0)</f>
        <v>7.4958999999999998</v>
      </c>
      <c r="S10" s="67">
        <f t="shared" si="5"/>
        <v>7</v>
      </c>
    </row>
    <row r="11" spans="1:19" x14ac:dyDescent="0.3">
      <c r="A11" s="82" t="s">
        <v>658</v>
      </c>
      <c r="B11" s="64">
        <f>VLOOKUP($A11,'Return Data'!$B$7:$R$2292,3,0)</f>
        <v>44483</v>
      </c>
      <c r="C11" s="65">
        <f>VLOOKUP($A11,'Return Data'!$B$7:$R$2292,4,0)</f>
        <v>17.360499999999998</v>
      </c>
      <c r="D11" s="65">
        <f>VLOOKUP($A11,'Return Data'!$B$7:$R$2292,9,0)</f>
        <v>99.571799999999996</v>
      </c>
      <c r="E11" s="66">
        <f t="shared" si="0"/>
        <v>3</v>
      </c>
      <c r="F11" s="65">
        <f>VLOOKUP($A11,'Return Data'!$B$7:$R$2292,10,0)</f>
        <v>40.396099999999997</v>
      </c>
      <c r="G11" s="66">
        <f t="shared" si="1"/>
        <v>3</v>
      </c>
      <c r="H11" s="65">
        <f>VLOOKUP($A11,'Return Data'!$B$7:$R$2292,11,0)</f>
        <v>22.5459</v>
      </c>
      <c r="I11" s="66">
        <f t="shared" si="2"/>
        <v>3</v>
      </c>
      <c r="J11" s="65">
        <f>VLOOKUP($A11,'Return Data'!$B$7:$R$2292,12,0)</f>
        <v>24.068000000000001</v>
      </c>
      <c r="K11" s="66">
        <f t="shared" si="3"/>
        <v>2</v>
      </c>
      <c r="L11" s="65">
        <f>VLOOKUP($A11,'Return Data'!$B$7:$R$2292,13,0)</f>
        <v>20.8645</v>
      </c>
      <c r="M11" s="66">
        <f t="shared" si="4"/>
        <v>2</v>
      </c>
      <c r="N11" s="65">
        <f>VLOOKUP($A11,'Return Data'!$B$7:$R$2292,17,0)</f>
        <v>10.420400000000001</v>
      </c>
      <c r="O11" s="66">
        <f t="shared" si="6"/>
        <v>1</v>
      </c>
      <c r="P11" s="65">
        <f>VLOOKUP($A11,'Return Data'!$B$7:$R$2292,14,0)</f>
        <v>8.1006</v>
      </c>
      <c r="Q11" s="66">
        <f t="shared" si="7"/>
        <v>3</v>
      </c>
      <c r="R11" s="65">
        <f>VLOOKUP($A11,'Return Data'!$B$7:$R$2292,16,0)</f>
        <v>8.5432000000000006</v>
      </c>
      <c r="S11" s="67">
        <f t="shared" si="5"/>
        <v>3</v>
      </c>
    </row>
    <row r="12" spans="1:19" x14ac:dyDescent="0.3">
      <c r="A12" s="82" t="s">
        <v>663</v>
      </c>
      <c r="B12" s="64">
        <f>VLOOKUP($A12,'Return Data'!$B$7:$R$2292,3,0)</f>
        <v>44483</v>
      </c>
      <c r="C12" s="65">
        <f>VLOOKUP($A12,'Return Data'!$B$7:$R$2292,4,0)</f>
        <v>4.3230000000000004</v>
      </c>
      <c r="D12" s="65">
        <f>VLOOKUP($A12,'Return Data'!$B$7:$R$2292,9,0)</f>
        <v>2.4251999999999998</v>
      </c>
      <c r="E12" s="66">
        <f t="shared" si="0"/>
        <v>16</v>
      </c>
      <c r="F12" s="65">
        <f>VLOOKUP($A12,'Return Data'!$B$7:$R$2292,10,0)</f>
        <v>4.9714</v>
      </c>
      <c r="G12" s="66">
        <f t="shared" si="1"/>
        <v>17</v>
      </c>
      <c r="H12" s="65">
        <f>VLOOKUP($A12,'Return Data'!$B$7:$R$2292,11,0)</f>
        <v>9.1449999999999996</v>
      </c>
      <c r="I12" s="66">
        <f t="shared" si="2"/>
        <v>9</v>
      </c>
      <c r="J12" s="65">
        <f>VLOOKUP($A12,'Return Data'!$B$7:$R$2292,12,0)</f>
        <v>11.825799999999999</v>
      </c>
      <c r="K12" s="66">
        <f t="shared" si="3"/>
        <v>6</v>
      </c>
      <c r="L12" s="65">
        <f>VLOOKUP($A12,'Return Data'!$B$7:$R$2292,13,0)</f>
        <v>10.224399999999999</v>
      </c>
      <c r="M12" s="66">
        <f t="shared" si="4"/>
        <v>7</v>
      </c>
      <c r="N12" s="65">
        <f>VLOOKUP($A12,'Return Data'!$B$7:$R$2292,17,0)</f>
        <v>-21.367100000000001</v>
      </c>
      <c r="O12" s="66">
        <f t="shared" si="6"/>
        <v>17</v>
      </c>
      <c r="P12" s="65">
        <f>VLOOKUP($A12,'Return Data'!$B$7:$R$2292,14,0)</f>
        <v>-30.407900000000001</v>
      </c>
      <c r="Q12" s="66">
        <f t="shared" si="7"/>
        <v>17</v>
      </c>
      <c r="R12" s="65">
        <f>VLOOKUP($A12,'Return Data'!$B$7:$R$2292,16,0)</f>
        <v>-11.877000000000001</v>
      </c>
      <c r="S12" s="67">
        <f t="shared" si="5"/>
        <v>18</v>
      </c>
    </row>
    <row r="13" spans="1:19" x14ac:dyDescent="0.3">
      <c r="A13" s="82" t="s">
        <v>665</v>
      </c>
      <c r="B13" s="64">
        <f>VLOOKUP($A13,'Return Data'!$B$7:$R$2292,3,0)</f>
        <v>44483</v>
      </c>
      <c r="C13" s="65">
        <f>VLOOKUP($A13,'Return Data'!$B$7:$R$2292,4,0)</f>
        <v>30.732299999999999</v>
      </c>
      <c r="D13" s="65">
        <f>VLOOKUP($A13,'Return Data'!$B$7:$R$2292,9,0)</f>
        <v>0.43559999999999999</v>
      </c>
      <c r="E13" s="66">
        <f t="shared" si="0"/>
        <v>19</v>
      </c>
      <c r="F13" s="65">
        <f>VLOOKUP($A13,'Return Data'!$B$7:$R$2292,10,0)</f>
        <v>1.5019</v>
      </c>
      <c r="G13" s="66">
        <f t="shared" si="1"/>
        <v>19</v>
      </c>
      <c r="H13" s="65">
        <f>VLOOKUP($A13,'Return Data'!$B$7:$R$2292,11,0)</f>
        <v>2.8155999999999999</v>
      </c>
      <c r="I13" s="66">
        <f t="shared" si="2"/>
        <v>19</v>
      </c>
      <c r="J13" s="65">
        <f>VLOOKUP($A13,'Return Data'!$B$7:$R$2292,12,0)</f>
        <v>3.2170999999999998</v>
      </c>
      <c r="K13" s="66">
        <f t="shared" si="3"/>
        <v>17</v>
      </c>
      <c r="L13" s="65">
        <f>VLOOKUP($A13,'Return Data'!$B$7:$R$2292,13,0)</f>
        <v>3.4373999999999998</v>
      </c>
      <c r="M13" s="66">
        <f t="shared" si="4"/>
        <v>16</v>
      </c>
      <c r="N13" s="65">
        <f>VLOOKUP($A13,'Return Data'!$B$7:$R$2292,17,0)</f>
        <v>4.4709000000000003</v>
      </c>
      <c r="O13" s="66">
        <f t="shared" si="6"/>
        <v>12</v>
      </c>
      <c r="P13" s="65">
        <f>VLOOKUP($A13,'Return Data'!$B$7:$R$2292,14,0)</f>
        <v>2.9685999999999999</v>
      </c>
      <c r="Q13" s="66">
        <f t="shared" si="7"/>
        <v>13</v>
      </c>
      <c r="R13" s="65">
        <f>VLOOKUP($A13,'Return Data'!$B$7:$R$2292,16,0)</f>
        <v>6.2793000000000001</v>
      </c>
      <c r="S13" s="67">
        <f t="shared" si="5"/>
        <v>12</v>
      </c>
    </row>
    <row r="14" spans="1:19" x14ac:dyDescent="0.3">
      <c r="A14" s="82" t="s">
        <v>666</v>
      </c>
      <c r="B14" s="64">
        <f>VLOOKUP($A14,'Return Data'!$B$7:$R$2292,3,0)</f>
        <v>44483</v>
      </c>
      <c r="C14" s="65">
        <f>VLOOKUP($A14,'Return Data'!$B$7:$R$2292,4,0)</f>
        <v>22.361000000000001</v>
      </c>
      <c r="D14" s="65">
        <f>VLOOKUP($A14,'Return Data'!$B$7:$R$2292,9,0)</f>
        <v>41.257599999999996</v>
      </c>
      <c r="E14" s="66">
        <f t="shared" si="0"/>
        <v>4</v>
      </c>
      <c r="F14" s="65">
        <f>VLOOKUP($A14,'Return Data'!$B$7:$R$2292,10,0)</f>
        <v>27.8171</v>
      </c>
      <c r="G14" s="66">
        <f t="shared" si="1"/>
        <v>4</v>
      </c>
      <c r="H14" s="65">
        <f>VLOOKUP($A14,'Return Data'!$B$7:$R$2292,11,0)</f>
        <v>14.016400000000001</v>
      </c>
      <c r="I14" s="66">
        <f t="shared" si="2"/>
        <v>5</v>
      </c>
      <c r="J14" s="65">
        <f>VLOOKUP($A14,'Return Data'!$B$7:$R$2292,12,0)</f>
        <v>15.6861</v>
      </c>
      <c r="K14" s="66">
        <f t="shared" si="3"/>
        <v>5</v>
      </c>
      <c r="L14" s="65">
        <f>VLOOKUP($A14,'Return Data'!$B$7:$R$2292,13,0)</f>
        <v>18.358499999999999</v>
      </c>
      <c r="M14" s="66">
        <f t="shared" si="4"/>
        <v>3</v>
      </c>
      <c r="N14" s="65">
        <f>VLOOKUP($A14,'Return Data'!$B$7:$R$2292,17,0)</f>
        <v>6.266</v>
      </c>
      <c r="O14" s="66">
        <f t="shared" si="6"/>
        <v>9</v>
      </c>
      <c r="P14" s="65">
        <f>VLOOKUP($A14,'Return Data'!$B$7:$R$2292,14,0)</f>
        <v>6.4168000000000003</v>
      </c>
      <c r="Q14" s="66">
        <f t="shared" si="7"/>
        <v>9</v>
      </c>
      <c r="R14" s="65">
        <f>VLOOKUP($A14,'Return Data'!$B$7:$R$2292,16,0)</f>
        <v>8.5037000000000003</v>
      </c>
      <c r="S14" s="67">
        <f t="shared" si="5"/>
        <v>4</v>
      </c>
    </row>
    <row r="15" spans="1:19" x14ac:dyDescent="0.3">
      <c r="A15" s="82" t="s">
        <v>674</v>
      </c>
      <c r="B15" s="64">
        <f>VLOOKUP($A15,'Return Data'!$B$7:$R$2292,3,0)</f>
        <v>44483</v>
      </c>
      <c r="C15" s="65">
        <f>VLOOKUP($A15,'Return Data'!$B$7:$R$2292,4,0)</f>
        <v>19.092500000000001</v>
      </c>
      <c r="D15" s="65">
        <f>VLOOKUP($A15,'Return Data'!$B$7:$R$2292,9,0)</f>
        <v>3.3996</v>
      </c>
      <c r="E15" s="66">
        <f t="shared" si="0"/>
        <v>13</v>
      </c>
      <c r="F15" s="65">
        <f>VLOOKUP($A15,'Return Data'!$B$7:$R$2292,10,0)</f>
        <v>7.4992999999999999</v>
      </c>
      <c r="G15" s="66">
        <f t="shared" si="1"/>
        <v>10</v>
      </c>
      <c r="H15" s="65">
        <f>VLOOKUP($A15,'Return Data'!$B$7:$R$2292,11,0)</f>
        <v>8.6331000000000007</v>
      </c>
      <c r="I15" s="66">
        <f t="shared" si="2"/>
        <v>10</v>
      </c>
      <c r="J15" s="65">
        <f>VLOOKUP($A15,'Return Data'!$B$7:$R$2292,12,0)</f>
        <v>7.5983000000000001</v>
      </c>
      <c r="K15" s="66">
        <f t="shared" si="3"/>
        <v>8</v>
      </c>
      <c r="L15" s="65">
        <f>VLOOKUP($A15,'Return Data'!$B$7:$R$2292,13,0)</f>
        <v>9.1174999999999997</v>
      </c>
      <c r="M15" s="66">
        <f t="shared" si="4"/>
        <v>8</v>
      </c>
      <c r="N15" s="65">
        <f>VLOOKUP($A15,'Return Data'!$B$7:$R$2292,17,0)</f>
        <v>9.5106000000000002</v>
      </c>
      <c r="O15" s="66">
        <f t="shared" si="6"/>
        <v>2</v>
      </c>
      <c r="P15" s="65">
        <f>VLOOKUP($A15,'Return Data'!$B$7:$R$2292,14,0)</f>
        <v>9.3338000000000001</v>
      </c>
      <c r="Q15" s="66">
        <f t="shared" si="7"/>
        <v>1</v>
      </c>
      <c r="R15" s="65">
        <f>VLOOKUP($A15,'Return Data'!$B$7:$R$2292,16,0)</f>
        <v>8.9289000000000005</v>
      </c>
      <c r="S15" s="67">
        <f t="shared" si="5"/>
        <v>1</v>
      </c>
    </row>
    <row r="16" spans="1:19" x14ac:dyDescent="0.3">
      <c r="A16" s="82" t="s">
        <v>676</v>
      </c>
      <c r="B16" s="64">
        <f>VLOOKUP($A16,'Return Data'!$B$7:$R$2292,3,0)</f>
        <v>44483</v>
      </c>
      <c r="C16" s="65">
        <f>VLOOKUP($A16,'Return Data'!$B$7:$R$2292,4,0)</f>
        <v>24.578199999999999</v>
      </c>
      <c r="D16" s="65">
        <f>VLOOKUP($A16,'Return Data'!$B$7:$R$2292,9,0)</f>
        <v>2.6341999999999999</v>
      </c>
      <c r="E16" s="66">
        <f t="shared" si="0"/>
        <v>15</v>
      </c>
      <c r="F16" s="65">
        <f>VLOOKUP($A16,'Return Data'!$B$7:$R$2292,10,0)</f>
        <v>5.8076999999999996</v>
      </c>
      <c r="G16" s="66">
        <f t="shared" si="1"/>
        <v>16</v>
      </c>
      <c r="H16" s="65">
        <f>VLOOKUP($A16,'Return Data'!$B$7:$R$2292,11,0)</f>
        <v>7.7885</v>
      </c>
      <c r="I16" s="66">
        <f t="shared" si="2"/>
        <v>12</v>
      </c>
      <c r="J16" s="65">
        <f>VLOOKUP($A16,'Return Data'!$B$7:$R$2292,12,0)</f>
        <v>6.7426000000000004</v>
      </c>
      <c r="K16" s="66">
        <f t="shared" si="3"/>
        <v>10</v>
      </c>
      <c r="L16" s="65">
        <f>VLOOKUP($A16,'Return Data'!$B$7:$R$2292,13,0)</f>
        <v>7.3133999999999997</v>
      </c>
      <c r="M16" s="66">
        <f t="shared" si="4"/>
        <v>10</v>
      </c>
      <c r="N16" s="65">
        <f>VLOOKUP($A16,'Return Data'!$B$7:$R$2292,17,0)</f>
        <v>8.7644000000000002</v>
      </c>
      <c r="O16" s="66">
        <f t="shared" si="6"/>
        <v>3</v>
      </c>
      <c r="P16" s="65">
        <f>VLOOKUP($A16,'Return Data'!$B$7:$R$2292,14,0)</f>
        <v>8.8689999999999998</v>
      </c>
      <c r="Q16" s="66">
        <f t="shared" si="7"/>
        <v>2</v>
      </c>
      <c r="R16" s="65">
        <f>VLOOKUP($A16,'Return Data'!$B$7:$R$2292,16,0)</f>
        <v>8.6237999999999992</v>
      </c>
      <c r="S16" s="67">
        <f t="shared" si="5"/>
        <v>2</v>
      </c>
    </row>
    <row r="17" spans="1:19" x14ac:dyDescent="0.3">
      <c r="A17" s="82" t="s">
        <v>678</v>
      </c>
      <c r="B17" s="64">
        <f>VLOOKUP($A17,'Return Data'!$B$7:$R$2292,3,0)</f>
        <v>44483</v>
      </c>
      <c r="C17" s="65">
        <f>VLOOKUP($A17,'Return Data'!$B$7:$R$2292,4,0)</f>
        <v>15.027200000000001</v>
      </c>
      <c r="D17" s="65">
        <f>VLOOKUP($A17,'Return Data'!$B$7:$R$2292,9,0)</f>
        <v>124.4538</v>
      </c>
      <c r="E17" s="66">
        <f t="shared" si="0"/>
        <v>2</v>
      </c>
      <c r="F17" s="65">
        <f>VLOOKUP($A17,'Return Data'!$B$7:$R$2292,10,0)</f>
        <v>46.796900000000001</v>
      </c>
      <c r="G17" s="66">
        <f t="shared" si="1"/>
        <v>2</v>
      </c>
      <c r="H17" s="65">
        <f>VLOOKUP($A17,'Return Data'!$B$7:$R$2292,11,0)</f>
        <v>27.465699999999998</v>
      </c>
      <c r="I17" s="66">
        <f t="shared" si="2"/>
        <v>2</v>
      </c>
      <c r="J17" s="65">
        <f>VLOOKUP($A17,'Return Data'!$B$7:$R$2292,12,0)</f>
        <v>19.046500000000002</v>
      </c>
      <c r="K17" s="66">
        <f t="shared" si="3"/>
        <v>3</v>
      </c>
      <c r="L17" s="65">
        <f>VLOOKUP($A17,'Return Data'!$B$7:$R$2292,13,0)</f>
        <v>17.708100000000002</v>
      </c>
      <c r="M17" s="66">
        <f t="shared" si="4"/>
        <v>4</v>
      </c>
      <c r="N17" s="65">
        <f>VLOOKUP($A17,'Return Data'!$B$7:$R$2292,17,0)</f>
        <v>3.7330000000000001</v>
      </c>
      <c r="O17" s="66">
        <f t="shared" si="6"/>
        <v>13</v>
      </c>
      <c r="P17" s="65">
        <f>VLOOKUP($A17,'Return Data'!$B$7:$R$2292,14,0)</f>
        <v>2.4702999999999999</v>
      </c>
      <c r="Q17" s="66">
        <f t="shared" si="7"/>
        <v>15</v>
      </c>
      <c r="R17" s="65">
        <f>VLOOKUP($A17,'Return Data'!$B$7:$R$2292,16,0)</f>
        <v>5.4888000000000003</v>
      </c>
      <c r="S17" s="67">
        <f t="shared" si="5"/>
        <v>15</v>
      </c>
    </row>
    <row r="18" spans="1:19" x14ac:dyDescent="0.3">
      <c r="A18" s="82" t="s">
        <v>681</v>
      </c>
      <c r="B18" s="64">
        <f>VLOOKUP($A18,'Return Data'!$B$7:$R$2292,3,0)</f>
        <v>44483</v>
      </c>
      <c r="C18" s="65">
        <f>VLOOKUP($A18,'Return Data'!$B$7:$R$2292,4,0)</f>
        <v>13.429500000000001</v>
      </c>
      <c r="D18" s="65">
        <f>VLOOKUP($A18,'Return Data'!$B$7:$R$2292,9,0)</f>
        <v>2.3237000000000001</v>
      </c>
      <c r="E18" s="66">
        <f t="shared" si="0"/>
        <v>17</v>
      </c>
      <c r="F18" s="65">
        <f>VLOOKUP($A18,'Return Data'!$B$7:$R$2292,10,0)</f>
        <v>5.8821000000000003</v>
      </c>
      <c r="G18" s="66">
        <f t="shared" si="1"/>
        <v>15</v>
      </c>
      <c r="H18" s="65">
        <f>VLOOKUP($A18,'Return Data'!$B$7:$R$2292,11,0)</f>
        <v>5.4593999999999996</v>
      </c>
      <c r="I18" s="66">
        <f t="shared" si="2"/>
        <v>17</v>
      </c>
      <c r="J18" s="65">
        <f>VLOOKUP($A18,'Return Data'!$B$7:$R$2292,12,0)</f>
        <v>4.5204000000000004</v>
      </c>
      <c r="K18" s="66">
        <f t="shared" si="3"/>
        <v>15</v>
      </c>
      <c r="L18" s="65">
        <f>VLOOKUP($A18,'Return Data'!$B$7:$R$2292,13,0)</f>
        <v>5.1281999999999996</v>
      </c>
      <c r="M18" s="66">
        <f t="shared" si="4"/>
        <v>15</v>
      </c>
      <c r="N18" s="65">
        <f>VLOOKUP($A18,'Return Data'!$B$7:$R$2292,17,0)</f>
        <v>6.4138999999999999</v>
      </c>
      <c r="O18" s="66">
        <f t="shared" si="6"/>
        <v>7</v>
      </c>
      <c r="P18" s="65">
        <f>VLOOKUP($A18,'Return Data'!$B$7:$R$2292,14,0)</f>
        <v>7.3506</v>
      </c>
      <c r="Q18" s="66">
        <f t="shared" si="7"/>
        <v>6</v>
      </c>
      <c r="R18" s="65">
        <f>VLOOKUP($A18,'Return Data'!$B$7:$R$2292,16,0)</f>
        <v>6.5917000000000003</v>
      </c>
      <c r="S18" s="67">
        <f t="shared" si="5"/>
        <v>10</v>
      </c>
    </row>
    <row r="19" spans="1:19" x14ac:dyDescent="0.3">
      <c r="A19" s="82" t="s">
        <v>682</v>
      </c>
      <c r="B19" s="64">
        <f>VLOOKUP($A19,'Return Data'!$B$7:$R$2292,3,0)</f>
        <v>44483</v>
      </c>
      <c r="C19" s="65">
        <f>VLOOKUP($A19,'Return Data'!$B$7:$R$2292,4,0)</f>
        <v>1476.2687000000001</v>
      </c>
      <c r="D19" s="65">
        <f>VLOOKUP($A19,'Return Data'!$B$7:$R$2292,9,0)</f>
        <v>0.84250000000000003</v>
      </c>
      <c r="E19" s="66">
        <f t="shared" si="0"/>
        <v>18</v>
      </c>
      <c r="F19" s="65">
        <f>VLOOKUP($A19,'Return Data'!$B$7:$R$2292,10,0)</f>
        <v>3.9908999999999999</v>
      </c>
      <c r="G19" s="66">
        <f t="shared" si="1"/>
        <v>18</v>
      </c>
      <c r="H19" s="65">
        <f>VLOOKUP($A19,'Return Data'!$B$7:$R$2292,11,0)</f>
        <v>3.9891000000000001</v>
      </c>
      <c r="I19" s="66">
        <f t="shared" si="2"/>
        <v>18</v>
      </c>
      <c r="J19" s="65">
        <f>VLOOKUP($A19,'Return Data'!$B$7:$R$2292,12,0)</f>
        <v>3.3201999999999998</v>
      </c>
      <c r="K19" s="66">
        <f t="shared" si="3"/>
        <v>16</v>
      </c>
      <c r="L19" s="65">
        <f>VLOOKUP($A19,'Return Data'!$B$7:$R$2292,13,0)</f>
        <v>3.2172000000000001</v>
      </c>
      <c r="M19" s="66">
        <f t="shared" si="4"/>
        <v>17</v>
      </c>
      <c r="N19" s="65">
        <f>VLOOKUP($A19,'Return Data'!$B$7:$R$2292,17,0)</f>
        <v>5.7203999999999997</v>
      </c>
      <c r="O19" s="66">
        <f t="shared" si="6"/>
        <v>11</v>
      </c>
      <c r="P19" s="65">
        <f>VLOOKUP($A19,'Return Data'!$B$7:$R$2292,14,0)</f>
        <v>2.6105</v>
      </c>
      <c r="Q19" s="66">
        <f t="shared" si="7"/>
        <v>14</v>
      </c>
      <c r="R19" s="65">
        <f>VLOOKUP($A19,'Return Data'!$B$7:$R$2292,16,0)</f>
        <v>5.6272000000000002</v>
      </c>
      <c r="S19" s="67">
        <f t="shared" si="5"/>
        <v>14</v>
      </c>
    </row>
    <row r="20" spans="1:19" x14ac:dyDescent="0.3">
      <c r="A20" s="82" t="s">
        <v>684</v>
      </c>
      <c r="B20" s="64">
        <f>VLOOKUP($A20,'Return Data'!$B$7:$R$2292,3,0)</f>
        <v>44483</v>
      </c>
      <c r="C20" s="65">
        <f>VLOOKUP($A20,'Return Data'!$B$7:$R$2292,4,0)</f>
        <v>24.2547</v>
      </c>
      <c r="D20" s="65">
        <f>VLOOKUP($A20,'Return Data'!$B$7:$R$2292,9,0)</f>
        <v>3.5669</v>
      </c>
      <c r="E20" s="66">
        <f t="shared" si="0"/>
        <v>12</v>
      </c>
      <c r="F20" s="65">
        <f>VLOOKUP($A20,'Return Data'!$B$7:$R$2292,10,0)</f>
        <v>7.4405000000000001</v>
      </c>
      <c r="G20" s="66">
        <f t="shared" si="1"/>
        <v>11</v>
      </c>
      <c r="H20" s="65">
        <f>VLOOKUP($A20,'Return Data'!$B$7:$R$2292,11,0)</f>
        <v>7.3052000000000001</v>
      </c>
      <c r="I20" s="66">
        <f t="shared" si="2"/>
        <v>13</v>
      </c>
      <c r="J20" s="65">
        <f>VLOOKUP($A20,'Return Data'!$B$7:$R$2292,12,0)</f>
        <v>6.0576999999999996</v>
      </c>
      <c r="K20" s="66">
        <f t="shared" si="3"/>
        <v>13</v>
      </c>
      <c r="L20" s="65">
        <f>VLOOKUP($A20,'Return Data'!$B$7:$R$2292,13,0)</f>
        <v>5.9554999999999998</v>
      </c>
      <c r="M20" s="66">
        <f t="shared" si="4"/>
        <v>14</v>
      </c>
      <c r="N20" s="65">
        <f>VLOOKUP($A20,'Return Data'!$B$7:$R$2292,17,0)</f>
        <v>6.7074999999999996</v>
      </c>
      <c r="O20" s="66">
        <f t="shared" si="6"/>
        <v>6</v>
      </c>
      <c r="P20" s="65">
        <f>VLOOKUP($A20,'Return Data'!$B$7:$R$2292,14,0)</f>
        <v>7.4494999999999996</v>
      </c>
      <c r="Q20" s="66">
        <f t="shared" si="7"/>
        <v>5</v>
      </c>
      <c r="R20" s="65">
        <f>VLOOKUP($A20,'Return Data'!$B$7:$R$2292,16,0)</f>
        <v>8.0559999999999992</v>
      </c>
      <c r="S20" s="67">
        <f t="shared" si="5"/>
        <v>5</v>
      </c>
    </row>
    <row r="21" spans="1:19" x14ac:dyDescent="0.3">
      <c r="A21" s="82" t="s">
        <v>686</v>
      </c>
      <c r="B21" s="64">
        <f>VLOOKUP($A21,'Return Data'!$B$7:$R$2292,3,0)</f>
        <v>44483</v>
      </c>
      <c r="C21" s="65">
        <f>VLOOKUP($A21,'Return Data'!$B$7:$R$2292,4,0)</f>
        <v>23.279599999999999</v>
      </c>
      <c r="D21" s="65">
        <f>VLOOKUP($A21,'Return Data'!$B$7:$R$2292,9,0)</f>
        <v>21.119299999999999</v>
      </c>
      <c r="E21" s="66">
        <f t="shared" si="0"/>
        <v>6</v>
      </c>
      <c r="F21" s="65">
        <f>VLOOKUP($A21,'Return Data'!$B$7:$R$2292,10,0)</f>
        <v>11.751300000000001</v>
      </c>
      <c r="G21" s="66">
        <f t="shared" si="1"/>
        <v>6</v>
      </c>
      <c r="H21" s="65">
        <f>VLOOKUP($A21,'Return Data'!$B$7:$R$2292,11,0)</f>
        <v>8.0297999999999998</v>
      </c>
      <c r="I21" s="66">
        <f t="shared" si="2"/>
        <v>11</v>
      </c>
      <c r="J21" s="65">
        <f>VLOOKUP($A21,'Return Data'!$B$7:$R$2292,12,0)</f>
        <v>6.7016999999999998</v>
      </c>
      <c r="K21" s="66">
        <f t="shared" si="3"/>
        <v>12</v>
      </c>
      <c r="L21" s="65">
        <f>VLOOKUP($A21,'Return Data'!$B$7:$R$2292,13,0)</f>
        <v>6.2098000000000004</v>
      </c>
      <c r="M21" s="66">
        <f t="shared" si="4"/>
        <v>13</v>
      </c>
      <c r="N21" s="65">
        <f>VLOOKUP($A21,'Return Data'!$B$7:$R$2292,17,0)</f>
        <v>5.8459000000000003</v>
      </c>
      <c r="O21" s="66">
        <f t="shared" si="6"/>
        <v>10</v>
      </c>
      <c r="P21" s="65">
        <f>VLOOKUP($A21,'Return Data'!$B$7:$R$2292,14,0)</f>
        <v>4.7221000000000002</v>
      </c>
      <c r="Q21" s="66">
        <f t="shared" si="7"/>
        <v>10</v>
      </c>
      <c r="R21" s="65">
        <f>VLOOKUP($A21,'Return Data'!$B$7:$R$2292,16,0)</f>
        <v>7.28</v>
      </c>
      <c r="S21" s="67">
        <f t="shared" si="5"/>
        <v>9</v>
      </c>
    </row>
    <row r="22" spans="1:19" x14ac:dyDescent="0.3">
      <c r="A22" s="82" t="s">
        <v>688</v>
      </c>
      <c r="B22" s="64">
        <f>VLOOKUP($A22,'Return Data'!$B$7:$R$2292,3,0)</f>
        <v>44483</v>
      </c>
      <c r="C22" s="65">
        <f>VLOOKUP($A22,'Return Data'!$B$7:$R$2292,4,0)</f>
        <v>27.138999999999999</v>
      </c>
      <c r="D22" s="65">
        <f>VLOOKUP($A22,'Return Data'!$B$7:$R$2292,9,0)</f>
        <v>4.1069000000000004</v>
      </c>
      <c r="E22" s="66">
        <f t="shared" si="0"/>
        <v>10</v>
      </c>
      <c r="F22" s="65">
        <f>VLOOKUP($A22,'Return Data'!$B$7:$R$2292,10,0)</f>
        <v>7.6757999999999997</v>
      </c>
      <c r="G22" s="66">
        <f t="shared" si="1"/>
        <v>9</v>
      </c>
      <c r="H22" s="65">
        <f>VLOOKUP($A22,'Return Data'!$B$7:$R$2292,11,0)</f>
        <v>19.639299999999999</v>
      </c>
      <c r="I22" s="66">
        <f t="shared" si="2"/>
        <v>4</v>
      </c>
      <c r="J22" s="65">
        <f>VLOOKUP($A22,'Return Data'!$B$7:$R$2292,12,0)</f>
        <v>15.893000000000001</v>
      </c>
      <c r="K22" s="66">
        <f t="shared" si="3"/>
        <v>4</v>
      </c>
      <c r="L22" s="65">
        <f>VLOOKUP($A22,'Return Data'!$B$7:$R$2292,13,0)</f>
        <v>14.684799999999999</v>
      </c>
      <c r="M22" s="66">
        <f t="shared" si="4"/>
        <v>5</v>
      </c>
      <c r="N22" s="65">
        <f>VLOOKUP($A22,'Return Data'!$B$7:$R$2292,17,0)</f>
        <v>2.8117999999999999</v>
      </c>
      <c r="O22" s="66">
        <f t="shared" si="6"/>
        <v>15</v>
      </c>
      <c r="P22" s="65">
        <f>VLOOKUP($A22,'Return Data'!$B$7:$R$2292,14,0)</f>
        <v>3.1610999999999998</v>
      </c>
      <c r="Q22" s="66">
        <f t="shared" si="7"/>
        <v>12</v>
      </c>
      <c r="R22" s="65">
        <f>VLOOKUP($A22,'Return Data'!$B$7:$R$2292,16,0)</f>
        <v>6.2758000000000003</v>
      </c>
      <c r="S22" s="67">
        <f t="shared" si="5"/>
        <v>13</v>
      </c>
    </row>
    <row r="23" spans="1:19" x14ac:dyDescent="0.3">
      <c r="A23" s="82" t="s">
        <v>690</v>
      </c>
      <c r="B23" s="64">
        <f>VLOOKUP($A23,'Return Data'!$B$7:$R$2292,3,0)</f>
        <v>44483</v>
      </c>
      <c r="C23" s="65">
        <f>VLOOKUP($A23,'Return Data'!$B$7:$R$2292,4,0)</f>
        <v>0.12379999999999999</v>
      </c>
      <c r="D23" s="65">
        <f>VLOOKUP($A23,'Return Data'!$B$7:$R$2292,9,0)</f>
        <v>10.907400000000001</v>
      </c>
      <c r="E23" s="66">
        <f t="shared" si="0"/>
        <v>7</v>
      </c>
      <c r="F23" s="65">
        <f>VLOOKUP($A23,'Return Data'!$B$7:$R$2292,10,0)</f>
        <v>10.8651</v>
      </c>
      <c r="G23" s="66">
        <f t="shared" si="1"/>
        <v>8</v>
      </c>
      <c r="H23" s="65">
        <f>VLOOKUP($A23,'Return Data'!$B$7:$R$2292,11,0)</f>
        <v>11.1106</v>
      </c>
      <c r="I23" s="66">
        <f t="shared" si="2"/>
        <v>7</v>
      </c>
      <c r="J23" s="65">
        <f>VLOOKUP($A23,'Return Data'!$B$7:$R$2292,12,0)</f>
        <v>-24.445399999999999</v>
      </c>
      <c r="K23" s="66">
        <f t="shared" si="3"/>
        <v>20</v>
      </c>
      <c r="L23" s="65">
        <f>VLOOKUP($A23,'Return Data'!$B$7:$R$2292,13,0)</f>
        <v>-16.464200000000002</v>
      </c>
      <c r="M23" s="66">
        <f t="shared" si="4"/>
        <v>20</v>
      </c>
      <c r="N23" s="65"/>
      <c r="O23" s="66"/>
      <c r="P23" s="65"/>
      <c r="Q23" s="66"/>
      <c r="R23" s="65">
        <f>VLOOKUP($A23,'Return Data'!$B$7:$R$2292,16,0)</f>
        <v>-9.4344000000000001</v>
      </c>
      <c r="S23" s="67">
        <f t="shared" si="5"/>
        <v>17</v>
      </c>
    </row>
    <row r="24" spans="1:19" x14ac:dyDescent="0.3">
      <c r="A24" s="82" t="s">
        <v>695</v>
      </c>
      <c r="B24" s="64">
        <f>VLOOKUP($A24,'Return Data'!$B$7:$R$2292,3,0)</f>
        <v>44483</v>
      </c>
      <c r="C24" s="65">
        <f>VLOOKUP($A24,'Return Data'!$B$7:$R$2292,4,0)</f>
        <v>15.4932</v>
      </c>
      <c r="D24" s="65">
        <f>VLOOKUP($A24,'Return Data'!$B$7:$R$2292,9,0)</f>
        <v>38.949300000000001</v>
      </c>
      <c r="E24" s="66">
        <f t="shared" si="0"/>
        <v>5</v>
      </c>
      <c r="F24" s="65">
        <f>VLOOKUP($A24,'Return Data'!$B$7:$R$2292,10,0)</f>
        <v>15.4686</v>
      </c>
      <c r="G24" s="66">
        <f t="shared" si="1"/>
        <v>5</v>
      </c>
      <c r="H24" s="65">
        <f>VLOOKUP($A24,'Return Data'!$B$7:$R$2292,11,0)</f>
        <v>9.4225999999999992</v>
      </c>
      <c r="I24" s="66">
        <f t="shared" si="2"/>
        <v>8</v>
      </c>
      <c r="J24" s="65">
        <f>VLOOKUP($A24,'Return Data'!$B$7:$R$2292,12,0)</f>
        <v>10.5608</v>
      </c>
      <c r="K24" s="66">
        <f t="shared" si="3"/>
        <v>7</v>
      </c>
      <c r="L24" s="65">
        <f>VLOOKUP($A24,'Return Data'!$B$7:$R$2292,13,0)</f>
        <v>11.469099999999999</v>
      </c>
      <c r="M24" s="66">
        <f t="shared" si="4"/>
        <v>6</v>
      </c>
      <c r="N24" s="65">
        <f>VLOOKUP($A24,'Return Data'!$B$7:$R$2292,17,0)</f>
        <v>3.4178999999999999</v>
      </c>
      <c r="O24" s="66">
        <f>RANK(N24,N$8:N$27,0)</f>
        <v>14</v>
      </c>
      <c r="P24" s="65">
        <f>VLOOKUP($A24,'Return Data'!$B$7:$R$2292,14,0)</f>
        <v>3.5503999999999998</v>
      </c>
      <c r="Q24" s="66">
        <f>RANK(P24,P$8:P$27,0)</f>
        <v>11</v>
      </c>
      <c r="R24" s="65">
        <f>VLOOKUP($A24,'Return Data'!$B$7:$R$2292,16,0)</f>
        <v>6.4103000000000003</v>
      </c>
      <c r="S24" s="67">
        <f t="shared" si="5"/>
        <v>11</v>
      </c>
    </row>
    <row r="25" spans="1:19" x14ac:dyDescent="0.3">
      <c r="A25" s="82" t="s">
        <v>701</v>
      </c>
      <c r="B25" s="64">
        <f>VLOOKUP($A25,'Return Data'!$B$7:$R$2292,3,0)</f>
        <v>44483</v>
      </c>
      <c r="C25" s="65">
        <f>VLOOKUP($A25,'Return Data'!$B$7:$R$2292,4,0)</f>
        <v>35.528399999999998</v>
      </c>
      <c r="D25" s="65">
        <f>VLOOKUP($A25,'Return Data'!$B$7:$R$2292,9,0)</f>
        <v>3.0691999999999999</v>
      </c>
      <c r="E25" s="66">
        <f t="shared" si="0"/>
        <v>14</v>
      </c>
      <c r="F25" s="65">
        <f>VLOOKUP($A25,'Return Data'!$B$7:$R$2292,10,0)</f>
        <v>6.7874999999999996</v>
      </c>
      <c r="G25" s="66">
        <f t="shared" si="1"/>
        <v>12</v>
      </c>
      <c r="H25" s="65">
        <f>VLOOKUP($A25,'Return Data'!$B$7:$R$2292,11,0)</f>
        <v>6.8064</v>
      </c>
      <c r="I25" s="66">
        <f t="shared" si="2"/>
        <v>14</v>
      </c>
      <c r="J25" s="65">
        <f>VLOOKUP($A25,'Return Data'!$B$7:$R$2292,12,0)</f>
        <v>5.6887999999999996</v>
      </c>
      <c r="K25" s="66">
        <f t="shared" si="3"/>
        <v>14</v>
      </c>
      <c r="L25" s="65">
        <f>VLOOKUP($A25,'Return Data'!$B$7:$R$2292,13,0)</f>
        <v>6.2986000000000004</v>
      </c>
      <c r="M25" s="66">
        <f t="shared" si="4"/>
        <v>12</v>
      </c>
      <c r="N25" s="65">
        <f>VLOOKUP($A25,'Return Data'!$B$7:$R$2292,17,0)</f>
        <v>7.6257999999999999</v>
      </c>
      <c r="O25" s="66">
        <f>RANK(N25,N$8:N$27,0)</f>
        <v>5</v>
      </c>
      <c r="P25" s="65">
        <f>VLOOKUP($A25,'Return Data'!$B$7:$R$2292,14,0)</f>
        <v>7.5449000000000002</v>
      </c>
      <c r="Q25" s="66">
        <f>RANK(P25,P$8:P$27,0)</f>
        <v>4</v>
      </c>
      <c r="R25" s="65">
        <f>VLOOKUP($A25,'Return Data'!$B$7:$R$2292,16,0)</f>
        <v>7.6200999999999999</v>
      </c>
      <c r="S25" s="67">
        <f t="shared" si="5"/>
        <v>6</v>
      </c>
    </row>
    <row r="26" spans="1:19" x14ac:dyDescent="0.3">
      <c r="A26" s="82" t="s">
        <v>709</v>
      </c>
      <c r="B26" s="64">
        <f>VLOOKUP($A26,'Return Data'!$B$7:$R$2292,3,0)</f>
        <v>44483</v>
      </c>
      <c r="C26" s="65">
        <f>VLOOKUP($A26,'Return Data'!$B$7:$R$2292,4,0)</f>
        <v>0.60250000000000004</v>
      </c>
      <c r="D26" s="65">
        <f>VLOOKUP($A26,'Return Data'!$B$7:$R$2292,9,0)</f>
        <v>10.797599999999999</v>
      </c>
      <c r="E26" s="66">
        <f t="shared" si="0"/>
        <v>8</v>
      </c>
      <c r="F26" s="65">
        <f>VLOOKUP($A26,'Return Data'!$B$7:$R$2292,10,0)</f>
        <v>10.962300000000001</v>
      </c>
      <c r="G26" s="66">
        <f t="shared" si="1"/>
        <v>7</v>
      </c>
      <c r="H26" s="65">
        <f>VLOOKUP($A26,'Return Data'!$B$7:$R$2292,11,0)</f>
        <v>11.2494</v>
      </c>
      <c r="I26" s="66">
        <f t="shared" si="2"/>
        <v>6</v>
      </c>
      <c r="J26" s="65">
        <f>VLOOKUP($A26,'Return Data'!$B$7:$R$2292,12,0)</f>
        <v>-23.908100000000001</v>
      </c>
      <c r="K26" s="66">
        <f t="shared" si="3"/>
        <v>19</v>
      </c>
      <c r="L26" s="65">
        <f>VLOOKUP($A26,'Return Data'!$B$7:$R$2292,13,0)</f>
        <v>-16.121400000000001</v>
      </c>
      <c r="M26" s="66">
        <f t="shared" si="4"/>
        <v>19</v>
      </c>
      <c r="N26" s="65"/>
      <c r="O26" s="66"/>
      <c r="P26" s="65"/>
      <c r="Q26" s="66"/>
      <c r="R26" s="65">
        <f>VLOOKUP($A26,'Return Data'!$B$7:$R$2292,16,0)</f>
        <v>-39.816099999999999</v>
      </c>
      <c r="S26" s="67">
        <f t="shared" si="5"/>
        <v>20</v>
      </c>
    </row>
    <row r="27" spans="1:19" x14ac:dyDescent="0.3">
      <c r="A27" s="82" t="s">
        <v>711</v>
      </c>
      <c r="B27" s="64">
        <f>VLOOKUP($A27,'Return Data'!$B$7:$R$2292,3,0)</f>
        <v>44483</v>
      </c>
      <c r="C27" s="65">
        <f>VLOOKUP($A27,'Return Data'!$B$7:$R$2292,4,0)</f>
        <v>13.632</v>
      </c>
      <c r="D27" s="65">
        <f>VLOOKUP($A27,'Return Data'!$B$7:$R$2292,9,0)</f>
        <v>201.24529999999999</v>
      </c>
      <c r="E27" s="66">
        <f t="shared" si="0"/>
        <v>1</v>
      </c>
      <c r="F27" s="65">
        <f>VLOOKUP($A27,'Return Data'!$B$7:$R$2292,10,0)</f>
        <v>70.734899999999996</v>
      </c>
      <c r="G27" s="66">
        <f t="shared" si="1"/>
        <v>1</v>
      </c>
      <c r="H27" s="65">
        <f>VLOOKUP($A27,'Return Data'!$B$7:$R$2292,11,0)</f>
        <v>38.3538</v>
      </c>
      <c r="I27" s="66">
        <f t="shared" si="2"/>
        <v>1</v>
      </c>
      <c r="J27" s="65">
        <f>VLOOKUP($A27,'Return Data'!$B$7:$R$2292,12,0)</f>
        <v>27.556100000000001</v>
      </c>
      <c r="K27" s="66">
        <f t="shared" si="3"/>
        <v>1</v>
      </c>
      <c r="L27" s="65">
        <f>VLOOKUP($A27,'Return Data'!$B$7:$R$2292,13,0)</f>
        <v>22.3611</v>
      </c>
      <c r="M27" s="66">
        <f t="shared" si="4"/>
        <v>1</v>
      </c>
      <c r="N27" s="65">
        <f>VLOOKUP($A27,'Return Data'!$B$7:$R$2292,17,0)</f>
        <v>-6.5155000000000003</v>
      </c>
      <c r="O27" s="66">
        <f>RANK(N27,N$8:N$27,0)</f>
        <v>16</v>
      </c>
      <c r="P27" s="65">
        <f>VLOOKUP($A27,'Return Data'!$B$7:$R$2292,14,0)</f>
        <v>-5.4664999999999999</v>
      </c>
      <c r="Q27" s="66">
        <f>RANK(P27,P$8:P$27,0)</f>
        <v>16</v>
      </c>
      <c r="R27" s="65">
        <f>VLOOKUP($A27,'Return Data'!$B$7:$R$2292,16,0)</f>
        <v>3.5398000000000001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28.990929999999992</v>
      </c>
      <c r="E29" s="88"/>
      <c r="F29" s="89">
        <f>AVERAGE(F8:F27)</f>
        <v>14.972860000000003</v>
      </c>
      <c r="G29" s="88"/>
      <c r="H29" s="89">
        <f>AVERAGE(H8:H27)</f>
        <v>11.343165000000001</v>
      </c>
      <c r="I29" s="88"/>
      <c r="J29" s="89">
        <f>AVERAGE(J8:J27)</f>
        <v>6.6946199999999978</v>
      </c>
      <c r="K29" s="88"/>
      <c r="L29" s="89">
        <f>AVERAGE(L8:L27)</f>
        <v>7.2246899999999998</v>
      </c>
      <c r="M29" s="88"/>
      <c r="N29" s="89">
        <f>AVERAGE(N8:N27)</f>
        <v>3.9908352941176464</v>
      </c>
      <c r="O29" s="88"/>
      <c r="P29" s="89">
        <f>AVERAGE(P8:P27)</f>
        <v>3.043705882352941</v>
      </c>
      <c r="Q29" s="88"/>
      <c r="R29" s="89">
        <f>AVERAGE(R8:R27)</f>
        <v>1.9017200000000005</v>
      </c>
      <c r="S29" s="90"/>
    </row>
    <row r="30" spans="1:19" x14ac:dyDescent="0.3">
      <c r="A30" s="87" t="s">
        <v>28</v>
      </c>
      <c r="B30" s="88"/>
      <c r="C30" s="88"/>
      <c r="D30" s="89">
        <f>MIN(D8:D27)</f>
        <v>0</v>
      </c>
      <c r="E30" s="88"/>
      <c r="F30" s="89">
        <f>MIN(F8:F27)</f>
        <v>0</v>
      </c>
      <c r="G30" s="88"/>
      <c r="H30" s="89">
        <f>MIN(H8:H27)</f>
        <v>0</v>
      </c>
      <c r="I30" s="88"/>
      <c r="J30" s="89">
        <f>MIN(J8:J27)</f>
        <v>-24.445399999999999</v>
      </c>
      <c r="K30" s="88"/>
      <c r="L30" s="89">
        <f>MIN(L8:L27)</f>
        <v>-16.464200000000002</v>
      </c>
      <c r="M30" s="88"/>
      <c r="N30" s="89">
        <f>MIN(N8:N27)</f>
        <v>-21.367100000000001</v>
      </c>
      <c r="O30" s="88"/>
      <c r="P30" s="89">
        <f>MIN(P8:P27)</f>
        <v>-30.407900000000001</v>
      </c>
      <c r="Q30" s="88"/>
      <c r="R30" s="89">
        <f>MIN(R8:R27)</f>
        <v>-39.816099999999999</v>
      </c>
      <c r="S30" s="90"/>
    </row>
    <row r="31" spans="1:19" ht="15" thickBot="1" x14ac:dyDescent="0.35">
      <c r="A31" s="91" t="s">
        <v>29</v>
      </c>
      <c r="B31" s="92"/>
      <c r="C31" s="92"/>
      <c r="D31" s="93">
        <f>MAX(D8:D27)</f>
        <v>201.24529999999999</v>
      </c>
      <c r="E31" s="92"/>
      <c r="F31" s="93">
        <f>MAX(F8:F27)</f>
        <v>70.734899999999996</v>
      </c>
      <c r="G31" s="92"/>
      <c r="H31" s="93">
        <f>MAX(H8:H27)</f>
        <v>38.3538</v>
      </c>
      <c r="I31" s="92"/>
      <c r="J31" s="93">
        <f>MAX(J8:J27)</f>
        <v>27.556100000000001</v>
      </c>
      <c r="K31" s="92"/>
      <c r="L31" s="93">
        <f>MAX(L8:L27)</f>
        <v>22.3611</v>
      </c>
      <c r="M31" s="92"/>
      <c r="N31" s="93">
        <f>MAX(N8:N27)</f>
        <v>10.420400000000001</v>
      </c>
      <c r="O31" s="92"/>
      <c r="P31" s="93">
        <f>MAX(P8:P27)</f>
        <v>9.3338000000000001</v>
      </c>
      <c r="Q31" s="92"/>
      <c r="R31" s="93">
        <f>MAX(R8:R27)</f>
        <v>8.9289000000000005</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Data'!$B$7:$R$2292,3,0)</f>
        <v>44483</v>
      </c>
      <c r="C8" s="65">
        <f>VLOOKUP($A8,'Return Data'!$B$7:$R$2292,4,0)</f>
        <v>89.571100000000001</v>
      </c>
      <c r="D8" s="65">
        <f>VLOOKUP($A8,'Return Data'!$B$7:$R$2292,9,0)</f>
        <v>1.6798</v>
      </c>
      <c r="E8" s="66">
        <f t="shared" ref="E8:E26" si="0">RANK(D8,D$8:D$26,0)</f>
        <v>10</v>
      </c>
      <c r="F8" s="65">
        <f>VLOOKUP($A8,'Return Data'!$B$7:$R$2292,10,0)</f>
        <v>5.6163999999999996</v>
      </c>
      <c r="G8" s="66">
        <f t="shared" ref="G8:G26" si="1">RANK(F8,F$8:F$26,0)</f>
        <v>10</v>
      </c>
      <c r="H8" s="65">
        <f>VLOOKUP($A8,'Return Data'!$B$7:$R$2292,11,0)</f>
        <v>5.6837</v>
      </c>
      <c r="I8" s="66">
        <f t="shared" ref="I8:I26" si="2">RANK(H8,H$8:H$26,0)</f>
        <v>8</v>
      </c>
      <c r="J8" s="65">
        <f>VLOOKUP($A8,'Return Data'!$B$7:$R$2292,12,0)</f>
        <v>4.9520999999999997</v>
      </c>
      <c r="K8" s="66">
        <f t="shared" ref="K8:K26" si="3">RANK(J8,J$8:J$26,0)</f>
        <v>5</v>
      </c>
      <c r="L8" s="65">
        <f>VLOOKUP($A8,'Return Data'!$B$7:$R$2292,13,0)</f>
        <v>5.3452999999999999</v>
      </c>
      <c r="M8" s="66">
        <f t="shared" ref="M8:M26" si="4">RANK(L8,L$8:L$26,0)</f>
        <v>6</v>
      </c>
      <c r="N8" s="65">
        <f>VLOOKUP($A8,'Return Data'!$B$7:$R$2292,17,0)</f>
        <v>8.5876000000000001</v>
      </c>
      <c r="O8" s="66">
        <f t="shared" ref="O8:O23" si="5">RANK(N8,N$8:N$26,0)</f>
        <v>3</v>
      </c>
      <c r="P8" s="65">
        <f>VLOOKUP($A8,'Return Data'!$B$7:$R$2292,14,0)</f>
        <v>9.3058999999999994</v>
      </c>
      <c r="Q8" s="66">
        <f>RANK(P8,P$8:P$26,0)</f>
        <v>4</v>
      </c>
      <c r="R8" s="65">
        <f>VLOOKUP($A8,'Return Data'!$B$7:$R$2292,16,0)</f>
        <v>8.8469999999999995</v>
      </c>
      <c r="S8" s="67">
        <f t="shared" ref="S8:S26" si="6">RANK(R8,R$8:R$26,0)</f>
        <v>5</v>
      </c>
    </row>
    <row r="9" spans="1:19" x14ac:dyDescent="0.3">
      <c r="A9" s="82" t="s">
        <v>613</v>
      </c>
      <c r="B9" s="64">
        <f>VLOOKUP($A9,'Return Data'!$B$7:$R$2292,3,0)</f>
        <v>44483</v>
      </c>
      <c r="C9" s="65">
        <f>VLOOKUP($A9,'Return Data'!$B$7:$R$2292,4,0)</f>
        <v>13.992699999999999</v>
      </c>
      <c r="D9" s="65">
        <f>VLOOKUP($A9,'Return Data'!$B$7:$R$2292,9,0)</f>
        <v>2.3172999999999999</v>
      </c>
      <c r="E9" s="66">
        <f t="shared" si="0"/>
        <v>6</v>
      </c>
      <c r="F9" s="65">
        <f>VLOOKUP($A9,'Return Data'!$B$7:$R$2292,10,0)</f>
        <v>5.6215999999999999</v>
      </c>
      <c r="G9" s="66">
        <f t="shared" si="1"/>
        <v>9</v>
      </c>
      <c r="H9" s="65">
        <f>VLOOKUP($A9,'Return Data'!$B$7:$R$2292,11,0)</f>
        <v>5.6298000000000004</v>
      </c>
      <c r="I9" s="66">
        <f t="shared" si="2"/>
        <v>9</v>
      </c>
      <c r="J9" s="65">
        <f>VLOOKUP($A9,'Return Data'!$B$7:$R$2292,12,0)</f>
        <v>4.9854000000000003</v>
      </c>
      <c r="K9" s="66">
        <f t="shared" si="3"/>
        <v>4</v>
      </c>
      <c r="L9" s="65">
        <f>VLOOKUP($A9,'Return Data'!$B$7:$R$2292,13,0)</f>
        <v>5.3540000000000001</v>
      </c>
      <c r="M9" s="66">
        <f t="shared" si="4"/>
        <v>5</v>
      </c>
      <c r="N9" s="65">
        <f>VLOOKUP($A9,'Return Data'!$B$7:$R$2292,17,0)</f>
        <v>8.9385999999999992</v>
      </c>
      <c r="O9" s="66">
        <f t="shared" si="5"/>
        <v>2</v>
      </c>
      <c r="P9" s="65">
        <f>VLOOKUP($A9,'Return Data'!$B$7:$R$2292,14,0)</f>
        <v>8.4564000000000004</v>
      </c>
      <c r="Q9" s="66">
        <f>RANK(P9,P$8:P$26,0)</f>
        <v>12</v>
      </c>
      <c r="R9" s="65">
        <f>VLOOKUP($A9,'Return Data'!$B$7:$R$2292,16,0)</f>
        <v>8.2103999999999999</v>
      </c>
      <c r="S9" s="67">
        <f t="shared" si="6"/>
        <v>14</v>
      </c>
    </row>
    <row r="10" spans="1:19" x14ac:dyDescent="0.3">
      <c r="A10" s="82" t="s">
        <v>616</v>
      </c>
      <c r="B10" s="64">
        <f>VLOOKUP($A10,'Return Data'!$B$7:$R$2292,3,0)</f>
        <v>44483</v>
      </c>
      <c r="C10" s="65">
        <f>VLOOKUP($A10,'Return Data'!$B$7:$R$2292,4,0)</f>
        <v>23.1952</v>
      </c>
      <c r="D10" s="65">
        <f>VLOOKUP($A10,'Return Data'!$B$7:$R$2292,9,0)</f>
        <v>-0.4667</v>
      </c>
      <c r="E10" s="66">
        <f t="shared" si="0"/>
        <v>19</v>
      </c>
      <c r="F10" s="65">
        <f>VLOOKUP($A10,'Return Data'!$B$7:$R$2292,10,0)</f>
        <v>3.6509</v>
      </c>
      <c r="G10" s="66">
        <f t="shared" si="1"/>
        <v>19</v>
      </c>
      <c r="H10" s="65">
        <f>VLOOKUP($A10,'Return Data'!$B$7:$R$2292,11,0)</f>
        <v>4.5591999999999997</v>
      </c>
      <c r="I10" s="66">
        <f t="shared" si="2"/>
        <v>18</v>
      </c>
      <c r="J10" s="65">
        <f>VLOOKUP($A10,'Return Data'!$B$7:$R$2292,12,0)</f>
        <v>3.0148000000000001</v>
      </c>
      <c r="K10" s="66">
        <f t="shared" si="3"/>
        <v>19</v>
      </c>
      <c r="L10" s="65">
        <f>VLOOKUP($A10,'Return Data'!$B$7:$R$2292,13,0)</f>
        <v>3.8997000000000002</v>
      </c>
      <c r="M10" s="66">
        <f t="shared" si="4"/>
        <v>19</v>
      </c>
      <c r="N10" s="65">
        <f>VLOOKUP($A10,'Return Data'!$B$7:$R$2292,17,0)</f>
        <v>7.4467999999999996</v>
      </c>
      <c r="O10" s="66">
        <f t="shared" si="5"/>
        <v>16</v>
      </c>
      <c r="P10" s="65">
        <f>VLOOKUP($A10,'Return Data'!$B$7:$R$2292,14,0)</f>
        <v>5.6022999999999996</v>
      </c>
      <c r="Q10" s="66">
        <f>RANK(P10,P$8:P$26,0)</f>
        <v>15</v>
      </c>
      <c r="R10" s="65">
        <f>VLOOKUP($A10,'Return Data'!$B$7:$R$2292,16,0)</f>
        <v>7.3654999999999999</v>
      </c>
      <c r="S10" s="67">
        <f t="shared" si="6"/>
        <v>18</v>
      </c>
    </row>
    <row r="11" spans="1:19" x14ac:dyDescent="0.3">
      <c r="A11" s="82" t="s">
        <v>617</v>
      </c>
      <c r="B11" s="64">
        <f>VLOOKUP($A11,'Return Data'!$B$7:$R$2292,3,0)</f>
        <v>44483</v>
      </c>
      <c r="C11" s="65">
        <f>VLOOKUP($A11,'Return Data'!$B$7:$R$2292,4,0)</f>
        <v>18.576499999999999</v>
      </c>
      <c r="D11" s="65">
        <f>VLOOKUP($A11,'Return Data'!$B$7:$R$2292,9,0)</f>
        <v>0.45860000000000001</v>
      </c>
      <c r="E11" s="66">
        <f t="shared" si="0"/>
        <v>15</v>
      </c>
      <c r="F11" s="65">
        <f>VLOOKUP($A11,'Return Data'!$B$7:$R$2292,10,0)</f>
        <v>4.4882</v>
      </c>
      <c r="G11" s="66">
        <f t="shared" si="1"/>
        <v>16</v>
      </c>
      <c r="H11" s="65">
        <f>VLOOKUP($A11,'Return Data'!$B$7:$R$2292,11,0)</f>
        <v>4.7207999999999997</v>
      </c>
      <c r="I11" s="66">
        <f t="shared" si="2"/>
        <v>17</v>
      </c>
      <c r="J11" s="65">
        <f>VLOOKUP($A11,'Return Data'!$B$7:$R$2292,12,0)</f>
        <v>4.0180999999999996</v>
      </c>
      <c r="K11" s="66">
        <f t="shared" si="3"/>
        <v>16</v>
      </c>
      <c r="L11" s="65">
        <f>VLOOKUP($A11,'Return Data'!$B$7:$R$2292,13,0)</f>
        <v>4.3852000000000002</v>
      </c>
      <c r="M11" s="66">
        <f t="shared" si="4"/>
        <v>15</v>
      </c>
      <c r="N11" s="65">
        <f>VLOOKUP($A11,'Return Data'!$B$7:$R$2292,17,0)</f>
        <v>7.3792</v>
      </c>
      <c r="O11" s="66">
        <f t="shared" si="5"/>
        <v>17</v>
      </c>
      <c r="P11" s="65">
        <f>VLOOKUP($A11,'Return Data'!$B$7:$R$2292,14,0)</f>
        <v>8.6441999999999997</v>
      </c>
      <c r="Q11" s="66">
        <f>RANK(P11,P$8:P$26,0)</f>
        <v>10</v>
      </c>
      <c r="R11" s="65">
        <f>VLOOKUP($A11,'Return Data'!$B$7:$R$2292,16,0)</f>
        <v>8.3893000000000004</v>
      </c>
      <c r="S11" s="67">
        <f t="shared" si="6"/>
        <v>11</v>
      </c>
    </row>
    <row r="12" spans="1:19" x14ac:dyDescent="0.3">
      <c r="A12" s="82" t="s">
        <v>619</v>
      </c>
      <c r="B12" s="64">
        <f>VLOOKUP($A12,'Return Data'!$B$7:$R$2292,3,0)</f>
        <v>44483</v>
      </c>
      <c r="C12" s="65">
        <f>VLOOKUP($A12,'Return Data'!$B$7:$R$2292,4,0)</f>
        <v>13.0783</v>
      </c>
      <c r="D12" s="65">
        <f>VLOOKUP($A12,'Return Data'!$B$7:$R$2292,9,0)</f>
        <v>2.8814000000000002</v>
      </c>
      <c r="E12" s="66">
        <f t="shared" si="0"/>
        <v>3</v>
      </c>
      <c r="F12" s="65">
        <f>VLOOKUP($A12,'Return Data'!$B$7:$R$2292,10,0)</f>
        <v>3.8193000000000001</v>
      </c>
      <c r="G12" s="66">
        <f t="shared" si="1"/>
        <v>18</v>
      </c>
      <c r="H12" s="65">
        <f>VLOOKUP($A12,'Return Data'!$B$7:$R$2292,11,0)</f>
        <v>4.0663</v>
      </c>
      <c r="I12" s="66">
        <f t="shared" si="2"/>
        <v>19</v>
      </c>
      <c r="J12" s="65">
        <f>VLOOKUP($A12,'Return Data'!$B$7:$R$2292,12,0)</f>
        <v>4.0281000000000002</v>
      </c>
      <c r="K12" s="66">
        <f t="shared" si="3"/>
        <v>15</v>
      </c>
      <c r="L12" s="65">
        <f>VLOOKUP($A12,'Return Data'!$B$7:$R$2292,13,0)</f>
        <v>4.0578000000000003</v>
      </c>
      <c r="M12" s="66">
        <f t="shared" si="4"/>
        <v>18</v>
      </c>
      <c r="N12" s="65">
        <f>VLOOKUP($A12,'Return Data'!$B$7:$R$2292,17,0)</f>
        <v>7.2123999999999997</v>
      </c>
      <c r="O12" s="66">
        <f t="shared" si="5"/>
        <v>18</v>
      </c>
      <c r="P12" s="65"/>
      <c r="Q12" s="66"/>
      <c r="R12" s="65">
        <f>VLOOKUP($A12,'Return Data'!$B$7:$R$2292,16,0)</f>
        <v>9.0554000000000006</v>
      </c>
      <c r="S12" s="67">
        <f t="shared" si="6"/>
        <v>4</v>
      </c>
    </row>
    <row r="13" spans="1:19" x14ac:dyDescent="0.3">
      <c r="A13" s="82" t="s">
        <v>624</v>
      </c>
      <c r="B13" s="64">
        <f>VLOOKUP($A13,'Return Data'!$B$7:$R$2292,3,0)</f>
        <v>44483</v>
      </c>
      <c r="C13" s="65">
        <f>VLOOKUP($A13,'Return Data'!$B$7:$R$2292,4,0)</f>
        <v>84.102800000000002</v>
      </c>
      <c r="D13" s="65">
        <f>VLOOKUP($A13,'Return Data'!$B$7:$R$2292,9,0)</f>
        <v>1.9227000000000001</v>
      </c>
      <c r="E13" s="66">
        <f t="shared" si="0"/>
        <v>9</v>
      </c>
      <c r="F13" s="65">
        <f>VLOOKUP($A13,'Return Data'!$B$7:$R$2292,10,0)</f>
        <v>5.3353000000000002</v>
      </c>
      <c r="G13" s="66">
        <f t="shared" si="1"/>
        <v>14</v>
      </c>
      <c r="H13" s="65">
        <f>VLOOKUP($A13,'Return Data'!$B$7:$R$2292,11,0)</f>
        <v>5.3006000000000002</v>
      </c>
      <c r="I13" s="66">
        <f t="shared" si="2"/>
        <v>12</v>
      </c>
      <c r="J13" s="65">
        <f>VLOOKUP($A13,'Return Data'!$B$7:$R$2292,12,0)</f>
        <v>4.9157999999999999</v>
      </c>
      <c r="K13" s="66">
        <f t="shared" si="3"/>
        <v>6</v>
      </c>
      <c r="L13" s="65">
        <f>VLOOKUP($A13,'Return Data'!$B$7:$R$2292,13,0)</f>
        <v>5.6058000000000003</v>
      </c>
      <c r="M13" s="66">
        <f t="shared" si="4"/>
        <v>3</v>
      </c>
      <c r="N13" s="65">
        <f>VLOOKUP($A13,'Return Data'!$B$7:$R$2292,17,0)</f>
        <v>7.8185000000000002</v>
      </c>
      <c r="O13" s="66">
        <f t="shared" si="5"/>
        <v>11</v>
      </c>
      <c r="P13" s="65">
        <f>VLOOKUP($A13,'Return Data'!$B$7:$R$2292,14,0)</f>
        <v>8.9177</v>
      </c>
      <c r="Q13" s="66">
        <f t="shared" ref="Q13:Q21" si="7">RANK(P13,P$8:P$26,0)</f>
        <v>6</v>
      </c>
      <c r="R13" s="65">
        <f>VLOOKUP($A13,'Return Data'!$B$7:$R$2292,16,0)</f>
        <v>9.1640999999999995</v>
      </c>
      <c r="S13" s="67">
        <f t="shared" si="6"/>
        <v>2</v>
      </c>
    </row>
    <row r="14" spans="1:19" x14ac:dyDescent="0.3">
      <c r="A14" s="82" t="s">
        <v>627</v>
      </c>
      <c r="B14" s="64">
        <f>VLOOKUP($A14,'Return Data'!$B$7:$R$2292,3,0)</f>
        <v>44483</v>
      </c>
      <c r="C14" s="65">
        <f>VLOOKUP($A14,'Return Data'!$B$7:$R$2292,4,0)</f>
        <v>26.051600000000001</v>
      </c>
      <c r="D14" s="65">
        <f>VLOOKUP($A14,'Return Data'!$B$7:$R$2292,9,0)</f>
        <v>1.6789000000000001</v>
      </c>
      <c r="E14" s="66">
        <f t="shared" si="0"/>
        <v>11</v>
      </c>
      <c r="F14" s="65">
        <f>VLOOKUP($A14,'Return Data'!$B$7:$R$2292,10,0)</f>
        <v>6.5308999999999999</v>
      </c>
      <c r="G14" s="66">
        <f t="shared" si="1"/>
        <v>4</v>
      </c>
      <c r="H14" s="65">
        <f>VLOOKUP($A14,'Return Data'!$B$7:$R$2292,11,0)</f>
        <v>6.0147000000000004</v>
      </c>
      <c r="I14" s="66">
        <f t="shared" si="2"/>
        <v>5</v>
      </c>
      <c r="J14" s="65">
        <f>VLOOKUP($A14,'Return Data'!$B$7:$R$2292,12,0)</f>
        <v>4.7257999999999996</v>
      </c>
      <c r="K14" s="66">
        <f t="shared" si="3"/>
        <v>10</v>
      </c>
      <c r="L14" s="65">
        <f>VLOOKUP($A14,'Return Data'!$B$7:$R$2292,13,0)</f>
        <v>5.3254000000000001</v>
      </c>
      <c r="M14" s="66">
        <f t="shared" si="4"/>
        <v>7</v>
      </c>
      <c r="N14" s="65">
        <f>VLOOKUP($A14,'Return Data'!$B$7:$R$2292,17,0)</f>
        <v>8.5548999999999999</v>
      </c>
      <c r="O14" s="66">
        <f t="shared" si="5"/>
        <v>4</v>
      </c>
      <c r="P14" s="65">
        <f>VLOOKUP($A14,'Return Data'!$B$7:$R$2292,14,0)</f>
        <v>9.5299999999999994</v>
      </c>
      <c r="Q14" s="66">
        <f t="shared" si="7"/>
        <v>3</v>
      </c>
      <c r="R14" s="65">
        <f>VLOOKUP($A14,'Return Data'!$B$7:$R$2292,16,0)</f>
        <v>8.7635000000000005</v>
      </c>
      <c r="S14" s="67">
        <f t="shared" si="6"/>
        <v>7</v>
      </c>
    </row>
    <row r="15" spans="1:19" x14ac:dyDescent="0.3">
      <c r="A15" s="82" t="s">
        <v>629</v>
      </c>
      <c r="B15" s="64">
        <f>VLOOKUP($A15,'Return Data'!$B$7:$R$2292,3,0)</f>
        <v>44483</v>
      </c>
      <c r="C15" s="65">
        <f>VLOOKUP($A15,'Return Data'!$B$7:$R$2292,4,0)</f>
        <v>24.224399999999999</v>
      </c>
      <c r="D15" s="65">
        <f>VLOOKUP($A15,'Return Data'!$B$7:$R$2292,9,0)</f>
        <v>2.2894999999999999</v>
      </c>
      <c r="E15" s="66">
        <f t="shared" si="0"/>
        <v>7</v>
      </c>
      <c r="F15" s="65">
        <f>VLOOKUP($A15,'Return Data'!$B$7:$R$2292,10,0)</f>
        <v>6.3564999999999996</v>
      </c>
      <c r="G15" s="66">
        <f t="shared" si="1"/>
        <v>5</v>
      </c>
      <c r="H15" s="65">
        <f>VLOOKUP($A15,'Return Data'!$B$7:$R$2292,11,0)</f>
        <v>5.5621</v>
      </c>
      <c r="I15" s="66">
        <f t="shared" si="2"/>
        <v>10</v>
      </c>
      <c r="J15" s="65">
        <f>VLOOKUP($A15,'Return Data'!$B$7:$R$2292,12,0)</f>
        <v>4.8144999999999998</v>
      </c>
      <c r="K15" s="66">
        <f t="shared" si="3"/>
        <v>8</v>
      </c>
      <c r="L15" s="65">
        <f>VLOOKUP($A15,'Return Data'!$B$7:$R$2292,13,0)</f>
        <v>5.2630999999999997</v>
      </c>
      <c r="M15" s="66">
        <f t="shared" si="4"/>
        <v>8</v>
      </c>
      <c r="N15" s="65">
        <f>VLOOKUP($A15,'Return Data'!$B$7:$R$2292,17,0)</f>
        <v>8.1873000000000005</v>
      </c>
      <c r="O15" s="66">
        <f t="shared" si="5"/>
        <v>7</v>
      </c>
      <c r="P15" s="65">
        <f>VLOOKUP($A15,'Return Data'!$B$7:$R$2292,14,0)</f>
        <v>8.9120000000000008</v>
      </c>
      <c r="Q15" s="66">
        <f t="shared" si="7"/>
        <v>7</v>
      </c>
      <c r="R15" s="65">
        <f>VLOOKUP($A15,'Return Data'!$B$7:$R$2292,16,0)</f>
        <v>8.7369000000000003</v>
      </c>
      <c r="S15" s="67">
        <f t="shared" si="6"/>
        <v>8</v>
      </c>
    </row>
    <row r="16" spans="1:19" x14ac:dyDescent="0.3">
      <c r="A16" s="82" t="s">
        <v>630</v>
      </c>
      <c r="B16" s="64">
        <f>VLOOKUP($A16,'Return Data'!$B$7:$R$2292,3,0)</f>
        <v>44483</v>
      </c>
      <c r="C16" s="65">
        <f>VLOOKUP($A16,'Return Data'!$B$7:$R$2292,4,0)</f>
        <v>15.789300000000001</v>
      </c>
      <c r="D16" s="65">
        <f>VLOOKUP($A16,'Return Data'!$B$7:$R$2292,9,0)</f>
        <v>0.63990000000000002</v>
      </c>
      <c r="E16" s="66">
        <f t="shared" si="0"/>
        <v>14</v>
      </c>
      <c r="F16" s="65">
        <f>VLOOKUP($A16,'Return Data'!$B$7:$R$2292,10,0)</f>
        <v>6.1806000000000001</v>
      </c>
      <c r="G16" s="66">
        <f t="shared" si="1"/>
        <v>7</v>
      </c>
      <c r="H16" s="65">
        <f>VLOOKUP($A16,'Return Data'!$B$7:$R$2292,11,0)</f>
        <v>5.9840999999999998</v>
      </c>
      <c r="I16" s="66">
        <f t="shared" si="2"/>
        <v>6</v>
      </c>
      <c r="J16" s="65">
        <f>VLOOKUP($A16,'Return Data'!$B$7:$R$2292,12,0)</f>
        <v>4.8907999999999996</v>
      </c>
      <c r="K16" s="66">
        <f t="shared" si="3"/>
        <v>7</v>
      </c>
      <c r="L16" s="65">
        <f>VLOOKUP($A16,'Return Data'!$B$7:$R$2292,13,0)</f>
        <v>5.2178000000000004</v>
      </c>
      <c r="M16" s="66">
        <f t="shared" si="4"/>
        <v>9</v>
      </c>
      <c r="N16" s="65">
        <f>VLOOKUP($A16,'Return Data'!$B$7:$R$2292,17,0)</f>
        <v>8.3089999999999993</v>
      </c>
      <c r="O16" s="66">
        <f t="shared" si="5"/>
        <v>5</v>
      </c>
      <c r="P16" s="65">
        <f>VLOOKUP($A16,'Return Data'!$B$7:$R$2292,14,0)</f>
        <v>8.8260000000000005</v>
      </c>
      <c r="Q16" s="66">
        <f t="shared" si="7"/>
        <v>8</v>
      </c>
      <c r="R16" s="65">
        <f>VLOOKUP($A16,'Return Data'!$B$7:$R$2292,16,0)</f>
        <v>8.2540999999999993</v>
      </c>
      <c r="S16" s="67">
        <f t="shared" si="6"/>
        <v>13</v>
      </c>
    </row>
    <row r="17" spans="1:19" x14ac:dyDescent="0.3">
      <c r="A17" s="82" t="s">
        <v>633</v>
      </c>
      <c r="B17" s="64">
        <f>VLOOKUP($A17,'Return Data'!$B$7:$R$2292,3,0)</f>
        <v>44483</v>
      </c>
      <c r="C17" s="65">
        <f>VLOOKUP($A17,'Return Data'!$B$7:$R$2292,4,0)</f>
        <v>2691.4114</v>
      </c>
      <c r="D17" s="65">
        <f>VLOOKUP($A17,'Return Data'!$B$7:$R$2292,9,0)</f>
        <v>0.17580000000000001</v>
      </c>
      <c r="E17" s="66">
        <f t="shared" si="0"/>
        <v>18</v>
      </c>
      <c r="F17" s="65">
        <f>VLOOKUP($A17,'Return Data'!$B$7:$R$2292,10,0)</f>
        <v>5.2939999999999996</v>
      </c>
      <c r="G17" s="66">
        <f t="shared" si="1"/>
        <v>15</v>
      </c>
      <c r="H17" s="65">
        <f>VLOOKUP($A17,'Return Data'!$B$7:$R$2292,11,0)</f>
        <v>5.2918000000000003</v>
      </c>
      <c r="I17" s="66">
        <f t="shared" si="2"/>
        <v>13</v>
      </c>
      <c r="J17" s="65">
        <f>VLOOKUP($A17,'Return Data'!$B$7:$R$2292,12,0)</f>
        <v>4.556</v>
      </c>
      <c r="K17" s="66">
        <f t="shared" si="3"/>
        <v>13</v>
      </c>
      <c r="L17" s="65">
        <f>VLOOKUP($A17,'Return Data'!$B$7:$R$2292,13,0)</f>
        <v>4.5782999999999996</v>
      </c>
      <c r="M17" s="66">
        <f t="shared" si="4"/>
        <v>14</v>
      </c>
      <c r="N17" s="65">
        <f>VLOOKUP($A17,'Return Data'!$B$7:$R$2292,17,0)</f>
        <v>7.7455999999999996</v>
      </c>
      <c r="O17" s="66">
        <f t="shared" si="5"/>
        <v>13</v>
      </c>
      <c r="P17" s="65">
        <f>VLOOKUP($A17,'Return Data'!$B$7:$R$2292,14,0)</f>
        <v>9.2797999999999998</v>
      </c>
      <c r="Q17" s="66">
        <f t="shared" si="7"/>
        <v>5</v>
      </c>
      <c r="R17" s="65">
        <f>VLOOKUP($A17,'Return Data'!$B$7:$R$2292,16,0)</f>
        <v>7.9183000000000003</v>
      </c>
      <c r="S17" s="67">
        <f t="shared" si="6"/>
        <v>17</v>
      </c>
    </row>
    <row r="18" spans="1:19" x14ac:dyDescent="0.3">
      <c r="A18" s="82" t="s">
        <v>635</v>
      </c>
      <c r="B18" s="64">
        <f>VLOOKUP($A18,'Return Data'!$B$7:$R$2292,3,0)</f>
        <v>44483</v>
      </c>
      <c r="C18" s="65">
        <f>VLOOKUP($A18,'Return Data'!$B$7:$R$2292,4,0)</f>
        <v>3083.3444</v>
      </c>
      <c r="D18" s="65">
        <f>VLOOKUP($A18,'Return Data'!$B$7:$R$2292,9,0)</f>
        <v>3.5043000000000002</v>
      </c>
      <c r="E18" s="66">
        <f t="shared" si="0"/>
        <v>2</v>
      </c>
      <c r="F18" s="65">
        <f>VLOOKUP($A18,'Return Data'!$B$7:$R$2292,10,0)</f>
        <v>6.6707000000000001</v>
      </c>
      <c r="G18" s="66">
        <f t="shared" si="1"/>
        <v>3</v>
      </c>
      <c r="H18" s="65">
        <f>VLOOKUP($A18,'Return Data'!$B$7:$R$2292,11,0)</f>
        <v>5.9028999999999998</v>
      </c>
      <c r="I18" s="66">
        <f t="shared" si="2"/>
        <v>7</v>
      </c>
      <c r="J18" s="65">
        <f>VLOOKUP($A18,'Return Data'!$B$7:$R$2292,12,0)</f>
        <v>4.7733999999999996</v>
      </c>
      <c r="K18" s="66">
        <f t="shared" si="3"/>
        <v>9</v>
      </c>
      <c r="L18" s="65">
        <f>VLOOKUP($A18,'Return Data'!$B$7:$R$2292,13,0)</f>
        <v>5.1553000000000004</v>
      </c>
      <c r="M18" s="66">
        <f t="shared" si="4"/>
        <v>10</v>
      </c>
      <c r="N18" s="65">
        <f>VLOOKUP($A18,'Return Data'!$B$7:$R$2292,17,0)</f>
        <v>7.5964</v>
      </c>
      <c r="O18" s="66">
        <f t="shared" si="5"/>
        <v>15</v>
      </c>
      <c r="P18" s="65">
        <f>VLOOKUP($A18,'Return Data'!$B$7:$R$2292,14,0)</f>
        <v>8.5283999999999995</v>
      </c>
      <c r="Q18" s="66">
        <f t="shared" si="7"/>
        <v>11</v>
      </c>
      <c r="R18" s="65">
        <f>VLOOKUP($A18,'Return Data'!$B$7:$R$2292,16,0)</f>
        <v>8.6227999999999998</v>
      </c>
      <c r="S18" s="67">
        <f t="shared" si="6"/>
        <v>9</v>
      </c>
    </row>
    <row r="19" spans="1:19" x14ac:dyDescent="0.3">
      <c r="A19" s="82" t="s">
        <v>636</v>
      </c>
      <c r="B19" s="64">
        <f>VLOOKUP($A19,'Return Data'!$B$7:$R$2292,3,0)</f>
        <v>44483</v>
      </c>
      <c r="C19" s="65">
        <f>VLOOKUP($A19,'Return Data'!$B$7:$R$2292,4,0)</f>
        <v>61.9895</v>
      </c>
      <c r="D19" s="65">
        <f>VLOOKUP($A19,'Return Data'!$B$7:$R$2292,9,0)</f>
        <v>2.8092000000000001</v>
      </c>
      <c r="E19" s="66">
        <f t="shared" si="0"/>
        <v>4</v>
      </c>
      <c r="F19" s="65">
        <f>VLOOKUP($A19,'Return Data'!$B$7:$R$2292,10,0)</f>
        <v>8.7095000000000002</v>
      </c>
      <c r="G19" s="66">
        <f t="shared" si="1"/>
        <v>2</v>
      </c>
      <c r="H19" s="65">
        <f>VLOOKUP($A19,'Return Data'!$B$7:$R$2292,11,0)</f>
        <v>6.3037999999999998</v>
      </c>
      <c r="I19" s="66">
        <f t="shared" si="2"/>
        <v>3</v>
      </c>
      <c r="J19" s="65">
        <f>VLOOKUP($A19,'Return Data'!$B$7:$R$2292,12,0)</f>
        <v>4.6165000000000003</v>
      </c>
      <c r="K19" s="66">
        <f t="shared" si="3"/>
        <v>11</v>
      </c>
      <c r="L19" s="65">
        <f>VLOOKUP($A19,'Return Data'!$B$7:$R$2292,13,0)</f>
        <v>5.0467000000000004</v>
      </c>
      <c r="M19" s="66">
        <f t="shared" si="4"/>
        <v>11</v>
      </c>
      <c r="N19" s="65">
        <f>VLOOKUP($A19,'Return Data'!$B$7:$R$2292,17,0)</f>
        <v>9.2138000000000009</v>
      </c>
      <c r="O19" s="66">
        <f t="shared" si="5"/>
        <v>1</v>
      </c>
      <c r="P19" s="65">
        <f>VLOOKUP($A19,'Return Data'!$B$7:$R$2292,14,0)</f>
        <v>10.980600000000001</v>
      </c>
      <c r="Q19" s="66">
        <f t="shared" si="7"/>
        <v>1</v>
      </c>
      <c r="R19" s="65">
        <f>VLOOKUP($A19,'Return Data'!$B$7:$R$2292,16,0)</f>
        <v>8.3341999999999992</v>
      </c>
      <c r="S19" s="67">
        <f t="shared" si="6"/>
        <v>12</v>
      </c>
    </row>
    <row r="20" spans="1:19" x14ac:dyDescent="0.3">
      <c r="A20" s="117" t="s">
        <v>1772</v>
      </c>
      <c r="B20" s="64">
        <f>VLOOKUP($A20,'Return Data'!$B$7:$R$2292,3,0)</f>
        <v>44483</v>
      </c>
      <c r="C20" s="65">
        <f>VLOOKUP($A20,'Return Data'!$B$7:$R$2292,4,0)</f>
        <v>48.561599999999999</v>
      </c>
      <c r="D20" s="65">
        <f>VLOOKUP($A20,'Return Data'!$B$7:$R$2292,9,0)</f>
        <v>2.5055000000000001</v>
      </c>
      <c r="E20" s="66">
        <f t="shared" si="0"/>
        <v>5</v>
      </c>
      <c r="F20" s="65">
        <f>VLOOKUP($A20,'Return Data'!$B$7:$R$2292,10,0)</f>
        <v>6.3196000000000003</v>
      </c>
      <c r="G20" s="66">
        <f t="shared" si="1"/>
        <v>6</v>
      </c>
      <c r="H20" s="65">
        <f>VLOOKUP($A20,'Return Data'!$B$7:$R$2292,11,0)</f>
        <v>6.4672999999999998</v>
      </c>
      <c r="I20" s="66">
        <f t="shared" si="2"/>
        <v>2</v>
      </c>
      <c r="J20" s="65">
        <f>VLOOKUP($A20,'Return Data'!$B$7:$R$2292,12,0)</f>
        <v>5.7512999999999996</v>
      </c>
      <c r="K20" s="66">
        <f t="shared" si="3"/>
        <v>2</v>
      </c>
      <c r="L20" s="65">
        <f>VLOOKUP($A20,'Return Data'!$B$7:$R$2292,13,0)</f>
        <v>6.1428000000000003</v>
      </c>
      <c r="M20" s="66">
        <f t="shared" si="4"/>
        <v>2</v>
      </c>
      <c r="N20" s="65">
        <f>VLOOKUP($A20,'Return Data'!$B$7:$R$2292,17,0)</f>
        <v>7.8917000000000002</v>
      </c>
      <c r="O20" s="66">
        <f t="shared" si="5"/>
        <v>10</v>
      </c>
      <c r="P20" s="65">
        <f>VLOOKUP($A20,'Return Data'!$B$7:$R$2292,14,0)</f>
        <v>8.2049000000000003</v>
      </c>
      <c r="Q20" s="66">
        <f t="shared" si="7"/>
        <v>13</v>
      </c>
      <c r="R20" s="65">
        <f>VLOOKUP($A20,'Return Data'!$B$7:$R$2292,16,0)</f>
        <v>8.4143000000000008</v>
      </c>
      <c r="S20" s="67">
        <f t="shared" si="6"/>
        <v>10</v>
      </c>
    </row>
    <row r="21" spans="1:19" x14ac:dyDescent="0.3">
      <c r="A21" s="82" t="s">
        <v>639</v>
      </c>
      <c r="B21" s="64">
        <f>VLOOKUP($A21,'Return Data'!$B$7:$R$2292,3,0)</f>
        <v>44483</v>
      </c>
      <c r="C21" s="65">
        <f>VLOOKUP($A21,'Return Data'!$B$7:$R$2292,4,0)</f>
        <v>37.754100000000001</v>
      </c>
      <c r="D21" s="65">
        <f>VLOOKUP($A21,'Return Data'!$B$7:$R$2292,9,0)</f>
        <v>2.1888999999999998</v>
      </c>
      <c r="E21" s="66">
        <f t="shared" si="0"/>
        <v>8</v>
      </c>
      <c r="F21" s="65">
        <f>VLOOKUP($A21,'Return Data'!$B$7:$R$2292,10,0)</f>
        <v>5.8845999999999998</v>
      </c>
      <c r="G21" s="66">
        <f t="shared" si="1"/>
        <v>8</v>
      </c>
      <c r="H21" s="65">
        <f>VLOOKUP($A21,'Return Data'!$B$7:$R$2292,11,0)</f>
        <v>6.2758000000000003</v>
      </c>
      <c r="I21" s="66">
        <f t="shared" si="2"/>
        <v>4</v>
      </c>
      <c r="J21" s="65">
        <f>VLOOKUP($A21,'Return Data'!$B$7:$R$2292,12,0)</f>
        <v>5.5387000000000004</v>
      </c>
      <c r="K21" s="66">
        <f t="shared" si="3"/>
        <v>3</v>
      </c>
      <c r="L21" s="65">
        <f>VLOOKUP($A21,'Return Data'!$B$7:$R$2292,13,0)</f>
        <v>5.5259</v>
      </c>
      <c r="M21" s="66">
        <f t="shared" si="4"/>
        <v>4</v>
      </c>
      <c r="N21" s="65">
        <f>VLOOKUP($A21,'Return Data'!$B$7:$R$2292,17,0)</f>
        <v>8.2296999999999993</v>
      </c>
      <c r="O21" s="66">
        <f t="shared" si="5"/>
        <v>6</v>
      </c>
      <c r="P21" s="65">
        <f>VLOOKUP($A21,'Return Data'!$B$7:$R$2292,14,0)</f>
        <v>8.6683000000000003</v>
      </c>
      <c r="Q21" s="66">
        <f t="shared" si="7"/>
        <v>9</v>
      </c>
      <c r="R21" s="65">
        <f>VLOOKUP($A21,'Return Data'!$B$7:$R$2292,16,0)</f>
        <v>8.0475999999999992</v>
      </c>
      <c r="S21" s="67">
        <f t="shared" si="6"/>
        <v>16</v>
      </c>
    </row>
    <row r="22" spans="1:19" x14ac:dyDescent="0.3">
      <c r="A22" s="82" t="s">
        <v>640</v>
      </c>
      <c r="B22" s="64">
        <f>VLOOKUP($A22,'Return Data'!$B$7:$R$2292,3,0)</f>
        <v>44483</v>
      </c>
      <c r="C22" s="65">
        <f>VLOOKUP($A22,'Return Data'!$B$7:$R$2292,4,0)</f>
        <v>12.570399999999999</v>
      </c>
      <c r="D22" s="65">
        <f>VLOOKUP($A22,'Return Data'!$B$7:$R$2292,9,0)</f>
        <v>1.5311999999999999</v>
      </c>
      <c r="E22" s="66">
        <f t="shared" si="0"/>
        <v>12</v>
      </c>
      <c r="F22" s="65">
        <f>VLOOKUP($A22,'Return Data'!$B$7:$R$2292,10,0)</f>
        <v>5.3547000000000002</v>
      </c>
      <c r="G22" s="66">
        <f t="shared" si="1"/>
        <v>12</v>
      </c>
      <c r="H22" s="65">
        <f>VLOOKUP($A22,'Return Data'!$B$7:$R$2292,11,0)</f>
        <v>5.1173999999999999</v>
      </c>
      <c r="I22" s="66">
        <f t="shared" si="2"/>
        <v>15</v>
      </c>
      <c r="J22" s="65">
        <f>VLOOKUP($A22,'Return Data'!$B$7:$R$2292,12,0)</f>
        <v>3.9802</v>
      </c>
      <c r="K22" s="66">
        <f t="shared" si="3"/>
        <v>17</v>
      </c>
      <c r="L22" s="65">
        <f>VLOOKUP($A22,'Return Data'!$B$7:$R$2292,13,0)</f>
        <v>4.3281999999999998</v>
      </c>
      <c r="M22" s="66">
        <f t="shared" si="4"/>
        <v>16</v>
      </c>
      <c r="N22" s="65">
        <f>VLOOKUP($A22,'Return Data'!$B$7:$R$2292,17,0)</f>
        <v>7.7587000000000002</v>
      </c>
      <c r="O22" s="66">
        <f t="shared" si="5"/>
        <v>12</v>
      </c>
      <c r="P22" s="65"/>
      <c r="Q22" s="66"/>
      <c r="R22" s="65">
        <f>VLOOKUP($A22,'Return Data'!$B$7:$R$2292,16,0)</f>
        <v>8.8371999999999993</v>
      </c>
      <c r="S22" s="67">
        <f t="shared" si="6"/>
        <v>6</v>
      </c>
    </row>
    <row r="23" spans="1:19" x14ac:dyDescent="0.3">
      <c r="A23" s="82" t="s">
        <v>643</v>
      </c>
      <c r="B23" s="64">
        <f>VLOOKUP($A23,'Return Data'!$B$7:$R$2292,3,0)</f>
        <v>44483</v>
      </c>
      <c r="C23" s="65">
        <f>VLOOKUP($A23,'Return Data'!$B$7:$R$2292,4,0)</f>
        <v>32.938000000000002</v>
      </c>
      <c r="D23" s="65">
        <f>VLOOKUP($A23,'Return Data'!$B$7:$R$2292,9,0)</f>
        <v>0.34360000000000002</v>
      </c>
      <c r="E23" s="66">
        <f t="shared" si="0"/>
        <v>16</v>
      </c>
      <c r="F23" s="65">
        <f>VLOOKUP($A23,'Return Data'!$B$7:$R$2292,10,0)</f>
        <v>4.4408000000000003</v>
      </c>
      <c r="G23" s="66">
        <f t="shared" si="1"/>
        <v>17</v>
      </c>
      <c r="H23" s="65">
        <f>VLOOKUP($A23,'Return Data'!$B$7:$R$2292,11,0)</f>
        <v>5.0819000000000001</v>
      </c>
      <c r="I23" s="66">
        <f t="shared" si="2"/>
        <v>16</v>
      </c>
      <c r="J23" s="65">
        <f>VLOOKUP($A23,'Return Data'!$B$7:$R$2292,12,0)</f>
        <v>4.5945999999999998</v>
      </c>
      <c r="K23" s="66">
        <f t="shared" si="3"/>
        <v>12</v>
      </c>
      <c r="L23" s="65">
        <f>VLOOKUP($A23,'Return Data'!$B$7:$R$2292,13,0)</f>
        <v>4.6505000000000001</v>
      </c>
      <c r="M23" s="66">
        <f t="shared" si="4"/>
        <v>12</v>
      </c>
      <c r="N23" s="65">
        <f>VLOOKUP($A23,'Return Data'!$B$7:$R$2292,17,0)</f>
        <v>8.0970999999999993</v>
      </c>
      <c r="O23" s="66">
        <f t="shared" si="5"/>
        <v>9</v>
      </c>
      <c r="P23" s="65">
        <f>VLOOKUP($A23,'Return Data'!$B$7:$R$2292,14,0)</f>
        <v>9.7514000000000003</v>
      </c>
      <c r="Q23" s="66">
        <f>RANK(P23,P$8:P$26,0)</f>
        <v>2</v>
      </c>
      <c r="R23" s="65">
        <f>VLOOKUP($A23,'Return Data'!$B$7:$R$2292,16,0)</f>
        <v>8.1576000000000004</v>
      </c>
      <c r="S23" s="67">
        <f t="shared" si="6"/>
        <v>15</v>
      </c>
    </row>
    <row r="24" spans="1:19" x14ac:dyDescent="0.3">
      <c r="A24" s="82" t="s">
        <v>644</v>
      </c>
      <c r="B24" s="64">
        <f>VLOOKUP($A24,'Return Data'!$B$7:$R$2292,3,0)</f>
        <v>44483</v>
      </c>
      <c r="C24" s="65">
        <f>VLOOKUP($A24,'Return Data'!$B$7:$R$2292,4,0)</f>
        <v>420.51839999999999</v>
      </c>
      <c r="D24" s="65">
        <f>VLOOKUP($A24,'Return Data'!$B$7:$R$2292,9,0)</f>
        <v>1339.1433</v>
      </c>
      <c r="E24" s="66">
        <f t="shared" si="0"/>
        <v>1</v>
      </c>
      <c r="F24" s="65">
        <f>VLOOKUP($A24,'Return Data'!$B$7:$R$2292,10,0)</f>
        <v>436.6771</v>
      </c>
      <c r="G24" s="66">
        <f t="shared" si="1"/>
        <v>1</v>
      </c>
      <c r="H24" s="65">
        <f>VLOOKUP($A24,'Return Data'!$B$7:$R$2292,11,0)</f>
        <v>217.1584</v>
      </c>
      <c r="I24" s="66">
        <f t="shared" si="2"/>
        <v>1</v>
      </c>
      <c r="J24" s="65">
        <f>VLOOKUP($A24,'Return Data'!$B$7:$R$2292,12,0)</f>
        <v>147.15860000000001</v>
      </c>
      <c r="K24" s="66">
        <f t="shared" si="3"/>
        <v>1</v>
      </c>
      <c r="L24" s="65">
        <f>VLOOKUP($A24,'Return Data'!$B$7:$R$2292,13,0)</f>
        <v>110.06659999999999</v>
      </c>
      <c r="M24" s="66">
        <f t="shared" si="4"/>
        <v>1</v>
      </c>
      <c r="N24" s="65"/>
      <c r="O24" s="66"/>
      <c r="P24" s="65"/>
      <c r="Q24" s="66"/>
      <c r="R24" s="65">
        <f>VLOOKUP($A24,'Return Data'!$B$7:$R$2292,16,0)</f>
        <v>24.504000000000001</v>
      </c>
      <c r="S24" s="67">
        <f t="shared" si="6"/>
        <v>1</v>
      </c>
    </row>
    <row r="25" spans="1:19" x14ac:dyDescent="0.3">
      <c r="A25" s="82" t="s">
        <v>646</v>
      </c>
      <c r="B25" s="64">
        <f>VLOOKUP($A25,'Return Data'!$B$7:$R$2292,3,0)</f>
        <v>44483</v>
      </c>
      <c r="C25" s="65">
        <f>VLOOKUP($A25,'Return Data'!$B$7:$R$2292,4,0)</f>
        <v>12.4679</v>
      </c>
      <c r="D25" s="65">
        <f>VLOOKUP($A25,'Return Data'!$B$7:$R$2292,9,0)</f>
        <v>0.28310000000000002</v>
      </c>
      <c r="E25" s="66">
        <f t="shared" si="0"/>
        <v>17</v>
      </c>
      <c r="F25" s="65">
        <f>VLOOKUP($A25,'Return Data'!$B$7:$R$2292,10,0)</f>
        <v>5.3470000000000004</v>
      </c>
      <c r="G25" s="66">
        <f t="shared" si="1"/>
        <v>13</v>
      </c>
      <c r="H25" s="65">
        <f>VLOOKUP($A25,'Return Data'!$B$7:$R$2292,11,0)</f>
        <v>5.1688999999999998</v>
      </c>
      <c r="I25" s="66">
        <f t="shared" si="2"/>
        <v>14</v>
      </c>
      <c r="J25" s="65">
        <f>VLOOKUP($A25,'Return Data'!$B$7:$R$2292,12,0)</f>
        <v>3.6225000000000001</v>
      </c>
      <c r="K25" s="66">
        <f t="shared" si="3"/>
        <v>18</v>
      </c>
      <c r="L25" s="65">
        <f>VLOOKUP($A25,'Return Data'!$B$7:$R$2292,13,0)</f>
        <v>4.1874000000000002</v>
      </c>
      <c r="M25" s="66">
        <f t="shared" si="4"/>
        <v>17</v>
      </c>
      <c r="N25" s="65">
        <f>VLOOKUP($A25,'Return Data'!$B$7:$R$2292,17,0)</f>
        <v>7.6738</v>
      </c>
      <c r="O25" s="66">
        <f>RANK(N25,N$8:N$26,0)</f>
        <v>14</v>
      </c>
      <c r="P25" s="65">
        <f>VLOOKUP($A25,'Return Data'!$B$7:$R$2292,14,0)</f>
        <v>6.8804999999999996</v>
      </c>
      <c r="Q25" s="66">
        <f t="shared" ref="Q25" si="8">RANK(P25,P$8:P$26,0)</f>
        <v>14</v>
      </c>
      <c r="R25" s="65">
        <f>VLOOKUP($A25,'Return Data'!$B$7:$R$2292,16,0)</f>
        <v>6.7192999999999996</v>
      </c>
      <c r="S25" s="67">
        <f t="shared" si="6"/>
        <v>19</v>
      </c>
    </row>
    <row r="26" spans="1:19" x14ac:dyDescent="0.3">
      <c r="A26" s="82" t="s">
        <v>648</v>
      </c>
      <c r="B26" s="64">
        <f>VLOOKUP($A26,'Return Data'!$B$7:$R$2292,3,0)</f>
        <v>44483</v>
      </c>
      <c r="C26" s="65">
        <f>VLOOKUP($A26,'Return Data'!$B$7:$R$2292,4,0)</f>
        <v>13.1929</v>
      </c>
      <c r="D26" s="65">
        <f>VLOOKUP($A26,'Return Data'!$B$7:$R$2292,9,0)</f>
        <v>1.4496</v>
      </c>
      <c r="E26" s="66">
        <f t="shared" si="0"/>
        <v>13</v>
      </c>
      <c r="F26" s="65">
        <f>VLOOKUP($A26,'Return Data'!$B$7:$R$2292,10,0)</f>
        <v>5.6022999999999996</v>
      </c>
      <c r="G26" s="66">
        <f t="shared" si="1"/>
        <v>11</v>
      </c>
      <c r="H26" s="65">
        <f>VLOOKUP($A26,'Return Data'!$B$7:$R$2292,11,0)</f>
        <v>5.4146999999999998</v>
      </c>
      <c r="I26" s="66">
        <f t="shared" si="2"/>
        <v>11</v>
      </c>
      <c r="J26" s="65">
        <f>VLOOKUP($A26,'Return Data'!$B$7:$R$2292,12,0)</f>
        <v>4.3974000000000002</v>
      </c>
      <c r="K26" s="66">
        <f t="shared" si="3"/>
        <v>14</v>
      </c>
      <c r="L26" s="65">
        <f>VLOOKUP($A26,'Return Data'!$B$7:$R$2292,13,0)</f>
        <v>4.625</v>
      </c>
      <c r="M26" s="66">
        <f t="shared" si="4"/>
        <v>13</v>
      </c>
      <c r="N26" s="65">
        <f>VLOOKUP($A26,'Return Data'!$B$7:$R$2292,17,0)</f>
        <v>8.14</v>
      </c>
      <c r="O26" s="66">
        <f>RANK(N26,N$8:N$26,0)</f>
        <v>8</v>
      </c>
      <c r="P26" s="65"/>
      <c r="Q26" s="66"/>
      <c r="R26" s="65">
        <f>VLOOKUP($A26,'Return Data'!$B$7:$R$2292,16,0)</f>
        <v>9.0856999999999992</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71.965047368421054</v>
      </c>
      <c r="E28" s="88"/>
      <c r="F28" s="89">
        <f>AVERAGE(F8:F26)</f>
        <v>28.310526315789474</v>
      </c>
      <c r="G28" s="88"/>
      <c r="H28" s="89">
        <f>AVERAGE(H8:H26)</f>
        <v>16.61601052631579</v>
      </c>
      <c r="I28" s="88"/>
      <c r="J28" s="89">
        <f>AVERAGE(J8:J26)</f>
        <v>12.070242105263159</v>
      </c>
      <c r="K28" s="88"/>
      <c r="L28" s="89">
        <f>AVERAGE(L8:L26)</f>
        <v>10.461094736842105</v>
      </c>
      <c r="M28" s="88"/>
      <c r="N28" s="89">
        <f>AVERAGE(N8:N26)</f>
        <v>8.0433944444444467</v>
      </c>
      <c r="O28" s="88"/>
      <c r="P28" s="89">
        <f>AVERAGE(P8:P26)</f>
        <v>8.699226666666668</v>
      </c>
      <c r="Q28" s="88"/>
      <c r="R28" s="89">
        <f>AVERAGE(R8:R26)</f>
        <v>9.2330105263157876</v>
      </c>
      <c r="S28" s="90"/>
    </row>
    <row r="29" spans="1:19" x14ac:dyDescent="0.3">
      <c r="A29" s="87" t="s">
        <v>28</v>
      </c>
      <c r="B29" s="88"/>
      <c r="C29" s="88"/>
      <c r="D29" s="89">
        <f>MIN(D8:D26)</f>
        <v>-0.4667</v>
      </c>
      <c r="E29" s="88"/>
      <c r="F29" s="89">
        <f>MIN(F8:F26)</f>
        <v>3.6509</v>
      </c>
      <c r="G29" s="88"/>
      <c r="H29" s="89">
        <f>MIN(H8:H26)</f>
        <v>4.0663</v>
      </c>
      <c r="I29" s="88"/>
      <c r="J29" s="89">
        <f>MIN(J8:J26)</f>
        <v>3.0148000000000001</v>
      </c>
      <c r="K29" s="88"/>
      <c r="L29" s="89">
        <f>MIN(L8:L26)</f>
        <v>3.8997000000000002</v>
      </c>
      <c r="M29" s="88"/>
      <c r="N29" s="89">
        <f>MIN(N8:N26)</f>
        <v>7.2123999999999997</v>
      </c>
      <c r="O29" s="88"/>
      <c r="P29" s="89">
        <f>MIN(P8:P26)</f>
        <v>5.6022999999999996</v>
      </c>
      <c r="Q29" s="88"/>
      <c r="R29" s="89">
        <f>MIN(R8:R26)</f>
        <v>6.7192999999999996</v>
      </c>
      <c r="S29" s="90"/>
    </row>
    <row r="30" spans="1:19" ht="15" thickBot="1" x14ac:dyDescent="0.35">
      <c r="A30" s="91" t="s">
        <v>29</v>
      </c>
      <c r="B30" s="92"/>
      <c r="C30" s="92"/>
      <c r="D30" s="93">
        <f>MAX(D8:D26)</f>
        <v>1339.1433</v>
      </c>
      <c r="E30" s="92"/>
      <c r="F30" s="93">
        <f>MAX(F8:F26)</f>
        <v>436.6771</v>
      </c>
      <c r="G30" s="92"/>
      <c r="H30" s="93">
        <f>MAX(H8:H26)</f>
        <v>217.1584</v>
      </c>
      <c r="I30" s="92"/>
      <c r="J30" s="93">
        <f>MAX(J8:J26)</f>
        <v>147.15860000000001</v>
      </c>
      <c r="K30" s="92"/>
      <c r="L30" s="93">
        <f>MAX(L8:L26)</f>
        <v>110.06659999999999</v>
      </c>
      <c r="M30" s="92"/>
      <c r="N30" s="93">
        <f>MAX(N8:N26)</f>
        <v>9.2138000000000009</v>
      </c>
      <c r="O30" s="92"/>
      <c r="P30" s="93">
        <f>MAX(P8:P26)</f>
        <v>10.980600000000001</v>
      </c>
      <c r="Q30" s="92"/>
      <c r="R30" s="93">
        <f>MAX(R8:R26)</f>
        <v>24.504000000000001</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Data'!$B$7:$R$2292,3,0)</f>
        <v>44483</v>
      </c>
      <c r="C8" s="65">
        <f>VLOOKUP($A8,'Return Data'!$B$7:$R$2292,4,0)</f>
        <v>88.638900000000007</v>
      </c>
      <c r="D8" s="65">
        <f>VLOOKUP($A8,'Return Data'!$B$7:$R$2292,9,0)</f>
        <v>1.5214000000000001</v>
      </c>
      <c r="E8" s="66">
        <f t="shared" ref="E8:E26" si="0">RANK(D8,D$8:D$26,0)</f>
        <v>8</v>
      </c>
      <c r="F8" s="65">
        <f>VLOOKUP($A8,'Return Data'!$B$7:$R$2292,10,0)</f>
        <v>5.4549000000000003</v>
      </c>
      <c r="G8" s="66">
        <f t="shared" ref="G8:G26" si="1">RANK(F8,F$8:F$26,0)</f>
        <v>8</v>
      </c>
      <c r="H8" s="65">
        <f>VLOOKUP($A8,'Return Data'!$B$7:$R$2292,11,0)</f>
        <v>5.5185000000000004</v>
      </c>
      <c r="I8" s="66">
        <f t="shared" ref="I8:I26" si="2">RANK(H8,H$8:H$26,0)</f>
        <v>8</v>
      </c>
      <c r="J8" s="65">
        <f>VLOOKUP($A8,'Return Data'!$B$7:$R$2292,12,0)</f>
        <v>4.7869000000000002</v>
      </c>
      <c r="K8" s="66">
        <f t="shared" ref="K8:K26" si="3">RANK(J8,J$8:J$26,0)</f>
        <v>4</v>
      </c>
      <c r="L8" s="65">
        <f>VLOOKUP($A8,'Return Data'!$B$7:$R$2292,13,0)</f>
        <v>5.18</v>
      </c>
      <c r="M8" s="66">
        <f t="shared" ref="M8:M26" si="4">RANK(L8,L$8:L$26,0)</f>
        <v>3</v>
      </c>
      <c r="N8" s="65">
        <f>VLOOKUP($A8,'Return Data'!$B$7:$R$2292,17,0)</f>
        <v>8.4227000000000007</v>
      </c>
      <c r="O8" s="66">
        <f t="shared" ref="O8:O23" si="5">RANK(N8,N$8:N$26,0)</f>
        <v>2</v>
      </c>
      <c r="P8" s="65">
        <f>VLOOKUP($A8,'Return Data'!$B$7:$R$2292,14,0)</f>
        <v>9.1530000000000005</v>
      </c>
      <c r="Q8" s="66">
        <f>RANK(P8,P$8:P$26,0)</f>
        <v>4</v>
      </c>
      <c r="R8" s="65">
        <f>VLOOKUP($A8,'Return Data'!$B$7:$R$2292,16,0)</f>
        <v>9.2622</v>
      </c>
      <c r="S8" s="67">
        <f t="shared" ref="S8:S26" si="6">RANK(R8,R$8:R$26,0)</f>
        <v>2</v>
      </c>
    </row>
    <row r="9" spans="1:19" x14ac:dyDescent="0.3">
      <c r="A9" s="82" t="s">
        <v>614</v>
      </c>
      <c r="B9" s="64">
        <f>VLOOKUP($A9,'Return Data'!$B$7:$R$2292,3,0)</f>
        <v>44483</v>
      </c>
      <c r="C9" s="65">
        <f>VLOOKUP($A9,'Return Data'!$B$7:$R$2292,4,0)</f>
        <v>13.5403</v>
      </c>
      <c r="D9" s="65">
        <f>VLOOKUP($A9,'Return Data'!$B$7:$R$2292,9,0)</f>
        <v>1.6466000000000001</v>
      </c>
      <c r="E9" s="66">
        <f t="shared" si="0"/>
        <v>7</v>
      </c>
      <c r="F9" s="65">
        <f>VLOOKUP($A9,'Return Data'!$B$7:$R$2292,10,0)</f>
        <v>4.9512999999999998</v>
      </c>
      <c r="G9" s="66">
        <f t="shared" si="1"/>
        <v>12</v>
      </c>
      <c r="H9" s="65">
        <f>VLOOKUP($A9,'Return Data'!$B$7:$R$2292,11,0)</f>
        <v>4.9439000000000002</v>
      </c>
      <c r="I9" s="66">
        <f t="shared" si="2"/>
        <v>11</v>
      </c>
      <c r="J9" s="65">
        <f>VLOOKUP($A9,'Return Data'!$B$7:$R$2292,12,0)</f>
        <v>4.2882999999999996</v>
      </c>
      <c r="K9" s="66">
        <f t="shared" si="3"/>
        <v>11</v>
      </c>
      <c r="L9" s="65">
        <f>VLOOKUP($A9,'Return Data'!$B$7:$R$2292,13,0)</f>
        <v>4.6512000000000002</v>
      </c>
      <c r="M9" s="66">
        <f t="shared" si="4"/>
        <v>11</v>
      </c>
      <c r="N9" s="65">
        <f>VLOOKUP($A9,'Return Data'!$B$7:$R$2292,17,0)</f>
        <v>8.1750000000000007</v>
      </c>
      <c r="O9" s="66">
        <f t="shared" si="5"/>
        <v>4</v>
      </c>
      <c r="P9" s="65">
        <f>VLOOKUP($A9,'Return Data'!$B$7:$R$2292,14,0)</f>
        <v>7.6738999999999997</v>
      </c>
      <c r="Q9" s="66">
        <f>RANK(P9,P$8:P$26,0)</f>
        <v>13</v>
      </c>
      <c r="R9" s="65">
        <f>VLOOKUP($A9,'Return Data'!$B$7:$R$2292,16,0)</f>
        <v>7.3783000000000003</v>
      </c>
      <c r="S9" s="67">
        <f t="shared" si="6"/>
        <v>13</v>
      </c>
    </row>
    <row r="10" spans="1:19" x14ac:dyDescent="0.3">
      <c r="A10" s="82" t="s">
        <v>615</v>
      </c>
      <c r="B10" s="64">
        <f>VLOOKUP($A10,'Return Data'!$B$7:$R$2292,3,0)</f>
        <v>44483</v>
      </c>
      <c r="C10" s="65">
        <f>VLOOKUP($A10,'Return Data'!$B$7:$R$2292,4,0)</f>
        <v>22.114999999999998</v>
      </c>
      <c r="D10" s="65">
        <f>VLOOKUP($A10,'Return Data'!$B$7:$R$2292,9,0)</f>
        <v>-1.0444</v>
      </c>
      <c r="E10" s="66">
        <f t="shared" si="0"/>
        <v>19</v>
      </c>
      <c r="F10" s="65">
        <f>VLOOKUP($A10,'Return Data'!$B$7:$R$2292,10,0)</f>
        <v>2.8713000000000002</v>
      </c>
      <c r="G10" s="66">
        <f t="shared" si="1"/>
        <v>19</v>
      </c>
      <c r="H10" s="65">
        <f>VLOOKUP($A10,'Return Data'!$B$7:$R$2292,11,0)</f>
        <v>3.7732000000000001</v>
      </c>
      <c r="I10" s="66">
        <f t="shared" si="2"/>
        <v>19</v>
      </c>
      <c r="J10" s="65">
        <f>VLOOKUP($A10,'Return Data'!$B$7:$R$2292,12,0)</f>
        <v>2.2543000000000002</v>
      </c>
      <c r="K10" s="66">
        <f t="shared" si="3"/>
        <v>19</v>
      </c>
      <c r="L10" s="65">
        <f>VLOOKUP($A10,'Return Data'!$B$7:$R$2292,13,0)</f>
        <v>3.2042000000000002</v>
      </c>
      <c r="M10" s="66">
        <f t="shared" si="4"/>
        <v>19</v>
      </c>
      <c r="N10" s="65">
        <f>VLOOKUP($A10,'Return Data'!$B$7:$R$2292,17,0)</f>
        <v>6.8647</v>
      </c>
      <c r="O10" s="66">
        <f t="shared" si="5"/>
        <v>17</v>
      </c>
      <c r="P10" s="65">
        <f>VLOOKUP($A10,'Return Data'!$B$7:$R$2292,14,0)</f>
        <v>5.0740999999999996</v>
      </c>
      <c r="Q10" s="66">
        <f>RANK(P10,P$8:P$26,0)</f>
        <v>15</v>
      </c>
      <c r="R10" s="65">
        <f>VLOOKUP($A10,'Return Data'!$B$7:$R$2292,16,0)</f>
        <v>6.3255999999999997</v>
      </c>
      <c r="S10" s="67">
        <f t="shared" si="6"/>
        <v>19</v>
      </c>
    </row>
    <row r="11" spans="1:19" x14ac:dyDescent="0.3">
      <c r="A11" s="82" t="s">
        <v>618</v>
      </c>
      <c r="B11" s="64">
        <f>VLOOKUP($A11,'Return Data'!$B$7:$R$2292,3,0)</f>
        <v>44483</v>
      </c>
      <c r="C11" s="65">
        <f>VLOOKUP($A11,'Return Data'!$B$7:$R$2292,4,0)</f>
        <v>17.755299999999998</v>
      </c>
      <c r="D11" s="65">
        <f>VLOOKUP($A11,'Return Data'!$B$7:$R$2292,9,0)</f>
        <v>-0.185</v>
      </c>
      <c r="E11" s="66">
        <f t="shared" si="0"/>
        <v>17</v>
      </c>
      <c r="F11" s="65">
        <f>VLOOKUP($A11,'Return Data'!$B$7:$R$2292,10,0)</f>
        <v>3.8445</v>
      </c>
      <c r="G11" s="66">
        <f t="shared" si="1"/>
        <v>17</v>
      </c>
      <c r="H11" s="65">
        <f>VLOOKUP($A11,'Return Data'!$B$7:$R$2292,11,0)</f>
        <v>4.0704000000000002</v>
      </c>
      <c r="I11" s="66">
        <f t="shared" si="2"/>
        <v>17</v>
      </c>
      <c r="J11" s="65">
        <f>VLOOKUP($A11,'Return Data'!$B$7:$R$2292,12,0)</f>
        <v>3.3847999999999998</v>
      </c>
      <c r="K11" s="66">
        <f t="shared" si="3"/>
        <v>17</v>
      </c>
      <c r="L11" s="65">
        <f>VLOOKUP($A11,'Return Data'!$B$7:$R$2292,13,0)</f>
        <v>3.7393000000000001</v>
      </c>
      <c r="M11" s="66">
        <f t="shared" si="4"/>
        <v>18</v>
      </c>
      <c r="N11" s="65">
        <f>VLOOKUP($A11,'Return Data'!$B$7:$R$2292,17,0)</f>
        <v>6.6745000000000001</v>
      </c>
      <c r="O11" s="66">
        <f t="shared" si="5"/>
        <v>18</v>
      </c>
      <c r="P11" s="65">
        <f>VLOOKUP($A11,'Return Data'!$B$7:$R$2292,14,0)</f>
        <v>7.9025999999999996</v>
      </c>
      <c r="Q11" s="66">
        <f>RANK(P11,P$8:P$26,0)</f>
        <v>10</v>
      </c>
      <c r="R11" s="65">
        <f>VLOOKUP($A11,'Return Data'!$B$7:$R$2292,16,0)</f>
        <v>7.7537000000000003</v>
      </c>
      <c r="S11" s="67">
        <f t="shared" si="6"/>
        <v>10</v>
      </c>
    </row>
    <row r="12" spans="1:19" x14ac:dyDescent="0.3">
      <c r="A12" s="82" t="s">
        <v>620</v>
      </c>
      <c r="B12" s="64">
        <f>VLOOKUP($A12,'Return Data'!$B$7:$R$2292,3,0)</f>
        <v>44483</v>
      </c>
      <c r="C12" s="65">
        <f>VLOOKUP($A12,'Return Data'!$B$7:$R$2292,4,0)</f>
        <v>12.976100000000001</v>
      </c>
      <c r="D12" s="65">
        <f>VLOOKUP($A12,'Return Data'!$B$7:$R$2292,9,0)</f>
        <v>2.6309999999999998</v>
      </c>
      <c r="E12" s="66">
        <f t="shared" si="0"/>
        <v>3</v>
      </c>
      <c r="F12" s="65">
        <f>VLOOKUP($A12,'Return Data'!$B$7:$R$2292,10,0)</f>
        <v>3.5661999999999998</v>
      </c>
      <c r="G12" s="66">
        <f t="shared" si="1"/>
        <v>18</v>
      </c>
      <c r="H12" s="65">
        <f>VLOOKUP($A12,'Return Data'!$B$7:$R$2292,11,0)</f>
        <v>3.8047</v>
      </c>
      <c r="I12" s="66">
        <f t="shared" si="2"/>
        <v>18</v>
      </c>
      <c r="J12" s="65">
        <f>VLOOKUP($A12,'Return Data'!$B$7:$R$2292,12,0)</f>
        <v>3.7639</v>
      </c>
      <c r="K12" s="66">
        <f t="shared" si="3"/>
        <v>15</v>
      </c>
      <c r="L12" s="65">
        <f>VLOOKUP($A12,'Return Data'!$B$7:$R$2292,13,0)</f>
        <v>3.7921999999999998</v>
      </c>
      <c r="M12" s="66">
        <f t="shared" si="4"/>
        <v>17</v>
      </c>
      <c r="N12" s="65">
        <f>VLOOKUP($A12,'Return Data'!$B$7:$R$2292,17,0)</f>
        <v>6.9389000000000003</v>
      </c>
      <c r="O12" s="66">
        <f t="shared" si="5"/>
        <v>16</v>
      </c>
      <c r="P12" s="65"/>
      <c r="Q12" s="66"/>
      <c r="R12" s="65">
        <f>VLOOKUP($A12,'Return Data'!$B$7:$R$2292,16,0)</f>
        <v>8.7794000000000008</v>
      </c>
      <c r="S12" s="67">
        <f t="shared" si="6"/>
        <v>4</v>
      </c>
    </row>
    <row r="13" spans="1:19" x14ac:dyDescent="0.3">
      <c r="A13" s="82" t="s">
        <v>623</v>
      </c>
      <c r="B13" s="64">
        <f>VLOOKUP($A13,'Return Data'!$B$7:$R$2292,3,0)</f>
        <v>44483</v>
      </c>
      <c r="C13" s="65">
        <f>VLOOKUP($A13,'Return Data'!$B$7:$R$2292,4,0)</f>
        <v>79.252200000000002</v>
      </c>
      <c r="D13" s="65">
        <f>VLOOKUP($A13,'Return Data'!$B$7:$R$2292,9,0)</f>
        <v>1.4001999999999999</v>
      </c>
      <c r="E13" s="66">
        <f t="shared" si="0"/>
        <v>10</v>
      </c>
      <c r="F13" s="65">
        <f>VLOOKUP($A13,'Return Data'!$B$7:$R$2292,10,0)</f>
        <v>4.8068</v>
      </c>
      <c r="G13" s="66">
        <f t="shared" si="1"/>
        <v>15</v>
      </c>
      <c r="H13" s="65">
        <f>VLOOKUP($A13,'Return Data'!$B$7:$R$2292,11,0)</f>
        <v>4.7590000000000003</v>
      </c>
      <c r="I13" s="66">
        <f t="shared" si="2"/>
        <v>15</v>
      </c>
      <c r="J13" s="65">
        <f>VLOOKUP($A13,'Return Data'!$B$7:$R$2292,12,0)</f>
        <v>4.3585000000000003</v>
      </c>
      <c r="K13" s="66">
        <f t="shared" si="3"/>
        <v>9</v>
      </c>
      <c r="L13" s="65">
        <f>VLOOKUP($A13,'Return Data'!$B$7:$R$2292,13,0)</f>
        <v>5.0324999999999998</v>
      </c>
      <c r="M13" s="66">
        <f t="shared" si="4"/>
        <v>4</v>
      </c>
      <c r="N13" s="65">
        <f>VLOOKUP($A13,'Return Data'!$B$7:$R$2292,17,0)</f>
        <v>7.2179000000000002</v>
      </c>
      <c r="O13" s="66">
        <f t="shared" si="5"/>
        <v>15</v>
      </c>
      <c r="P13" s="65">
        <f>VLOOKUP($A13,'Return Data'!$B$7:$R$2292,14,0)</f>
        <v>8.3137000000000008</v>
      </c>
      <c r="Q13" s="66">
        <f t="shared" ref="Q13:Q21" si="7">RANK(P13,P$8:P$26,0)</f>
        <v>8</v>
      </c>
      <c r="R13" s="65">
        <f>VLOOKUP($A13,'Return Data'!$B$7:$R$2292,16,0)</f>
        <v>8.8821999999999992</v>
      </c>
      <c r="S13" s="67">
        <f t="shared" si="6"/>
        <v>3</v>
      </c>
    </row>
    <row r="14" spans="1:19" x14ac:dyDescent="0.3">
      <c r="A14" s="82" t="s">
        <v>626</v>
      </c>
      <c r="B14" s="64">
        <f>VLOOKUP($A14,'Return Data'!$B$7:$R$2292,3,0)</f>
        <v>44483</v>
      </c>
      <c r="C14" s="65">
        <f>VLOOKUP($A14,'Return Data'!$B$7:$R$2292,4,0)</f>
        <v>25.744499999999999</v>
      </c>
      <c r="D14" s="65">
        <f>VLOOKUP($A14,'Return Data'!$B$7:$R$2292,9,0)</f>
        <v>1.3673</v>
      </c>
      <c r="E14" s="66">
        <f t="shared" si="0"/>
        <v>11</v>
      </c>
      <c r="F14" s="65">
        <f>VLOOKUP($A14,'Return Data'!$B$7:$R$2292,10,0)</f>
        <v>6.2186000000000003</v>
      </c>
      <c r="G14" s="66">
        <f t="shared" si="1"/>
        <v>4</v>
      </c>
      <c r="H14" s="65">
        <f>VLOOKUP($A14,'Return Data'!$B$7:$R$2292,11,0)</f>
        <v>5.6977000000000002</v>
      </c>
      <c r="I14" s="66">
        <f t="shared" si="2"/>
        <v>5</v>
      </c>
      <c r="J14" s="65">
        <f>VLOOKUP($A14,'Return Data'!$B$7:$R$2292,12,0)</f>
        <v>4.4085999999999999</v>
      </c>
      <c r="K14" s="66">
        <f t="shared" si="3"/>
        <v>7</v>
      </c>
      <c r="L14" s="65">
        <f>VLOOKUP($A14,'Return Data'!$B$7:$R$2292,13,0)</f>
        <v>5.0045999999999999</v>
      </c>
      <c r="M14" s="66">
        <f t="shared" si="4"/>
        <v>5</v>
      </c>
      <c r="N14" s="65">
        <f>VLOOKUP($A14,'Return Data'!$B$7:$R$2292,17,0)</f>
        <v>8.2743000000000002</v>
      </c>
      <c r="O14" s="66">
        <f t="shared" si="5"/>
        <v>3</v>
      </c>
      <c r="P14" s="65">
        <f>VLOOKUP($A14,'Return Data'!$B$7:$R$2292,14,0)</f>
        <v>9.3059999999999992</v>
      </c>
      <c r="Q14" s="66">
        <f t="shared" si="7"/>
        <v>3</v>
      </c>
      <c r="R14" s="65">
        <f>VLOOKUP($A14,'Return Data'!$B$7:$R$2292,16,0)</f>
        <v>8.7274999999999991</v>
      </c>
      <c r="S14" s="67">
        <f t="shared" si="6"/>
        <v>6</v>
      </c>
    </row>
    <row r="15" spans="1:19" x14ac:dyDescent="0.3">
      <c r="A15" s="82" t="s">
        <v>628</v>
      </c>
      <c r="B15" s="64">
        <f>VLOOKUP($A15,'Return Data'!$B$7:$R$2292,3,0)</f>
        <v>44483</v>
      </c>
      <c r="C15" s="65">
        <f>VLOOKUP($A15,'Return Data'!$B$7:$R$2292,4,0)</f>
        <v>23.341200000000001</v>
      </c>
      <c r="D15" s="65">
        <f>VLOOKUP($A15,'Return Data'!$B$7:$R$2292,9,0)</f>
        <v>1.9735</v>
      </c>
      <c r="E15" s="66">
        <f t="shared" si="0"/>
        <v>6</v>
      </c>
      <c r="F15" s="65">
        <f>VLOOKUP($A15,'Return Data'!$B$7:$R$2292,10,0)</f>
        <v>6.0396000000000001</v>
      </c>
      <c r="G15" s="66">
        <f t="shared" si="1"/>
        <v>5</v>
      </c>
      <c r="H15" s="65">
        <f>VLOOKUP($A15,'Return Data'!$B$7:$R$2292,11,0)</f>
        <v>5.2401999999999997</v>
      </c>
      <c r="I15" s="66">
        <f t="shared" si="2"/>
        <v>9</v>
      </c>
      <c r="J15" s="65">
        <f>VLOOKUP($A15,'Return Data'!$B$7:$R$2292,12,0)</f>
        <v>4.49</v>
      </c>
      <c r="K15" s="66">
        <f t="shared" si="3"/>
        <v>6</v>
      </c>
      <c r="L15" s="65">
        <f>VLOOKUP($A15,'Return Data'!$B$7:$R$2292,13,0)</f>
        <v>4.9335000000000004</v>
      </c>
      <c r="M15" s="66">
        <f t="shared" si="4"/>
        <v>6</v>
      </c>
      <c r="N15" s="65">
        <f>VLOOKUP($A15,'Return Data'!$B$7:$R$2292,17,0)</f>
        <v>7.8502000000000001</v>
      </c>
      <c r="O15" s="66">
        <f t="shared" si="5"/>
        <v>6</v>
      </c>
      <c r="P15" s="65">
        <f>VLOOKUP($A15,'Return Data'!$B$7:$R$2292,14,0)</f>
        <v>8.5748999999999995</v>
      </c>
      <c r="Q15" s="66">
        <f t="shared" si="7"/>
        <v>6</v>
      </c>
      <c r="R15" s="65">
        <f>VLOOKUP($A15,'Return Data'!$B$7:$R$2292,16,0)</f>
        <v>7.2049000000000003</v>
      </c>
      <c r="S15" s="67">
        <f t="shared" si="6"/>
        <v>14</v>
      </c>
    </row>
    <row r="16" spans="1:19" x14ac:dyDescent="0.3">
      <c r="A16" s="82" t="s">
        <v>631</v>
      </c>
      <c r="B16" s="64">
        <f>VLOOKUP($A16,'Return Data'!$B$7:$R$2292,3,0)</f>
        <v>44483</v>
      </c>
      <c r="C16" s="65">
        <f>VLOOKUP($A16,'Return Data'!$B$7:$R$2292,4,0)</f>
        <v>15.510999999999999</v>
      </c>
      <c r="D16" s="65">
        <f>VLOOKUP($A16,'Return Data'!$B$7:$R$2292,9,0)</f>
        <v>0.33739999999999998</v>
      </c>
      <c r="E16" s="66">
        <f t="shared" si="0"/>
        <v>14</v>
      </c>
      <c r="F16" s="65">
        <f>VLOOKUP($A16,'Return Data'!$B$7:$R$2292,10,0)</f>
        <v>5.8739999999999997</v>
      </c>
      <c r="G16" s="66">
        <f t="shared" si="1"/>
        <v>7</v>
      </c>
      <c r="H16" s="65">
        <f>VLOOKUP($A16,'Return Data'!$B$7:$R$2292,11,0)</f>
        <v>5.6738999999999997</v>
      </c>
      <c r="I16" s="66">
        <f t="shared" si="2"/>
        <v>6</v>
      </c>
      <c r="J16" s="65">
        <f>VLOOKUP($A16,'Return Data'!$B$7:$R$2292,12,0)</f>
        <v>4.5777000000000001</v>
      </c>
      <c r="K16" s="66">
        <f t="shared" si="3"/>
        <v>5</v>
      </c>
      <c r="L16" s="65">
        <f>VLOOKUP($A16,'Return Data'!$B$7:$R$2292,13,0)</f>
        <v>4.8982999999999999</v>
      </c>
      <c r="M16" s="66">
        <f t="shared" si="4"/>
        <v>7</v>
      </c>
      <c r="N16" s="65">
        <f>VLOOKUP($A16,'Return Data'!$B$7:$R$2292,17,0)</f>
        <v>7.9795999999999996</v>
      </c>
      <c r="O16" s="66">
        <f t="shared" si="5"/>
        <v>5</v>
      </c>
      <c r="P16" s="65">
        <f>VLOOKUP($A16,'Return Data'!$B$7:$R$2292,14,0)</f>
        <v>8.4923999999999999</v>
      </c>
      <c r="Q16" s="66">
        <f t="shared" si="7"/>
        <v>7</v>
      </c>
      <c r="R16" s="65">
        <f>VLOOKUP($A16,'Return Data'!$B$7:$R$2292,16,0)</f>
        <v>7.9203999999999999</v>
      </c>
      <c r="S16" s="67">
        <f t="shared" si="6"/>
        <v>9</v>
      </c>
    </row>
    <row r="17" spans="1:19" x14ac:dyDescent="0.3">
      <c r="A17" s="82" t="s">
        <v>632</v>
      </c>
      <c r="B17" s="64">
        <f>VLOOKUP($A17,'Return Data'!$B$7:$R$2292,3,0)</f>
        <v>44483</v>
      </c>
      <c r="C17" s="65">
        <f>VLOOKUP($A17,'Return Data'!$B$7:$R$2292,4,0)</f>
        <v>2547.2903999999999</v>
      </c>
      <c r="D17" s="65">
        <f>VLOOKUP($A17,'Return Data'!$B$7:$R$2292,9,0)</f>
        <v>-0.22420000000000001</v>
      </c>
      <c r="E17" s="66">
        <f t="shared" si="0"/>
        <v>18</v>
      </c>
      <c r="F17" s="65">
        <f>VLOOKUP($A17,'Return Data'!$B$7:$R$2292,10,0)</f>
        <v>4.8887999999999998</v>
      </c>
      <c r="G17" s="66">
        <f t="shared" si="1"/>
        <v>14</v>
      </c>
      <c r="H17" s="65">
        <f>VLOOKUP($A17,'Return Data'!$B$7:$R$2292,11,0)</f>
        <v>4.8818000000000001</v>
      </c>
      <c r="I17" s="66">
        <f t="shared" si="2"/>
        <v>12</v>
      </c>
      <c r="J17" s="65">
        <f>VLOOKUP($A17,'Return Data'!$B$7:$R$2292,12,0)</f>
        <v>4.1432000000000002</v>
      </c>
      <c r="K17" s="66">
        <f t="shared" si="3"/>
        <v>13</v>
      </c>
      <c r="L17" s="65">
        <f>VLOOKUP($A17,'Return Data'!$B$7:$R$2292,13,0)</f>
        <v>4.1609999999999996</v>
      </c>
      <c r="M17" s="66">
        <f t="shared" si="4"/>
        <v>14</v>
      </c>
      <c r="N17" s="65">
        <f>VLOOKUP($A17,'Return Data'!$B$7:$R$2292,17,0)</f>
        <v>7.3158000000000003</v>
      </c>
      <c r="O17" s="66">
        <f t="shared" si="5"/>
        <v>12</v>
      </c>
      <c r="P17" s="65">
        <f>VLOOKUP($A17,'Return Data'!$B$7:$R$2292,14,0)</f>
        <v>8.8161000000000005</v>
      </c>
      <c r="Q17" s="66">
        <f t="shared" si="7"/>
        <v>5</v>
      </c>
      <c r="R17" s="65">
        <f>VLOOKUP($A17,'Return Data'!$B$7:$R$2292,16,0)</f>
        <v>6.8009000000000004</v>
      </c>
      <c r="S17" s="67">
        <f t="shared" si="6"/>
        <v>17</v>
      </c>
    </row>
    <row r="18" spans="1:19" x14ac:dyDescent="0.3">
      <c r="A18" s="82" t="s">
        <v>634</v>
      </c>
      <c r="B18" s="64">
        <f>VLOOKUP($A18,'Return Data'!$B$7:$R$2292,3,0)</f>
        <v>44483</v>
      </c>
      <c r="C18" s="65">
        <f>VLOOKUP($A18,'Return Data'!$B$7:$R$2292,4,0)</f>
        <v>2990.8386</v>
      </c>
      <c r="D18" s="65">
        <f>VLOOKUP($A18,'Return Data'!$B$7:$R$2292,9,0)</f>
        <v>3.1596000000000002</v>
      </c>
      <c r="E18" s="66">
        <f t="shared" si="0"/>
        <v>2</v>
      </c>
      <c r="F18" s="65">
        <f>VLOOKUP($A18,'Return Data'!$B$7:$R$2292,10,0)</f>
        <v>6.3208000000000002</v>
      </c>
      <c r="G18" s="66">
        <f t="shared" si="1"/>
        <v>3</v>
      </c>
      <c r="H18" s="65">
        <f>VLOOKUP($A18,'Return Data'!$B$7:$R$2292,11,0)</f>
        <v>5.5426000000000002</v>
      </c>
      <c r="I18" s="66">
        <f t="shared" si="2"/>
        <v>7</v>
      </c>
      <c r="J18" s="65">
        <f>VLOOKUP($A18,'Return Data'!$B$7:$R$2292,12,0)</f>
        <v>4.3997999999999999</v>
      </c>
      <c r="K18" s="66">
        <f t="shared" si="3"/>
        <v>8</v>
      </c>
      <c r="L18" s="65">
        <f>VLOOKUP($A18,'Return Data'!$B$7:$R$2292,13,0)</f>
        <v>4.7919</v>
      </c>
      <c r="M18" s="66">
        <f t="shared" si="4"/>
        <v>9</v>
      </c>
      <c r="N18" s="65">
        <f>VLOOKUP($A18,'Return Data'!$B$7:$R$2292,17,0)</f>
        <v>7.2550999999999997</v>
      </c>
      <c r="O18" s="66">
        <f t="shared" si="5"/>
        <v>13</v>
      </c>
      <c r="P18" s="65">
        <f>VLOOKUP($A18,'Return Data'!$B$7:$R$2292,14,0)</f>
        <v>8.2007999999999992</v>
      </c>
      <c r="Q18" s="66">
        <f t="shared" si="7"/>
        <v>9</v>
      </c>
      <c r="R18" s="65">
        <f>VLOOKUP($A18,'Return Data'!$B$7:$R$2292,16,0)</f>
        <v>8.0952000000000002</v>
      </c>
      <c r="S18" s="67">
        <f t="shared" si="6"/>
        <v>8</v>
      </c>
    </row>
    <row r="19" spans="1:19" x14ac:dyDescent="0.3">
      <c r="A19" s="82" t="s">
        <v>637</v>
      </c>
      <c r="B19" s="64">
        <f>VLOOKUP($A19,'Return Data'!$B$7:$R$2292,3,0)</f>
        <v>44483</v>
      </c>
      <c r="C19" s="65">
        <f>VLOOKUP($A19,'Return Data'!$B$7:$R$2292,4,0)</f>
        <v>58.932400000000001</v>
      </c>
      <c r="D19" s="65">
        <f>VLOOKUP($A19,'Return Data'!$B$7:$R$2292,9,0)</f>
        <v>2.4700000000000002</v>
      </c>
      <c r="E19" s="66">
        <f t="shared" si="0"/>
        <v>4</v>
      </c>
      <c r="F19" s="65">
        <f>VLOOKUP($A19,'Return Data'!$B$7:$R$2292,10,0)</f>
        <v>8.3621999999999996</v>
      </c>
      <c r="G19" s="66">
        <f t="shared" si="1"/>
        <v>2</v>
      </c>
      <c r="H19" s="65">
        <f>VLOOKUP($A19,'Return Data'!$B$7:$R$2292,11,0)</f>
        <v>5.9535</v>
      </c>
      <c r="I19" s="66">
        <f t="shared" si="2"/>
        <v>3</v>
      </c>
      <c r="J19" s="65">
        <f>VLOOKUP($A19,'Return Data'!$B$7:$R$2292,12,0)</f>
        <v>4.2549999999999999</v>
      </c>
      <c r="K19" s="66">
        <f t="shared" si="3"/>
        <v>12</v>
      </c>
      <c r="L19" s="65">
        <f>VLOOKUP($A19,'Return Data'!$B$7:$R$2292,13,0)</f>
        <v>4.6809000000000003</v>
      </c>
      <c r="M19" s="66">
        <f t="shared" si="4"/>
        <v>10</v>
      </c>
      <c r="N19" s="65">
        <f>VLOOKUP($A19,'Return Data'!$B$7:$R$2292,17,0)</f>
        <v>8.8495000000000008</v>
      </c>
      <c r="O19" s="66">
        <f t="shared" si="5"/>
        <v>1</v>
      </c>
      <c r="P19" s="65">
        <f>VLOOKUP($A19,'Return Data'!$B$7:$R$2292,14,0)</f>
        <v>10.617100000000001</v>
      </c>
      <c r="Q19" s="66">
        <f t="shared" si="7"/>
        <v>1</v>
      </c>
      <c r="R19" s="65">
        <f>VLOOKUP($A19,'Return Data'!$B$7:$R$2292,16,0)</f>
        <v>7.4908000000000001</v>
      </c>
      <c r="S19" s="67">
        <f t="shared" si="6"/>
        <v>12</v>
      </c>
    </row>
    <row r="20" spans="1:19" x14ac:dyDescent="0.3">
      <c r="A20" s="116" t="s">
        <v>1771</v>
      </c>
      <c r="B20" s="64">
        <f>VLOOKUP($A20,'Return Data'!$B$7:$R$2292,3,0)</f>
        <v>44483</v>
      </c>
      <c r="C20" s="65">
        <f>VLOOKUP($A20,'Return Data'!$B$7:$R$2292,4,0)</f>
        <v>46.898499999999999</v>
      </c>
      <c r="D20" s="65">
        <f>VLOOKUP($A20,'Return Data'!$B$7:$R$2292,9,0)</f>
        <v>2.105</v>
      </c>
      <c r="E20" s="66">
        <f t="shared" si="0"/>
        <v>5</v>
      </c>
      <c r="F20" s="65">
        <f>VLOOKUP($A20,'Return Data'!$B$7:$R$2292,10,0)</f>
        <v>5.9138000000000002</v>
      </c>
      <c r="G20" s="66">
        <f t="shared" si="1"/>
        <v>6</v>
      </c>
      <c r="H20" s="65">
        <f>VLOOKUP($A20,'Return Data'!$B$7:$R$2292,11,0)</f>
        <v>6.0548000000000002</v>
      </c>
      <c r="I20" s="66">
        <f t="shared" si="2"/>
        <v>2</v>
      </c>
      <c r="J20" s="65">
        <f>VLOOKUP($A20,'Return Data'!$B$7:$R$2292,12,0)</f>
        <v>5.3348000000000004</v>
      </c>
      <c r="K20" s="66">
        <f t="shared" si="3"/>
        <v>2</v>
      </c>
      <c r="L20" s="65">
        <f>VLOOKUP($A20,'Return Data'!$B$7:$R$2292,13,0)</f>
        <v>5.7194000000000003</v>
      </c>
      <c r="M20" s="66">
        <f t="shared" si="4"/>
        <v>2</v>
      </c>
      <c r="N20" s="65">
        <f>VLOOKUP($A20,'Return Data'!$B$7:$R$2292,17,0)</f>
        <v>7.4619</v>
      </c>
      <c r="O20" s="66">
        <f t="shared" si="5"/>
        <v>9</v>
      </c>
      <c r="P20" s="65">
        <f>VLOOKUP($A20,'Return Data'!$B$7:$R$2292,14,0)</f>
        <v>7.7736999999999998</v>
      </c>
      <c r="Q20" s="66">
        <f t="shared" si="7"/>
        <v>12</v>
      </c>
      <c r="R20" s="65">
        <f>VLOOKUP($A20,'Return Data'!$B$7:$R$2292,16,0)</f>
        <v>7.6006</v>
      </c>
      <c r="S20" s="67">
        <f t="shared" si="6"/>
        <v>11</v>
      </c>
    </row>
    <row r="21" spans="1:19" x14ac:dyDescent="0.3">
      <c r="A21" s="82" t="s">
        <v>638</v>
      </c>
      <c r="B21" s="64">
        <f>VLOOKUP($A21,'Return Data'!$B$7:$R$2292,3,0)</f>
        <v>44483</v>
      </c>
      <c r="C21" s="65">
        <f>VLOOKUP($A21,'Return Data'!$B$7:$R$2292,4,0)</f>
        <v>34.816099999999999</v>
      </c>
      <c r="D21" s="65">
        <f>VLOOKUP($A21,'Return Data'!$B$7:$R$2292,9,0)</f>
        <v>1.4624999999999999</v>
      </c>
      <c r="E21" s="66">
        <f t="shared" si="0"/>
        <v>9</v>
      </c>
      <c r="F21" s="65">
        <f>VLOOKUP($A21,'Return Data'!$B$7:$R$2292,10,0)</f>
        <v>5.2675000000000001</v>
      </c>
      <c r="G21" s="66">
        <f t="shared" si="1"/>
        <v>9</v>
      </c>
      <c r="H21" s="65">
        <f>VLOOKUP($A21,'Return Data'!$B$7:$R$2292,11,0)</f>
        <v>5.7455999999999996</v>
      </c>
      <c r="I21" s="66">
        <f t="shared" si="2"/>
        <v>4</v>
      </c>
      <c r="J21" s="65">
        <f>VLOOKUP($A21,'Return Data'!$B$7:$R$2292,12,0)</f>
        <v>4.9425999999999997</v>
      </c>
      <c r="K21" s="66">
        <f t="shared" si="3"/>
        <v>3</v>
      </c>
      <c r="L21" s="65">
        <f>VLOOKUP($A21,'Return Data'!$B$7:$R$2292,13,0)</f>
        <v>4.8577000000000004</v>
      </c>
      <c r="M21" s="66">
        <f t="shared" si="4"/>
        <v>8</v>
      </c>
      <c r="N21" s="65">
        <f>VLOOKUP($A21,'Return Data'!$B$7:$R$2292,17,0)</f>
        <v>7.4442000000000004</v>
      </c>
      <c r="O21" s="66">
        <f t="shared" si="5"/>
        <v>10</v>
      </c>
      <c r="P21" s="65">
        <f>VLOOKUP($A21,'Return Data'!$B$7:$R$2292,14,0)</f>
        <v>7.8079000000000001</v>
      </c>
      <c r="Q21" s="66">
        <f t="shared" si="7"/>
        <v>11</v>
      </c>
      <c r="R21" s="65">
        <f>VLOOKUP($A21,'Return Data'!$B$7:$R$2292,16,0)</f>
        <v>6.8918999999999997</v>
      </c>
      <c r="S21" s="67">
        <f t="shared" si="6"/>
        <v>16</v>
      </c>
    </row>
    <row r="22" spans="1:19" x14ac:dyDescent="0.3">
      <c r="A22" s="82" t="s">
        <v>641</v>
      </c>
      <c r="B22" s="64">
        <f>VLOOKUP($A22,'Return Data'!$B$7:$R$2292,3,0)</f>
        <v>44483</v>
      </c>
      <c r="C22" s="65">
        <f>VLOOKUP($A22,'Return Data'!$B$7:$R$2292,4,0)</f>
        <v>12.403700000000001</v>
      </c>
      <c r="D22" s="65">
        <f>VLOOKUP($A22,'Return Data'!$B$7:$R$2292,9,0)</f>
        <v>1.0701000000000001</v>
      </c>
      <c r="E22" s="66">
        <f t="shared" si="0"/>
        <v>13</v>
      </c>
      <c r="F22" s="65">
        <f>VLOOKUP($A22,'Return Data'!$B$7:$R$2292,10,0)</f>
        <v>4.8959000000000001</v>
      </c>
      <c r="G22" s="66">
        <f t="shared" si="1"/>
        <v>13</v>
      </c>
      <c r="H22" s="65">
        <f>VLOOKUP($A22,'Return Data'!$B$7:$R$2292,11,0)</f>
        <v>4.6482000000000001</v>
      </c>
      <c r="I22" s="66">
        <f t="shared" si="2"/>
        <v>16</v>
      </c>
      <c r="J22" s="65">
        <f>VLOOKUP($A22,'Return Data'!$B$7:$R$2292,12,0)</f>
        <v>3.5066000000000002</v>
      </c>
      <c r="K22" s="66">
        <f t="shared" si="3"/>
        <v>16</v>
      </c>
      <c r="L22" s="65">
        <f>VLOOKUP($A22,'Return Data'!$B$7:$R$2292,13,0)</f>
        <v>3.8462000000000001</v>
      </c>
      <c r="M22" s="66">
        <f t="shared" si="4"/>
        <v>16</v>
      </c>
      <c r="N22" s="65">
        <f>VLOOKUP($A22,'Return Data'!$B$7:$R$2292,17,0)</f>
        <v>7.2363999999999997</v>
      </c>
      <c r="O22" s="66">
        <f t="shared" si="5"/>
        <v>14</v>
      </c>
      <c r="P22" s="65"/>
      <c r="Q22" s="66"/>
      <c r="R22" s="65">
        <f>VLOOKUP($A22,'Return Data'!$B$7:$R$2292,16,0)</f>
        <v>8.3005999999999993</v>
      </c>
      <c r="S22" s="67">
        <f t="shared" si="6"/>
        <v>7</v>
      </c>
    </row>
    <row r="23" spans="1:19" x14ac:dyDescent="0.3">
      <c r="A23" s="82" t="s">
        <v>642</v>
      </c>
      <c r="B23" s="64">
        <f>VLOOKUP($A23,'Return Data'!$B$7:$R$2292,3,0)</f>
        <v>44483</v>
      </c>
      <c r="C23" s="65">
        <f>VLOOKUP($A23,'Return Data'!$B$7:$R$2292,4,0)</f>
        <v>32.126800000000003</v>
      </c>
      <c r="D23" s="65">
        <f>VLOOKUP($A23,'Return Data'!$B$7:$R$2292,9,0)</f>
        <v>9.0899999999999995E-2</v>
      </c>
      <c r="E23" s="66">
        <f t="shared" si="0"/>
        <v>15</v>
      </c>
      <c r="F23" s="65">
        <f>VLOOKUP($A23,'Return Data'!$B$7:$R$2292,10,0)</f>
        <v>4.1830999999999996</v>
      </c>
      <c r="G23" s="66">
        <f t="shared" si="1"/>
        <v>16</v>
      </c>
      <c r="H23" s="65">
        <f>VLOOKUP($A23,'Return Data'!$B$7:$R$2292,11,0)</f>
        <v>4.8183999999999996</v>
      </c>
      <c r="I23" s="66">
        <f t="shared" si="2"/>
        <v>13</v>
      </c>
      <c r="J23" s="65">
        <f>VLOOKUP($A23,'Return Data'!$B$7:$R$2292,12,0)</f>
        <v>4.3295000000000003</v>
      </c>
      <c r="K23" s="66">
        <f t="shared" si="3"/>
        <v>10</v>
      </c>
      <c r="L23" s="65">
        <f>VLOOKUP($A23,'Return Data'!$B$7:$R$2292,13,0)</f>
        <v>4.3874000000000004</v>
      </c>
      <c r="M23" s="66">
        <f t="shared" si="4"/>
        <v>12</v>
      </c>
      <c r="N23" s="65">
        <f>VLOOKUP($A23,'Return Data'!$B$7:$R$2292,17,0)</f>
        <v>7.8464999999999998</v>
      </c>
      <c r="O23" s="66">
        <f t="shared" si="5"/>
        <v>7</v>
      </c>
      <c r="P23" s="65">
        <f>VLOOKUP($A23,'Return Data'!$B$7:$R$2292,14,0)</f>
        <v>9.4972999999999992</v>
      </c>
      <c r="Q23" s="66">
        <f>RANK(P23,P$8:P$26,0)</f>
        <v>2</v>
      </c>
      <c r="R23" s="65">
        <f>VLOOKUP($A23,'Return Data'!$B$7:$R$2292,16,0)</f>
        <v>7.1940999999999997</v>
      </c>
      <c r="S23" s="67">
        <f t="shared" si="6"/>
        <v>15</v>
      </c>
    </row>
    <row r="24" spans="1:19" x14ac:dyDescent="0.3">
      <c r="A24" s="82" t="s">
        <v>645</v>
      </c>
      <c r="B24" s="64">
        <f>VLOOKUP($A24,'Return Data'!$B$7:$R$2292,3,0)</f>
        <v>44483</v>
      </c>
      <c r="C24" s="65">
        <f>VLOOKUP($A24,'Return Data'!$B$7:$R$2292,4,0)</f>
        <v>403.38069999999999</v>
      </c>
      <c r="D24" s="65">
        <f>VLOOKUP($A24,'Return Data'!$B$7:$R$2292,9,0)</f>
        <v>1339.1429000000001</v>
      </c>
      <c r="E24" s="66">
        <f t="shared" si="0"/>
        <v>1</v>
      </c>
      <c r="F24" s="65">
        <f>VLOOKUP($A24,'Return Data'!$B$7:$R$2292,10,0)</f>
        <v>436.67700000000002</v>
      </c>
      <c r="G24" s="66">
        <f t="shared" si="1"/>
        <v>1</v>
      </c>
      <c r="H24" s="65">
        <f>VLOOKUP($A24,'Return Data'!$B$7:$R$2292,11,0)</f>
        <v>217.1583</v>
      </c>
      <c r="I24" s="66">
        <f t="shared" si="2"/>
        <v>1</v>
      </c>
      <c r="J24" s="65">
        <f>VLOOKUP($A24,'Return Data'!$B$7:$R$2292,12,0)</f>
        <v>147.15860000000001</v>
      </c>
      <c r="K24" s="66">
        <f t="shared" si="3"/>
        <v>1</v>
      </c>
      <c r="L24" s="65">
        <f>VLOOKUP($A24,'Return Data'!$B$7:$R$2292,13,0)</f>
        <v>110.0665</v>
      </c>
      <c r="M24" s="66">
        <f t="shared" si="4"/>
        <v>1</v>
      </c>
      <c r="N24" s="65"/>
      <c r="O24" s="66"/>
      <c r="P24" s="65"/>
      <c r="Q24" s="66"/>
      <c r="R24" s="65">
        <f>VLOOKUP($A24,'Return Data'!$B$7:$R$2292,16,0)</f>
        <v>24.504000000000001</v>
      </c>
      <c r="S24" s="67">
        <f t="shared" si="6"/>
        <v>1</v>
      </c>
    </row>
    <row r="25" spans="1:19" x14ac:dyDescent="0.3">
      <c r="A25" s="82" t="s">
        <v>647</v>
      </c>
      <c r="B25" s="64">
        <f>VLOOKUP($A25,'Return Data'!$B$7:$R$2292,3,0)</f>
        <v>44483</v>
      </c>
      <c r="C25" s="65">
        <f>VLOOKUP($A25,'Return Data'!$B$7:$R$2292,4,0)</f>
        <v>12.332800000000001</v>
      </c>
      <c r="D25" s="65">
        <f>VLOOKUP($A25,'Return Data'!$B$7:$R$2292,9,0)</f>
        <v>0</v>
      </c>
      <c r="E25" s="66">
        <f t="shared" si="0"/>
        <v>16</v>
      </c>
      <c r="F25" s="65">
        <f>VLOOKUP($A25,'Return Data'!$B$7:$R$2292,10,0)</f>
        <v>5.0101000000000004</v>
      </c>
      <c r="G25" s="66">
        <f t="shared" si="1"/>
        <v>11</v>
      </c>
      <c r="H25" s="65">
        <f>VLOOKUP($A25,'Return Data'!$B$7:$R$2292,11,0)</f>
        <v>4.8114999999999997</v>
      </c>
      <c r="I25" s="66">
        <f t="shared" si="2"/>
        <v>14</v>
      </c>
      <c r="J25" s="65">
        <f>VLOOKUP($A25,'Return Data'!$B$7:$R$2292,12,0)</f>
        <v>3.3481999999999998</v>
      </c>
      <c r="K25" s="66">
        <f t="shared" si="3"/>
        <v>18</v>
      </c>
      <c r="L25" s="65">
        <f>VLOOKUP($A25,'Return Data'!$B$7:$R$2292,13,0)</f>
        <v>3.9207999999999998</v>
      </c>
      <c r="M25" s="66">
        <f t="shared" si="4"/>
        <v>15</v>
      </c>
      <c r="N25" s="65">
        <f>VLOOKUP($A25,'Return Data'!$B$7:$R$2292,17,0)</f>
        <v>7.3562000000000003</v>
      </c>
      <c r="O25" s="66">
        <f>RANK(N25,N$8:N$26,0)</f>
        <v>11</v>
      </c>
      <c r="P25" s="65">
        <f>VLOOKUP($A25,'Return Data'!$B$7:$R$2292,14,0)</f>
        <v>6.5494000000000003</v>
      </c>
      <c r="Q25" s="66">
        <f>RANK(P25,P$8:P$26,0)</f>
        <v>14</v>
      </c>
      <c r="R25" s="65">
        <f>VLOOKUP($A25,'Return Data'!$B$7:$R$2292,16,0)</f>
        <v>6.3769999999999998</v>
      </c>
      <c r="S25" s="67">
        <f t="shared" si="6"/>
        <v>18</v>
      </c>
    </row>
    <row r="26" spans="1:19" x14ac:dyDescent="0.3">
      <c r="A26" s="82" t="s">
        <v>649</v>
      </c>
      <c r="B26" s="64">
        <f>VLOOKUP($A26,'Return Data'!$B$7:$R$2292,3,0)</f>
        <v>44483</v>
      </c>
      <c r="C26" s="65">
        <f>VLOOKUP($A26,'Return Data'!$B$7:$R$2292,4,0)</f>
        <v>13.0624</v>
      </c>
      <c r="D26" s="65">
        <f>VLOOKUP($A26,'Return Data'!$B$7:$R$2292,9,0)</f>
        <v>1.1093999999999999</v>
      </c>
      <c r="E26" s="66">
        <f t="shared" si="0"/>
        <v>12</v>
      </c>
      <c r="F26" s="65">
        <f>VLOOKUP($A26,'Return Data'!$B$7:$R$2292,10,0)</f>
        <v>5.2190000000000003</v>
      </c>
      <c r="G26" s="66">
        <f t="shared" si="1"/>
        <v>10</v>
      </c>
      <c r="H26" s="65">
        <f>VLOOKUP($A26,'Return Data'!$B$7:$R$2292,11,0)</f>
        <v>5.0738000000000003</v>
      </c>
      <c r="I26" s="66">
        <f t="shared" si="2"/>
        <v>10</v>
      </c>
      <c r="J26" s="65">
        <f>VLOOKUP($A26,'Return Data'!$B$7:$R$2292,12,0)</f>
        <v>4.0723000000000003</v>
      </c>
      <c r="K26" s="66">
        <f t="shared" si="3"/>
        <v>14</v>
      </c>
      <c r="L26" s="65">
        <f>VLOOKUP($A26,'Return Data'!$B$7:$R$2292,13,0)</f>
        <v>4.3048000000000002</v>
      </c>
      <c r="M26" s="66">
        <f t="shared" si="4"/>
        <v>13</v>
      </c>
      <c r="N26" s="65">
        <f>VLOOKUP($A26,'Return Data'!$B$7:$R$2292,17,0)</f>
        <v>7.8311000000000002</v>
      </c>
      <c r="O26" s="66">
        <f>RANK(N26,N$8:N$26,0)</f>
        <v>8</v>
      </c>
      <c r="P26" s="65"/>
      <c r="Q26" s="66"/>
      <c r="R26" s="65">
        <f>VLOOKUP($A26,'Return Data'!$B$7:$R$2292,16,0)</f>
        <v>8.7459000000000007</v>
      </c>
      <c r="S26" s="67">
        <f t="shared" si="6"/>
        <v>5</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71.580747368421058</v>
      </c>
      <c r="E28" s="88"/>
      <c r="F28" s="89">
        <f>AVERAGE(F8:F26)</f>
        <v>27.913968421052633</v>
      </c>
      <c r="G28" s="88"/>
      <c r="H28" s="89">
        <f>AVERAGE(H8:H26)</f>
        <v>16.219473684210527</v>
      </c>
      <c r="I28" s="88"/>
      <c r="J28" s="89">
        <f>AVERAGE(J8:J26)</f>
        <v>11.673873684210527</v>
      </c>
      <c r="K28" s="88"/>
      <c r="L28" s="89">
        <f>AVERAGE(L8:L26)</f>
        <v>10.061705263157894</v>
      </c>
      <c r="M28" s="88"/>
      <c r="N28" s="89">
        <f>AVERAGE(N8:N26)</f>
        <v>7.6108055555555545</v>
      </c>
      <c r="O28" s="88"/>
      <c r="P28" s="89">
        <f>AVERAGE(P8:P26)</f>
        <v>8.2501933333333355</v>
      </c>
      <c r="Q28" s="88"/>
      <c r="R28" s="89">
        <f>AVERAGE(R8:R26)</f>
        <v>8.6439578947368449</v>
      </c>
      <c r="S28" s="90"/>
    </row>
    <row r="29" spans="1:19" x14ac:dyDescent="0.3">
      <c r="A29" s="87" t="s">
        <v>28</v>
      </c>
      <c r="B29" s="88"/>
      <c r="C29" s="88"/>
      <c r="D29" s="89">
        <f>MIN(D8:D26)</f>
        <v>-1.0444</v>
      </c>
      <c r="E29" s="88"/>
      <c r="F29" s="89">
        <f>MIN(F8:F26)</f>
        <v>2.8713000000000002</v>
      </c>
      <c r="G29" s="88"/>
      <c r="H29" s="89">
        <f>MIN(H8:H26)</f>
        <v>3.7732000000000001</v>
      </c>
      <c r="I29" s="88"/>
      <c r="J29" s="89">
        <f>MIN(J8:J26)</f>
        <v>2.2543000000000002</v>
      </c>
      <c r="K29" s="88"/>
      <c r="L29" s="89">
        <f>MIN(L8:L26)</f>
        <v>3.2042000000000002</v>
      </c>
      <c r="M29" s="88"/>
      <c r="N29" s="89">
        <f>MIN(N8:N26)</f>
        <v>6.6745000000000001</v>
      </c>
      <c r="O29" s="88"/>
      <c r="P29" s="89">
        <f>MIN(P8:P26)</f>
        <v>5.0740999999999996</v>
      </c>
      <c r="Q29" s="88"/>
      <c r="R29" s="89">
        <f>MIN(R8:R26)</f>
        <v>6.3255999999999997</v>
      </c>
      <c r="S29" s="90"/>
    </row>
    <row r="30" spans="1:19" ht="15" thickBot="1" x14ac:dyDescent="0.35">
      <c r="A30" s="91" t="s">
        <v>29</v>
      </c>
      <c r="B30" s="92"/>
      <c r="C30" s="92"/>
      <c r="D30" s="93">
        <f>MAX(D8:D26)</f>
        <v>1339.1429000000001</v>
      </c>
      <c r="E30" s="92"/>
      <c r="F30" s="93">
        <f>MAX(F8:F26)</f>
        <v>436.67700000000002</v>
      </c>
      <c r="G30" s="92"/>
      <c r="H30" s="93">
        <f>MAX(H8:H26)</f>
        <v>217.1583</v>
      </c>
      <c r="I30" s="92"/>
      <c r="J30" s="93">
        <f>MAX(J8:J26)</f>
        <v>147.15860000000001</v>
      </c>
      <c r="K30" s="92"/>
      <c r="L30" s="93">
        <f>MAX(L8:L26)</f>
        <v>110.0665</v>
      </c>
      <c r="M30" s="92"/>
      <c r="N30" s="93">
        <f>MAX(N8:N26)</f>
        <v>8.8495000000000008</v>
      </c>
      <c r="O30" s="92"/>
      <c r="P30" s="93">
        <f>MAX(P8:P26)</f>
        <v>10.617100000000001</v>
      </c>
      <c r="Q30" s="92"/>
      <c r="R30" s="93">
        <f>MAX(R8:R26)</f>
        <v>24.504000000000001</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Data'!$B$7:$R$2292,3,0)</f>
        <v>44483</v>
      </c>
      <c r="C8" s="65">
        <f>VLOOKUP($A8,'Return Data'!$B$7:$R$2292,4,0)</f>
        <v>355.3</v>
      </c>
      <c r="D8" s="65">
        <f>VLOOKUP($A8,'Return Data'!$B$7:$R$2292,10,0)</f>
        <v>14.653600000000001</v>
      </c>
      <c r="E8" s="66">
        <f t="shared" ref="E8:E36" si="0">RANK(D8,D$8:D$36,0)</f>
        <v>15</v>
      </c>
      <c r="F8" s="65">
        <f>VLOOKUP($A8,'Return Data'!$B$7:$R$2292,11,0)</f>
        <v>28.036000000000001</v>
      </c>
      <c r="G8" s="66">
        <f t="shared" ref="G8:G36" si="1">RANK(F8,F$8:F$36,0)</f>
        <v>10</v>
      </c>
      <c r="H8" s="65">
        <f>VLOOKUP($A8,'Return Data'!$B$7:$R$2292,12,0)</f>
        <v>27.129000000000001</v>
      </c>
      <c r="I8" s="66">
        <f t="shared" ref="I8:I36" si="2">RANK(H8,H$8:H$36,0)</f>
        <v>12</v>
      </c>
      <c r="J8" s="65">
        <f>VLOOKUP($A8,'Return Data'!$B$7:$R$2292,13,0)</f>
        <v>58.432200000000002</v>
      </c>
      <c r="K8" s="66">
        <f t="shared" ref="K8:K36" si="3">RANK(J8,J$8:J$36,0)</f>
        <v>9</v>
      </c>
      <c r="L8" s="65">
        <f>VLOOKUP($A8,'Return Data'!$B$7:$R$2292,17,0)</f>
        <v>27.950299999999999</v>
      </c>
      <c r="M8" s="66">
        <f t="shared" ref="M8:M36" si="4">RANK(L8,L$8:L$36,0)</f>
        <v>9</v>
      </c>
      <c r="N8" s="65">
        <f>VLOOKUP($A8,'Return Data'!$B$7:$R$2292,14,0)</f>
        <v>19.923500000000001</v>
      </c>
      <c r="O8" s="66">
        <f t="shared" ref="O8:O26" si="5">RANK(N8,N$8:N$36,0)</f>
        <v>19</v>
      </c>
      <c r="P8" s="65">
        <f>VLOOKUP($A8,'Return Data'!$B$7:$R$2292,15,0)</f>
        <v>14.304500000000001</v>
      </c>
      <c r="Q8" s="66">
        <f t="shared" ref="Q8:Q26" si="6">RANK(P8,P$8:P$36,0)</f>
        <v>18</v>
      </c>
      <c r="R8" s="65">
        <f>VLOOKUP($A8,'Return Data'!$B$7:$R$2292,16,0)</f>
        <v>20.5108</v>
      </c>
      <c r="S8" s="67">
        <f t="shared" ref="S8:S36" si="7">RANK(R8,R$8:R$36,0)</f>
        <v>3</v>
      </c>
    </row>
    <row r="9" spans="1:20" x14ac:dyDescent="0.3">
      <c r="A9" s="63" t="s">
        <v>951</v>
      </c>
      <c r="B9" s="64">
        <f>VLOOKUP($A9,'Return Data'!$B$7:$R$2292,3,0)</f>
        <v>44483</v>
      </c>
      <c r="C9" s="65">
        <f>VLOOKUP($A9,'Return Data'!$B$7:$R$2292,4,0)</f>
        <v>49</v>
      </c>
      <c r="D9" s="65">
        <f>VLOOKUP($A9,'Return Data'!$B$7:$R$2292,10,0)</f>
        <v>15.8392</v>
      </c>
      <c r="E9" s="66">
        <f t="shared" si="0"/>
        <v>7</v>
      </c>
      <c r="F9" s="65">
        <f>VLOOKUP($A9,'Return Data'!$B$7:$R$2292,11,0)</f>
        <v>28.205100000000002</v>
      </c>
      <c r="G9" s="66">
        <f t="shared" si="1"/>
        <v>9</v>
      </c>
      <c r="H9" s="65">
        <f>VLOOKUP($A9,'Return Data'!$B$7:$R$2292,12,0)</f>
        <v>24.872599999999998</v>
      </c>
      <c r="I9" s="66">
        <f t="shared" si="2"/>
        <v>19</v>
      </c>
      <c r="J9" s="65">
        <f>VLOOKUP($A9,'Return Data'!$B$7:$R$2292,13,0)</f>
        <v>51.843800000000002</v>
      </c>
      <c r="K9" s="66">
        <f t="shared" si="3"/>
        <v>19</v>
      </c>
      <c r="L9" s="65">
        <f>VLOOKUP($A9,'Return Data'!$B$7:$R$2292,17,0)</f>
        <v>26.213999999999999</v>
      </c>
      <c r="M9" s="66">
        <f t="shared" si="4"/>
        <v>18</v>
      </c>
      <c r="N9" s="65">
        <f>VLOOKUP($A9,'Return Data'!$B$7:$R$2292,14,0)</f>
        <v>24.1038</v>
      </c>
      <c r="O9" s="66">
        <f t="shared" si="5"/>
        <v>3</v>
      </c>
      <c r="P9" s="65">
        <f>VLOOKUP($A9,'Return Data'!$B$7:$R$2292,15,0)</f>
        <v>19.260899999999999</v>
      </c>
      <c r="Q9" s="66">
        <f t="shared" si="6"/>
        <v>1</v>
      </c>
      <c r="R9" s="65">
        <f>VLOOKUP($A9,'Return Data'!$B$7:$R$2292,16,0)</f>
        <v>14.442299999999999</v>
      </c>
      <c r="S9" s="67">
        <f t="shared" si="7"/>
        <v>15</v>
      </c>
    </row>
    <row r="10" spans="1:20" x14ac:dyDescent="0.3">
      <c r="A10" s="63" t="s">
        <v>952</v>
      </c>
      <c r="B10" s="64">
        <f>VLOOKUP($A10,'Return Data'!$B$7:$R$2292,3,0)</f>
        <v>44483</v>
      </c>
      <c r="C10" s="65">
        <f>VLOOKUP($A10,'Return Data'!$B$7:$R$2292,4,0)</f>
        <v>23.27</v>
      </c>
      <c r="D10" s="65">
        <f>VLOOKUP($A10,'Return Data'!$B$7:$R$2292,10,0)</f>
        <v>15.255100000000001</v>
      </c>
      <c r="E10" s="66">
        <f t="shared" si="0"/>
        <v>10</v>
      </c>
      <c r="F10" s="65">
        <f>VLOOKUP($A10,'Return Data'!$B$7:$R$2292,11,0)</f>
        <v>27.506799999999998</v>
      </c>
      <c r="G10" s="66">
        <f t="shared" si="1"/>
        <v>16</v>
      </c>
      <c r="H10" s="65">
        <f>VLOOKUP($A10,'Return Data'!$B$7:$R$2292,12,0)</f>
        <v>24.638500000000001</v>
      </c>
      <c r="I10" s="66">
        <f t="shared" si="2"/>
        <v>20</v>
      </c>
      <c r="J10" s="65">
        <f>VLOOKUP($A10,'Return Data'!$B$7:$R$2292,13,0)</f>
        <v>54.106000000000002</v>
      </c>
      <c r="K10" s="66">
        <f t="shared" si="3"/>
        <v>15</v>
      </c>
      <c r="L10" s="65">
        <f>VLOOKUP($A10,'Return Data'!$B$7:$R$2292,17,0)</f>
        <v>26.991099999999999</v>
      </c>
      <c r="M10" s="66">
        <f t="shared" si="4"/>
        <v>13</v>
      </c>
      <c r="N10" s="65">
        <f>VLOOKUP($A10,'Return Data'!$B$7:$R$2292,14,0)</f>
        <v>20.953199999999999</v>
      </c>
      <c r="O10" s="66">
        <f t="shared" si="5"/>
        <v>11</v>
      </c>
      <c r="P10" s="65">
        <f>VLOOKUP($A10,'Return Data'!$B$7:$R$2292,15,0)</f>
        <v>13.3354</v>
      </c>
      <c r="Q10" s="66">
        <f t="shared" si="6"/>
        <v>23</v>
      </c>
      <c r="R10" s="65">
        <f>VLOOKUP($A10,'Return Data'!$B$7:$R$2292,16,0)</f>
        <v>7.7458999999999998</v>
      </c>
      <c r="S10" s="67">
        <f t="shared" si="7"/>
        <v>29</v>
      </c>
    </row>
    <row r="11" spans="1:20" x14ac:dyDescent="0.3">
      <c r="A11" s="63" t="s">
        <v>954</v>
      </c>
      <c r="B11" s="64">
        <f>VLOOKUP($A11,'Return Data'!$B$7:$R$2292,3,0)</f>
        <v>44483</v>
      </c>
      <c r="C11" s="65">
        <f>VLOOKUP($A11,'Return Data'!$B$7:$R$2292,4,0)</f>
        <v>146.72999999999999</v>
      </c>
      <c r="D11" s="65">
        <f>VLOOKUP($A11,'Return Data'!$B$7:$R$2292,10,0)</f>
        <v>14.5702</v>
      </c>
      <c r="E11" s="66">
        <f t="shared" si="0"/>
        <v>16</v>
      </c>
      <c r="F11" s="65">
        <f>VLOOKUP($A11,'Return Data'!$B$7:$R$2292,11,0)</f>
        <v>26.208500000000001</v>
      </c>
      <c r="G11" s="66">
        <f t="shared" si="1"/>
        <v>19</v>
      </c>
      <c r="H11" s="65">
        <f>VLOOKUP($A11,'Return Data'!$B$7:$R$2292,12,0)</f>
        <v>23.427</v>
      </c>
      <c r="I11" s="66">
        <f t="shared" si="2"/>
        <v>24</v>
      </c>
      <c r="J11" s="65">
        <f>VLOOKUP($A11,'Return Data'!$B$7:$R$2292,13,0)</f>
        <v>49.969299999999997</v>
      </c>
      <c r="K11" s="66">
        <f t="shared" si="3"/>
        <v>22</v>
      </c>
      <c r="L11" s="65">
        <f>VLOOKUP($A11,'Return Data'!$B$7:$R$2292,17,0)</f>
        <v>25.380700000000001</v>
      </c>
      <c r="M11" s="66">
        <f t="shared" si="4"/>
        <v>22</v>
      </c>
      <c r="N11" s="65">
        <f>VLOOKUP($A11,'Return Data'!$B$7:$R$2292,14,0)</f>
        <v>22.796199999999999</v>
      </c>
      <c r="O11" s="66">
        <f t="shared" si="5"/>
        <v>5</v>
      </c>
      <c r="P11" s="65">
        <f>VLOOKUP($A11,'Return Data'!$B$7:$R$2292,15,0)</f>
        <v>15.8352</v>
      </c>
      <c r="Q11" s="66">
        <f t="shared" si="6"/>
        <v>8</v>
      </c>
      <c r="R11" s="65">
        <f>VLOOKUP($A11,'Return Data'!$B$7:$R$2292,16,0)</f>
        <v>17.042400000000001</v>
      </c>
      <c r="S11" s="67">
        <f t="shared" si="7"/>
        <v>10</v>
      </c>
    </row>
    <row r="12" spans="1:20" x14ac:dyDescent="0.3">
      <c r="A12" s="63" t="s">
        <v>957</v>
      </c>
      <c r="B12" s="64">
        <f>VLOOKUP($A12,'Return Data'!$B$7:$R$2292,3,0)</f>
        <v>44483</v>
      </c>
      <c r="C12" s="65">
        <f>VLOOKUP($A12,'Return Data'!$B$7:$R$2292,4,0)</f>
        <v>43.57</v>
      </c>
      <c r="D12" s="65">
        <f>VLOOKUP($A12,'Return Data'!$B$7:$R$2292,10,0)</f>
        <v>13.552300000000001</v>
      </c>
      <c r="E12" s="66">
        <f t="shared" si="0"/>
        <v>24</v>
      </c>
      <c r="F12" s="65">
        <f>VLOOKUP($A12,'Return Data'!$B$7:$R$2292,11,0)</f>
        <v>25.743099999999998</v>
      </c>
      <c r="G12" s="66">
        <f t="shared" si="1"/>
        <v>22</v>
      </c>
      <c r="H12" s="65">
        <f>VLOOKUP($A12,'Return Data'!$B$7:$R$2292,12,0)</f>
        <v>25.309200000000001</v>
      </c>
      <c r="I12" s="66">
        <f t="shared" si="2"/>
        <v>18</v>
      </c>
      <c r="J12" s="65">
        <f>VLOOKUP($A12,'Return Data'!$B$7:$R$2292,13,0)</f>
        <v>51.917700000000004</v>
      </c>
      <c r="K12" s="66">
        <f t="shared" si="3"/>
        <v>18</v>
      </c>
      <c r="L12" s="65">
        <f>VLOOKUP($A12,'Return Data'!$B$7:$R$2292,17,0)</f>
        <v>30.769100000000002</v>
      </c>
      <c r="M12" s="66">
        <f t="shared" si="4"/>
        <v>1</v>
      </c>
      <c r="N12" s="65">
        <f>VLOOKUP($A12,'Return Data'!$B$7:$R$2292,14,0)</f>
        <v>24.6234</v>
      </c>
      <c r="O12" s="66">
        <f t="shared" si="5"/>
        <v>1</v>
      </c>
      <c r="P12" s="65">
        <f>VLOOKUP($A12,'Return Data'!$B$7:$R$2292,15,0)</f>
        <v>17.958200000000001</v>
      </c>
      <c r="Q12" s="66">
        <f t="shared" si="6"/>
        <v>2</v>
      </c>
      <c r="R12" s="65">
        <f>VLOOKUP($A12,'Return Data'!$B$7:$R$2292,16,0)</f>
        <v>14.098599999999999</v>
      </c>
      <c r="S12" s="67">
        <f t="shared" si="7"/>
        <v>17</v>
      </c>
    </row>
    <row r="13" spans="1:20" x14ac:dyDescent="0.3">
      <c r="A13" s="63" t="s">
        <v>959</v>
      </c>
      <c r="B13" s="64">
        <f>VLOOKUP($A13,'Return Data'!$B$7:$R$2292,3,0)</f>
        <v>44483</v>
      </c>
      <c r="C13" s="65">
        <f>VLOOKUP($A13,'Return Data'!$B$7:$R$2292,4,0)</f>
        <v>304.76100000000002</v>
      </c>
      <c r="D13" s="65">
        <f>VLOOKUP($A13,'Return Data'!$B$7:$R$2292,10,0)</f>
        <v>9.0668000000000006</v>
      </c>
      <c r="E13" s="66">
        <f t="shared" si="0"/>
        <v>29</v>
      </c>
      <c r="F13" s="65">
        <f>VLOOKUP($A13,'Return Data'!$B$7:$R$2292,11,0)</f>
        <v>21.528600000000001</v>
      </c>
      <c r="G13" s="66">
        <f t="shared" si="1"/>
        <v>29</v>
      </c>
      <c r="H13" s="65">
        <f>VLOOKUP($A13,'Return Data'!$B$7:$R$2292,12,0)</f>
        <v>19.970500000000001</v>
      </c>
      <c r="I13" s="66">
        <f t="shared" si="2"/>
        <v>29</v>
      </c>
      <c r="J13" s="65">
        <f>VLOOKUP($A13,'Return Data'!$B$7:$R$2292,13,0)</f>
        <v>46.140300000000003</v>
      </c>
      <c r="K13" s="66">
        <f t="shared" si="3"/>
        <v>26</v>
      </c>
      <c r="L13" s="65">
        <f>VLOOKUP($A13,'Return Data'!$B$7:$R$2292,17,0)</f>
        <v>21.009899999999998</v>
      </c>
      <c r="M13" s="66">
        <f t="shared" si="4"/>
        <v>28</v>
      </c>
      <c r="N13" s="65">
        <f>VLOOKUP($A13,'Return Data'!$B$7:$R$2292,14,0)</f>
        <v>17.577999999999999</v>
      </c>
      <c r="O13" s="66">
        <f t="shared" si="5"/>
        <v>25</v>
      </c>
      <c r="P13" s="65">
        <f>VLOOKUP($A13,'Return Data'!$B$7:$R$2292,15,0)</f>
        <v>11.6846</v>
      </c>
      <c r="Q13" s="66">
        <f t="shared" si="6"/>
        <v>26</v>
      </c>
      <c r="R13" s="65">
        <f>VLOOKUP($A13,'Return Data'!$B$7:$R$2292,16,0)</f>
        <v>20.153300000000002</v>
      </c>
      <c r="S13" s="67">
        <f t="shared" si="7"/>
        <v>7</v>
      </c>
    </row>
    <row r="14" spans="1:20" x14ac:dyDescent="0.3">
      <c r="A14" s="63" t="s">
        <v>960</v>
      </c>
      <c r="B14" s="64">
        <f>VLOOKUP($A14,'Return Data'!$B$7:$R$2292,3,0)</f>
        <v>44483</v>
      </c>
      <c r="C14" s="65">
        <f>VLOOKUP($A14,'Return Data'!$B$7:$R$2292,4,0)</f>
        <v>57.36</v>
      </c>
      <c r="D14" s="65">
        <f>VLOOKUP($A14,'Return Data'!$B$7:$R$2292,10,0)</f>
        <v>14.2857</v>
      </c>
      <c r="E14" s="66">
        <f t="shared" si="0"/>
        <v>19</v>
      </c>
      <c r="F14" s="65">
        <f>VLOOKUP($A14,'Return Data'!$B$7:$R$2292,11,0)</f>
        <v>26.204599999999999</v>
      </c>
      <c r="G14" s="66">
        <f t="shared" si="1"/>
        <v>20</v>
      </c>
      <c r="H14" s="65">
        <f>VLOOKUP($A14,'Return Data'!$B$7:$R$2292,12,0)</f>
        <v>24.479199999999999</v>
      </c>
      <c r="I14" s="66">
        <f t="shared" si="2"/>
        <v>21</v>
      </c>
      <c r="J14" s="65">
        <f>VLOOKUP($A14,'Return Data'!$B$7:$R$2292,13,0)</f>
        <v>51.026899999999998</v>
      </c>
      <c r="K14" s="66">
        <f t="shared" si="3"/>
        <v>21</v>
      </c>
      <c r="L14" s="65">
        <f>VLOOKUP($A14,'Return Data'!$B$7:$R$2292,17,0)</f>
        <v>27.017800000000001</v>
      </c>
      <c r="M14" s="66">
        <f t="shared" si="4"/>
        <v>12</v>
      </c>
      <c r="N14" s="65">
        <f>VLOOKUP($A14,'Return Data'!$B$7:$R$2292,14,0)</f>
        <v>20.749099999999999</v>
      </c>
      <c r="O14" s="66">
        <f t="shared" si="5"/>
        <v>14</v>
      </c>
      <c r="P14" s="65">
        <f>VLOOKUP($A14,'Return Data'!$B$7:$R$2292,15,0)</f>
        <v>15.8635</v>
      </c>
      <c r="Q14" s="66">
        <f t="shared" si="6"/>
        <v>7</v>
      </c>
      <c r="R14" s="65">
        <f>VLOOKUP($A14,'Return Data'!$B$7:$R$2292,16,0)</f>
        <v>15.1129</v>
      </c>
      <c r="S14" s="67">
        <f t="shared" si="7"/>
        <v>14</v>
      </c>
    </row>
    <row r="15" spans="1:20" x14ac:dyDescent="0.3">
      <c r="A15" s="63" t="s">
        <v>962</v>
      </c>
      <c r="B15" s="64">
        <f>VLOOKUP($A15,'Return Data'!$B$7:$R$2292,3,0)</f>
        <v>44483</v>
      </c>
      <c r="C15" s="65">
        <f>VLOOKUP($A15,'Return Data'!$B$7:$R$2292,4,0)</f>
        <v>1762.9798283150501</v>
      </c>
      <c r="D15" s="65">
        <f>VLOOKUP($A15,'Return Data'!$B$7:$R$2292,10,0)</f>
        <v>10.6168</v>
      </c>
      <c r="E15" s="66">
        <f t="shared" si="0"/>
        <v>28</v>
      </c>
      <c r="F15" s="65">
        <f>VLOOKUP($A15,'Return Data'!$B$7:$R$2292,11,0)</f>
        <v>25.4559</v>
      </c>
      <c r="G15" s="66">
        <f t="shared" si="1"/>
        <v>23</v>
      </c>
      <c r="H15" s="65">
        <f>VLOOKUP($A15,'Return Data'!$B$7:$R$2292,12,0)</f>
        <v>27.767099999999999</v>
      </c>
      <c r="I15" s="66">
        <f t="shared" si="2"/>
        <v>9</v>
      </c>
      <c r="J15" s="65">
        <f>VLOOKUP($A15,'Return Data'!$B$7:$R$2292,13,0)</f>
        <v>67.6096</v>
      </c>
      <c r="K15" s="66">
        <f t="shared" si="3"/>
        <v>2</v>
      </c>
      <c r="L15" s="65">
        <f>VLOOKUP($A15,'Return Data'!$B$7:$R$2292,17,0)</f>
        <v>29.2544</v>
      </c>
      <c r="M15" s="66">
        <f t="shared" si="4"/>
        <v>5</v>
      </c>
      <c r="N15" s="65">
        <f>VLOOKUP($A15,'Return Data'!$B$7:$R$2292,14,0)</f>
        <v>19.351299999999998</v>
      </c>
      <c r="O15" s="66">
        <f t="shared" si="5"/>
        <v>22</v>
      </c>
      <c r="P15" s="65">
        <f>VLOOKUP($A15,'Return Data'!$B$7:$R$2292,15,0)</f>
        <v>13.751899999999999</v>
      </c>
      <c r="Q15" s="66">
        <f t="shared" si="6"/>
        <v>22</v>
      </c>
      <c r="R15" s="65">
        <f>VLOOKUP($A15,'Return Data'!$B$7:$R$2292,16,0)</f>
        <v>20.377800000000001</v>
      </c>
      <c r="S15" s="67">
        <f t="shared" si="7"/>
        <v>5</v>
      </c>
    </row>
    <row r="16" spans="1:20" x14ac:dyDescent="0.3">
      <c r="A16" s="63" t="s">
        <v>964</v>
      </c>
      <c r="B16" s="64">
        <f>VLOOKUP($A16,'Return Data'!$B$7:$R$2292,3,0)</f>
        <v>44483</v>
      </c>
      <c r="C16" s="65">
        <f>VLOOKUP($A16,'Return Data'!$B$7:$R$2292,4,0)</f>
        <v>887.98515345208205</v>
      </c>
      <c r="D16" s="65">
        <f>VLOOKUP($A16,'Return Data'!$B$7:$R$2292,10,0)</f>
        <v>14.8697</v>
      </c>
      <c r="E16" s="66">
        <f t="shared" si="0"/>
        <v>13</v>
      </c>
      <c r="F16" s="65">
        <f>VLOOKUP($A16,'Return Data'!$B$7:$R$2292,11,0)</f>
        <v>28.7393</v>
      </c>
      <c r="G16" s="66">
        <f t="shared" si="1"/>
        <v>7</v>
      </c>
      <c r="H16" s="65">
        <f>VLOOKUP($A16,'Return Data'!$B$7:$R$2292,12,0)</f>
        <v>27.777799999999999</v>
      </c>
      <c r="I16" s="66">
        <f t="shared" si="2"/>
        <v>8</v>
      </c>
      <c r="J16" s="65">
        <f>VLOOKUP($A16,'Return Data'!$B$7:$R$2292,13,0)</f>
        <v>64.753699999999995</v>
      </c>
      <c r="K16" s="66">
        <f t="shared" si="3"/>
        <v>3</v>
      </c>
      <c r="L16" s="65">
        <f>VLOOKUP($A16,'Return Data'!$B$7:$R$2292,17,0)</f>
        <v>24.399899999999999</v>
      </c>
      <c r="M16" s="66">
        <f t="shared" si="4"/>
        <v>25</v>
      </c>
      <c r="N16" s="65">
        <f>VLOOKUP($A16,'Return Data'!$B$7:$R$2292,14,0)</f>
        <v>17.771999999999998</v>
      </c>
      <c r="O16" s="66">
        <f t="shared" si="5"/>
        <v>24</v>
      </c>
      <c r="P16" s="65">
        <f>VLOOKUP($A16,'Return Data'!$B$7:$R$2292,15,0)</f>
        <v>14.452400000000001</v>
      </c>
      <c r="Q16" s="66">
        <f t="shared" si="6"/>
        <v>16</v>
      </c>
      <c r="R16" s="65">
        <f>VLOOKUP($A16,'Return Data'!$B$7:$R$2292,16,0)</f>
        <v>19.546500000000002</v>
      </c>
      <c r="S16" s="67">
        <f t="shared" si="7"/>
        <v>8</v>
      </c>
    </row>
    <row r="17" spans="1:19" x14ac:dyDescent="0.3">
      <c r="A17" s="63" t="s">
        <v>966</v>
      </c>
      <c r="B17" s="64">
        <f>VLOOKUP($A17,'Return Data'!$B$7:$R$2292,3,0)</f>
        <v>44483</v>
      </c>
      <c r="C17" s="65">
        <f>VLOOKUP($A17,'Return Data'!$B$7:$R$2292,4,0)</f>
        <v>332.4957</v>
      </c>
      <c r="D17" s="65">
        <f>VLOOKUP($A17,'Return Data'!$B$7:$R$2292,10,0)</f>
        <v>13.4718</v>
      </c>
      <c r="E17" s="66">
        <f t="shared" si="0"/>
        <v>25</v>
      </c>
      <c r="F17" s="65">
        <f>VLOOKUP($A17,'Return Data'!$B$7:$R$2292,11,0)</f>
        <v>24.699100000000001</v>
      </c>
      <c r="G17" s="66">
        <f t="shared" si="1"/>
        <v>26</v>
      </c>
      <c r="H17" s="65">
        <f>VLOOKUP($A17,'Return Data'!$B$7:$R$2292,12,0)</f>
        <v>21.750800000000002</v>
      </c>
      <c r="I17" s="66">
        <f t="shared" si="2"/>
        <v>27</v>
      </c>
      <c r="J17" s="65">
        <f>VLOOKUP($A17,'Return Data'!$B$7:$R$2292,13,0)</f>
        <v>48.855800000000002</v>
      </c>
      <c r="K17" s="66">
        <f t="shared" si="3"/>
        <v>23</v>
      </c>
      <c r="L17" s="65">
        <f>VLOOKUP($A17,'Return Data'!$B$7:$R$2292,17,0)</f>
        <v>25.6401</v>
      </c>
      <c r="M17" s="66">
        <f t="shared" si="4"/>
        <v>20</v>
      </c>
      <c r="N17" s="65">
        <f>VLOOKUP($A17,'Return Data'!$B$7:$R$2292,14,0)</f>
        <v>20.0259</v>
      </c>
      <c r="O17" s="66">
        <f t="shared" si="5"/>
        <v>18</v>
      </c>
      <c r="P17" s="65">
        <f>VLOOKUP($A17,'Return Data'!$B$7:$R$2292,15,0)</f>
        <v>14.9839</v>
      </c>
      <c r="Q17" s="66">
        <f t="shared" si="6"/>
        <v>12</v>
      </c>
      <c r="R17" s="65">
        <f>VLOOKUP($A17,'Return Data'!$B$7:$R$2292,16,0)</f>
        <v>20.420100000000001</v>
      </c>
      <c r="S17" s="67">
        <f t="shared" si="7"/>
        <v>4</v>
      </c>
    </row>
    <row r="18" spans="1:19" x14ac:dyDescent="0.3">
      <c r="A18" s="63" t="s">
        <v>968</v>
      </c>
      <c r="B18" s="64">
        <f>VLOOKUP($A18,'Return Data'!$B$7:$R$2292,3,0)</f>
        <v>44483</v>
      </c>
      <c r="C18" s="65">
        <f>VLOOKUP($A18,'Return Data'!$B$7:$R$2292,4,0)</f>
        <v>67.44</v>
      </c>
      <c r="D18" s="65">
        <f>VLOOKUP($A18,'Return Data'!$B$7:$R$2292,10,0)</f>
        <v>15.0068</v>
      </c>
      <c r="E18" s="66">
        <f t="shared" si="0"/>
        <v>11</v>
      </c>
      <c r="F18" s="65">
        <f>VLOOKUP($A18,'Return Data'!$B$7:$R$2292,11,0)</f>
        <v>27.799900000000001</v>
      </c>
      <c r="G18" s="66">
        <f t="shared" si="1"/>
        <v>14</v>
      </c>
      <c r="H18" s="65">
        <f>VLOOKUP($A18,'Return Data'!$B$7:$R$2292,12,0)</f>
        <v>26.5291</v>
      </c>
      <c r="I18" s="66">
        <f t="shared" si="2"/>
        <v>14</v>
      </c>
      <c r="J18" s="65">
        <f>VLOOKUP($A18,'Return Data'!$B$7:$R$2292,13,0)</f>
        <v>58.607700000000001</v>
      </c>
      <c r="K18" s="66">
        <f t="shared" si="3"/>
        <v>8</v>
      </c>
      <c r="L18" s="65">
        <f>VLOOKUP($A18,'Return Data'!$B$7:$R$2292,17,0)</f>
        <v>26.947700000000001</v>
      </c>
      <c r="M18" s="66">
        <f t="shared" si="4"/>
        <v>14</v>
      </c>
      <c r="N18" s="65">
        <f>VLOOKUP($A18,'Return Data'!$B$7:$R$2292,14,0)</f>
        <v>20.040299999999998</v>
      </c>
      <c r="O18" s="66">
        <f t="shared" si="5"/>
        <v>17</v>
      </c>
      <c r="P18" s="65">
        <f>VLOOKUP($A18,'Return Data'!$B$7:$R$2292,15,0)</f>
        <v>16.127600000000001</v>
      </c>
      <c r="Q18" s="66">
        <f t="shared" si="6"/>
        <v>5</v>
      </c>
      <c r="R18" s="65">
        <f>VLOOKUP($A18,'Return Data'!$B$7:$R$2292,16,0)</f>
        <v>15.3047</v>
      </c>
      <c r="S18" s="67">
        <f t="shared" si="7"/>
        <v>13</v>
      </c>
    </row>
    <row r="19" spans="1:19" x14ac:dyDescent="0.3">
      <c r="A19" s="63" t="s">
        <v>970</v>
      </c>
      <c r="B19" s="64">
        <f>VLOOKUP($A19,'Return Data'!$B$7:$R$2292,3,0)</f>
        <v>44483</v>
      </c>
      <c r="C19" s="65">
        <f>VLOOKUP($A19,'Return Data'!$B$7:$R$2292,4,0)</f>
        <v>41.75</v>
      </c>
      <c r="D19" s="65">
        <f>VLOOKUP($A19,'Return Data'!$B$7:$R$2292,10,0)</f>
        <v>16.848600000000001</v>
      </c>
      <c r="E19" s="66">
        <f t="shared" si="0"/>
        <v>4</v>
      </c>
      <c r="F19" s="65">
        <f>VLOOKUP($A19,'Return Data'!$B$7:$R$2292,11,0)</f>
        <v>33.429200000000002</v>
      </c>
      <c r="G19" s="66">
        <f t="shared" si="1"/>
        <v>1</v>
      </c>
      <c r="H19" s="65">
        <f>VLOOKUP($A19,'Return Data'!$B$7:$R$2292,12,0)</f>
        <v>33.301400000000001</v>
      </c>
      <c r="I19" s="66">
        <f t="shared" si="2"/>
        <v>1</v>
      </c>
      <c r="J19" s="65">
        <f>VLOOKUP($A19,'Return Data'!$B$7:$R$2292,13,0)</f>
        <v>60.886299999999999</v>
      </c>
      <c r="K19" s="66">
        <f t="shared" si="3"/>
        <v>4</v>
      </c>
      <c r="L19" s="65">
        <f>VLOOKUP($A19,'Return Data'!$B$7:$R$2292,17,0)</f>
        <v>30.706199999999999</v>
      </c>
      <c r="M19" s="66">
        <f t="shared" si="4"/>
        <v>2</v>
      </c>
      <c r="N19" s="65">
        <f>VLOOKUP($A19,'Return Data'!$B$7:$R$2292,14,0)</f>
        <v>24.2056</v>
      </c>
      <c r="O19" s="66">
        <f t="shared" si="5"/>
        <v>2</v>
      </c>
      <c r="P19" s="65">
        <f>VLOOKUP($A19,'Return Data'!$B$7:$R$2292,15,0)</f>
        <v>14.8996</v>
      </c>
      <c r="Q19" s="66">
        <f t="shared" si="6"/>
        <v>14</v>
      </c>
      <c r="R19" s="65">
        <f>VLOOKUP($A19,'Return Data'!$B$7:$R$2292,16,0)</f>
        <v>16.378799999999998</v>
      </c>
      <c r="S19" s="67">
        <f t="shared" si="7"/>
        <v>12</v>
      </c>
    </row>
    <row r="20" spans="1:19" x14ac:dyDescent="0.3">
      <c r="A20" s="63" t="s">
        <v>973</v>
      </c>
      <c r="B20" s="64">
        <f>VLOOKUP($A20,'Return Data'!$B$7:$R$2292,3,0)</f>
        <v>44483</v>
      </c>
      <c r="C20" s="65">
        <f>VLOOKUP($A20,'Return Data'!$B$7:$R$2292,4,0)</f>
        <v>51.88</v>
      </c>
      <c r="D20" s="65">
        <f>VLOOKUP($A20,'Return Data'!$B$7:$R$2292,10,0)</f>
        <v>15.9071</v>
      </c>
      <c r="E20" s="66">
        <f t="shared" si="0"/>
        <v>6</v>
      </c>
      <c r="F20" s="65">
        <f>VLOOKUP($A20,'Return Data'!$B$7:$R$2292,11,0)</f>
        <v>26.876999999999999</v>
      </c>
      <c r="G20" s="66">
        <f t="shared" si="1"/>
        <v>17</v>
      </c>
      <c r="H20" s="65">
        <f>VLOOKUP($A20,'Return Data'!$B$7:$R$2292,12,0)</f>
        <v>23.73</v>
      </c>
      <c r="I20" s="66">
        <f t="shared" si="2"/>
        <v>22</v>
      </c>
      <c r="J20" s="65">
        <f>VLOOKUP($A20,'Return Data'!$B$7:$R$2292,13,0)</f>
        <v>46.844000000000001</v>
      </c>
      <c r="K20" s="66">
        <f t="shared" si="3"/>
        <v>25</v>
      </c>
      <c r="L20" s="65">
        <f>VLOOKUP($A20,'Return Data'!$B$7:$R$2292,17,0)</f>
        <v>27.226700000000001</v>
      </c>
      <c r="M20" s="66">
        <f t="shared" si="4"/>
        <v>11</v>
      </c>
      <c r="N20" s="65">
        <f>VLOOKUP($A20,'Return Data'!$B$7:$R$2292,14,0)</f>
        <v>19.8781</v>
      </c>
      <c r="O20" s="66">
        <f t="shared" si="5"/>
        <v>20</v>
      </c>
      <c r="P20" s="65">
        <f>VLOOKUP($A20,'Return Data'!$B$7:$R$2292,15,0)</f>
        <v>15.3468</v>
      </c>
      <c r="Q20" s="66">
        <f t="shared" si="6"/>
        <v>10</v>
      </c>
      <c r="R20" s="65">
        <f>VLOOKUP($A20,'Return Data'!$B$7:$R$2292,16,0)</f>
        <v>11.3148</v>
      </c>
      <c r="S20" s="67">
        <f t="shared" si="7"/>
        <v>24</v>
      </c>
    </row>
    <row r="21" spans="1:19" x14ac:dyDescent="0.3">
      <c r="A21" s="63" t="s">
        <v>974</v>
      </c>
      <c r="B21" s="64">
        <f>VLOOKUP($A21,'Return Data'!$B$7:$R$2292,3,0)</f>
        <v>44483</v>
      </c>
      <c r="C21" s="65">
        <f>VLOOKUP($A21,'Return Data'!$B$7:$R$2292,4,0)</f>
        <v>30.62</v>
      </c>
      <c r="D21" s="65">
        <f>VLOOKUP($A21,'Return Data'!$B$7:$R$2292,10,0)</f>
        <v>15.329599999999999</v>
      </c>
      <c r="E21" s="66">
        <f t="shared" si="0"/>
        <v>9</v>
      </c>
      <c r="F21" s="65">
        <f>VLOOKUP($A21,'Return Data'!$B$7:$R$2292,11,0)</f>
        <v>25.235199999999999</v>
      </c>
      <c r="G21" s="66">
        <f t="shared" si="1"/>
        <v>24</v>
      </c>
      <c r="H21" s="65">
        <f>VLOOKUP($A21,'Return Data'!$B$7:$R$2292,12,0)</f>
        <v>22.235499999999998</v>
      </c>
      <c r="I21" s="66">
        <f t="shared" si="2"/>
        <v>26</v>
      </c>
      <c r="J21" s="65">
        <f>VLOOKUP($A21,'Return Data'!$B$7:$R$2292,13,0)</f>
        <v>45.2562</v>
      </c>
      <c r="K21" s="66">
        <f t="shared" si="3"/>
        <v>27</v>
      </c>
      <c r="L21" s="65">
        <f>VLOOKUP($A21,'Return Data'!$B$7:$R$2292,17,0)</f>
        <v>20.979600000000001</v>
      </c>
      <c r="M21" s="66">
        <f t="shared" si="4"/>
        <v>29</v>
      </c>
      <c r="N21" s="65">
        <f>VLOOKUP($A21,'Return Data'!$B$7:$R$2292,14,0)</f>
        <v>16.864999999999998</v>
      </c>
      <c r="O21" s="66">
        <f t="shared" si="5"/>
        <v>26</v>
      </c>
      <c r="P21" s="65">
        <f>VLOOKUP($A21,'Return Data'!$B$7:$R$2292,15,0)</f>
        <v>12.896599999999999</v>
      </c>
      <c r="Q21" s="66">
        <f t="shared" si="6"/>
        <v>25</v>
      </c>
      <c r="R21" s="65">
        <f>VLOOKUP($A21,'Return Data'!$B$7:$R$2292,16,0)</f>
        <v>12.2524</v>
      </c>
      <c r="S21" s="67">
        <f t="shared" si="7"/>
        <v>23</v>
      </c>
    </row>
    <row r="22" spans="1:19" x14ac:dyDescent="0.3">
      <c r="A22" s="63" t="s">
        <v>976</v>
      </c>
      <c r="B22" s="64">
        <f>VLOOKUP($A22,'Return Data'!$B$7:$R$2292,3,0)</f>
        <v>44483</v>
      </c>
      <c r="C22" s="65">
        <f>VLOOKUP($A22,'Return Data'!$B$7:$R$2292,4,0)</f>
        <v>46.36</v>
      </c>
      <c r="D22" s="65">
        <f>VLOOKUP($A22,'Return Data'!$B$7:$R$2292,10,0)</f>
        <v>16.2196</v>
      </c>
      <c r="E22" s="66">
        <f t="shared" si="0"/>
        <v>5</v>
      </c>
      <c r="F22" s="65">
        <f>VLOOKUP($A22,'Return Data'!$B$7:$R$2292,11,0)</f>
        <v>33.065399999999997</v>
      </c>
      <c r="G22" s="66">
        <f t="shared" si="1"/>
        <v>2</v>
      </c>
      <c r="H22" s="65">
        <f>VLOOKUP($A22,'Return Data'!$B$7:$R$2292,12,0)</f>
        <v>31.331399999999999</v>
      </c>
      <c r="I22" s="66">
        <f t="shared" si="2"/>
        <v>3</v>
      </c>
      <c r="J22" s="65">
        <f>VLOOKUP($A22,'Return Data'!$B$7:$R$2292,13,0)</f>
        <v>52.751199999999997</v>
      </c>
      <c r="K22" s="66">
        <f t="shared" si="3"/>
        <v>17</v>
      </c>
      <c r="L22" s="65">
        <f>VLOOKUP($A22,'Return Data'!$B$7:$R$2292,17,0)</f>
        <v>28.561399999999999</v>
      </c>
      <c r="M22" s="66">
        <f t="shared" si="4"/>
        <v>8</v>
      </c>
      <c r="N22" s="65">
        <f>VLOOKUP($A22,'Return Data'!$B$7:$R$2292,14,0)</f>
        <v>20.797499999999999</v>
      </c>
      <c r="O22" s="66">
        <f t="shared" si="5"/>
        <v>13</v>
      </c>
      <c r="P22" s="65">
        <f>VLOOKUP($A22,'Return Data'!$B$7:$R$2292,15,0)</f>
        <v>15.312099999999999</v>
      </c>
      <c r="Q22" s="66">
        <f t="shared" si="6"/>
        <v>11</v>
      </c>
      <c r="R22" s="65">
        <f>VLOOKUP($A22,'Return Data'!$B$7:$R$2292,16,0)</f>
        <v>13.448499999999999</v>
      </c>
      <c r="S22" s="67">
        <f t="shared" si="7"/>
        <v>20</v>
      </c>
    </row>
    <row r="23" spans="1:19" x14ac:dyDescent="0.3">
      <c r="A23" s="63" t="s">
        <v>978</v>
      </c>
      <c r="B23" s="64">
        <f>VLOOKUP($A23,'Return Data'!$B$7:$R$2292,3,0)</f>
        <v>44483</v>
      </c>
      <c r="C23" s="65">
        <f>VLOOKUP($A23,'Return Data'!$B$7:$R$2292,4,0)</f>
        <v>102.31529999999999</v>
      </c>
      <c r="D23" s="65">
        <f>VLOOKUP($A23,'Return Data'!$B$7:$R$2292,10,0)</f>
        <v>13.985200000000001</v>
      </c>
      <c r="E23" s="66">
        <f t="shared" si="0"/>
        <v>23</v>
      </c>
      <c r="F23" s="65">
        <f>VLOOKUP($A23,'Return Data'!$B$7:$R$2292,11,0)</f>
        <v>24.492699999999999</v>
      </c>
      <c r="G23" s="66">
        <f t="shared" si="1"/>
        <v>27</v>
      </c>
      <c r="H23" s="65">
        <f>VLOOKUP($A23,'Return Data'!$B$7:$R$2292,12,0)</f>
        <v>23.4666</v>
      </c>
      <c r="I23" s="66">
        <f t="shared" si="2"/>
        <v>23</v>
      </c>
      <c r="J23" s="65">
        <f>VLOOKUP($A23,'Return Data'!$B$7:$R$2292,13,0)</f>
        <v>41.048499999999997</v>
      </c>
      <c r="K23" s="66">
        <f t="shared" si="3"/>
        <v>29</v>
      </c>
      <c r="L23" s="65">
        <f>VLOOKUP($A23,'Return Data'!$B$7:$R$2292,17,0)</f>
        <v>24.171199999999999</v>
      </c>
      <c r="M23" s="66">
        <f t="shared" si="4"/>
        <v>26</v>
      </c>
      <c r="N23" s="65">
        <f>VLOOKUP($A23,'Return Data'!$B$7:$R$2292,14,0)</f>
        <v>16.824400000000001</v>
      </c>
      <c r="O23" s="66">
        <f t="shared" si="5"/>
        <v>27</v>
      </c>
      <c r="P23" s="65">
        <f>VLOOKUP($A23,'Return Data'!$B$7:$R$2292,15,0)</f>
        <v>13.033200000000001</v>
      </c>
      <c r="Q23" s="66">
        <f t="shared" si="6"/>
        <v>24</v>
      </c>
      <c r="R23" s="65">
        <f>VLOOKUP($A23,'Return Data'!$B$7:$R$2292,16,0)</f>
        <v>9.1516999999999999</v>
      </c>
      <c r="S23" s="67">
        <f t="shared" si="7"/>
        <v>28</v>
      </c>
    </row>
    <row r="24" spans="1:19" x14ac:dyDescent="0.3">
      <c r="A24" s="63" t="s">
        <v>1909</v>
      </c>
      <c r="B24" s="64">
        <f>VLOOKUP($A24,'Return Data'!$B$7:$R$2292,3,0)</f>
        <v>44483</v>
      </c>
      <c r="C24" s="65">
        <f>VLOOKUP($A24,'Return Data'!$B$7:$R$2292,4,0)</f>
        <v>394.85700000000003</v>
      </c>
      <c r="D24" s="65">
        <f>VLOOKUP($A24,'Return Data'!$B$7:$R$2292,10,0)</f>
        <v>14.465199999999999</v>
      </c>
      <c r="E24" s="66">
        <f t="shared" si="0"/>
        <v>18</v>
      </c>
      <c r="F24" s="65">
        <f>VLOOKUP($A24,'Return Data'!$B$7:$R$2292,11,0)</f>
        <v>27.863600000000002</v>
      </c>
      <c r="G24" s="66">
        <f t="shared" si="1"/>
        <v>12</v>
      </c>
      <c r="H24" s="65">
        <f>VLOOKUP($A24,'Return Data'!$B$7:$R$2292,12,0)</f>
        <v>28.3157</v>
      </c>
      <c r="I24" s="66">
        <f t="shared" si="2"/>
        <v>6</v>
      </c>
      <c r="J24" s="65">
        <f>VLOOKUP($A24,'Return Data'!$B$7:$R$2292,13,0)</f>
        <v>54.7239</v>
      </c>
      <c r="K24" s="66">
        <f t="shared" si="3"/>
        <v>13</v>
      </c>
      <c r="L24" s="65">
        <f>VLOOKUP($A24,'Return Data'!$B$7:$R$2292,17,0)</f>
        <v>30.0123</v>
      </c>
      <c r="M24" s="66">
        <f t="shared" si="4"/>
        <v>4</v>
      </c>
      <c r="N24" s="65">
        <f>VLOOKUP($A24,'Return Data'!$B$7:$R$2292,14,0)</f>
        <v>23.185700000000001</v>
      </c>
      <c r="O24" s="66">
        <f t="shared" si="5"/>
        <v>4</v>
      </c>
      <c r="P24" s="65">
        <f>VLOOKUP($A24,'Return Data'!$B$7:$R$2292,15,0)</f>
        <v>15.9693</v>
      </c>
      <c r="Q24" s="66">
        <f t="shared" si="6"/>
        <v>6</v>
      </c>
      <c r="R24" s="65">
        <f>VLOOKUP($A24,'Return Data'!$B$7:$R$2292,16,0)</f>
        <v>20.518899999999999</v>
      </c>
      <c r="S24" s="67">
        <f t="shared" si="7"/>
        <v>2</v>
      </c>
    </row>
    <row r="25" spans="1:19" x14ac:dyDescent="0.3">
      <c r="A25" s="63" t="s">
        <v>981</v>
      </c>
      <c r="B25" s="64">
        <f>VLOOKUP($A25,'Return Data'!$B$7:$R$2292,3,0)</f>
        <v>44483</v>
      </c>
      <c r="C25" s="65">
        <f>VLOOKUP($A25,'Return Data'!$B$7:$R$2292,4,0)</f>
        <v>42.869</v>
      </c>
      <c r="D25" s="65">
        <f>VLOOKUP($A25,'Return Data'!$B$7:$R$2292,10,0)</f>
        <v>14.165100000000001</v>
      </c>
      <c r="E25" s="66">
        <f t="shared" si="0"/>
        <v>21</v>
      </c>
      <c r="F25" s="65">
        <f>VLOOKUP($A25,'Return Data'!$B$7:$R$2292,11,0)</f>
        <v>26.278400000000001</v>
      </c>
      <c r="G25" s="66">
        <f t="shared" si="1"/>
        <v>18</v>
      </c>
      <c r="H25" s="65">
        <f>VLOOKUP($A25,'Return Data'!$B$7:$R$2292,12,0)</f>
        <v>25.557200000000002</v>
      </c>
      <c r="I25" s="66">
        <f t="shared" si="2"/>
        <v>17</v>
      </c>
      <c r="J25" s="65">
        <f>VLOOKUP($A25,'Return Data'!$B$7:$R$2292,13,0)</f>
        <v>51.154800000000002</v>
      </c>
      <c r="K25" s="66">
        <f t="shared" si="3"/>
        <v>20</v>
      </c>
      <c r="L25" s="65">
        <f>VLOOKUP($A25,'Return Data'!$B$7:$R$2292,17,0)</f>
        <v>25.0898</v>
      </c>
      <c r="M25" s="66">
        <f t="shared" si="4"/>
        <v>23</v>
      </c>
      <c r="N25" s="65">
        <f>VLOOKUP($A25,'Return Data'!$B$7:$R$2292,14,0)</f>
        <v>20.364999999999998</v>
      </c>
      <c r="O25" s="66">
        <f t="shared" si="5"/>
        <v>15</v>
      </c>
      <c r="P25" s="65">
        <f>VLOOKUP($A25,'Return Data'!$B$7:$R$2292,15,0)</f>
        <v>14.1829</v>
      </c>
      <c r="Q25" s="66">
        <f t="shared" si="6"/>
        <v>20</v>
      </c>
      <c r="R25" s="65">
        <f>VLOOKUP($A25,'Return Data'!$B$7:$R$2292,16,0)</f>
        <v>10.9679</v>
      </c>
      <c r="S25" s="67">
        <f t="shared" si="7"/>
        <v>25</v>
      </c>
    </row>
    <row r="26" spans="1:19" x14ac:dyDescent="0.3">
      <c r="A26" s="63" t="s">
        <v>982</v>
      </c>
      <c r="B26" s="64">
        <f>VLOOKUP($A26,'Return Data'!$B$7:$R$2292,3,0)</f>
        <v>44483</v>
      </c>
      <c r="C26" s="65">
        <f>VLOOKUP($A26,'Return Data'!$B$7:$R$2292,4,0)</f>
        <v>48.165470165121</v>
      </c>
      <c r="D26" s="65">
        <f>VLOOKUP($A26,'Return Data'!$B$7:$R$2292,10,0)</f>
        <v>16.881699999999999</v>
      </c>
      <c r="E26" s="66">
        <f t="shared" si="0"/>
        <v>3</v>
      </c>
      <c r="F26" s="65">
        <f>VLOOKUP($A26,'Return Data'!$B$7:$R$2292,11,0)</f>
        <v>29.618600000000001</v>
      </c>
      <c r="G26" s="66">
        <f t="shared" si="1"/>
        <v>5</v>
      </c>
      <c r="H26" s="65">
        <f>VLOOKUP($A26,'Return Data'!$B$7:$R$2292,12,0)</f>
        <v>26.6159</v>
      </c>
      <c r="I26" s="66">
        <f t="shared" si="2"/>
        <v>13</v>
      </c>
      <c r="J26" s="65">
        <f>VLOOKUP($A26,'Return Data'!$B$7:$R$2292,13,0)</f>
        <v>55.038699999999999</v>
      </c>
      <c r="K26" s="66">
        <f t="shared" si="3"/>
        <v>12</v>
      </c>
      <c r="L26" s="65">
        <f>VLOOKUP($A26,'Return Data'!$B$7:$R$2292,17,0)</f>
        <v>25.784700000000001</v>
      </c>
      <c r="M26" s="66">
        <f t="shared" si="4"/>
        <v>19</v>
      </c>
      <c r="N26" s="65">
        <f>VLOOKUP($A26,'Return Data'!$B$7:$R$2292,14,0)</f>
        <v>21.829799999999999</v>
      </c>
      <c r="O26" s="66">
        <f t="shared" si="5"/>
        <v>8</v>
      </c>
      <c r="P26" s="65">
        <f>VLOOKUP($A26,'Return Data'!$B$7:$R$2292,15,0)</f>
        <v>14.9072</v>
      </c>
      <c r="Q26" s="66">
        <f t="shared" si="6"/>
        <v>13</v>
      </c>
      <c r="R26" s="65">
        <f>VLOOKUP($A26,'Return Data'!$B$7:$R$2292,16,0)</f>
        <v>10.934100000000001</v>
      </c>
      <c r="S26" s="67">
        <f t="shared" si="7"/>
        <v>26</v>
      </c>
    </row>
    <row r="27" spans="1:19" x14ac:dyDescent="0.3">
      <c r="A27" s="63" t="s">
        <v>985</v>
      </c>
      <c r="B27" s="64">
        <f>VLOOKUP($A27,'Return Data'!$B$7:$R$2292,3,0)</f>
        <v>44483</v>
      </c>
      <c r="C27" s="65">
        <f>VLOOKUP($A27,'Return Data'!$B$7:$R$2292,4,0)</f>
        <v>16.396899999999999</v>
      </c>
      <c r="D27" s="65">
        <f>VLOOKUP($A27,'Return Data'!$B$7:$R$2292,10,0)</f>
        <v>14.022600000000001</v>
      </c>
      <c r="E27" s="66">
        <f t="shared" si="0"/>
        <v>22</v>
      </c>
      <c r="F27" s="65">
        <f>VLOOKUP($A27,'Return Data'!$B$7:$R$2292,11,0)</f>
        <v>27.864000000000001</v>
      </c>
      <c r="G27" s="66">
        <f t="shared" si="1"/>
        <v>11</v>
      </c>
      <c r="H27" s="65">
        <f>VLOOKUP($A27,'Return Data'!$B$7:$R$2292,12,0)</f>
        <v>28.119800000000001</v>
      </c>
      <c r="I27" s="66">
        <f t="shared" si="2"/>
        <v>7</v>
      </c>
      <c r="J27" s="65">
        <f>VLOOKUP($A27,'Return Data'!$B$7:$R$2292,13,0)</f>
        <v>59.560299999999998</v>
      </c>
      <c r="K27" s="66">
        <f t="shared" si="3"/>
        <v>7</v>
      </c>
      <c r="L27" s="65">
        <f>VLOOKUP($A27,'Return Data'!$B$7:$R$2292,17,0)</f>
        <v>26.901800000000001</v>
      </c>
      <c r="M27" s="66">
        <f t="shared" si="4"/>
        <v>15</v>
      </c>
      <c r="N27" s="65"/>
      <c r="O27" s="66"/>
      <c r="P27" s="65"/>
      <c r="Q27" s="66"/>
      <c r="R27" s="65">
        <f>VLOOKUP($A27,'Return Data'!$B$7:$R$2292,16,0)</f>
        <v>21.070499999999999</v>
      </c>
      <c r="S27" s="67">
        <f t="shared" si="7"/>
        <v>1</v>
      </c>
    </row>
    <row r="28" spans="1:19" x14ac:dyDescent="0.3">
      <c r="A28" s="63" t="s">
        <v>987</v>
      </c>
      <c r="B28" s="64">
        <f>VLOOKUP($A28,'Return Data'!$B$7:$R$2292,3,0)</f>
        <v>44483</v>
      </c>
      <c r="C28" s="65">
        <f>VLOOKUP($A28,'Return Data'!$B$7:$R$2292,4,0)</f>
        <v>82.998999999999995</v>
      </c>
      <c r="D28" s="65">
        <f>VLOOKUP($A28,'Return Data'!$B$7:$R$2292,10,0)</f>
        <v>14.990500000000001</v>
      </c>
      <c r="E28" s="66">
        <f t="shared" si="0"/>
        <v>12</v>
      </c>
      <c r="F28" s="65">
        <f>VLOOKUP($A28,'Return Data'!$B$7:$R$2292,11,0)</f>
        <v>28.736499999999999</v>
      </c>
      <c r="G28" s="66">
        <f t="shared" si="1"/>
        <v>8</v>
      </c>
      <c r="H28" s="65">
        <f>VLOOKUP($A28,'Return Data'!$B$7:$R$2292,12,0)</f>
        <v>27.677</v>
      </c>
      <c r="I28" s="66">
        <f t="shared" si="2"/>
        <v>10</v>
      </c>
      <c r="J28" s="65">
        <f>VLOOKUP($A28,'Return Data'!$B$7:$R$2292,13,0)</f>
        <v>54.468499999999999</v>
      </c>
      <c r="K28" s="66">
        <f t="shared" si="3"/>
        <v>14</v>
      </c>
      <c r="L28" s="65">
        <f>VLOOKUP($A28,'Return Data'!$B$7:$R$2292,17,0)</f>
        <v>28.650500000000001</v>
      </c>
      <c r="M28" s="66">
        <f t="shared" si="4"/>
        <v>7</v>
      </c>
      <c r="N28" s="65">
        <f>VLOOKUP($A28,'Return Data'!$B$7:$R$2292,14,0)</f>
        <v>21.667200000000001</v>
      </c>
      <c r="O28" s="66">
        <f t="shared" ref="O28:O36" si="8">RANK(N28,N$8:N$36,0)</f>
        <v>9</v>
      </c>
      <c r="P28" s="65">
        <f>VLOOKUP($A28,'Return Data'!$B$7:$R$2292,15,0)</f>
        <v>17.571000000000002</v>
      </c>
      <c r="Q28" s="66">
        <f t="shared" ref="Q28:Q36" si="9">RANK(P28,P$8:P$36,0)</f>
        <v>3</v>
      </c>
      <c r="R28" s="65">
        <f>VLOOKUP($A28,'Return Data'!$B$7:$R$2292,16,0)</f>
        <v>16.921299999999999</v>
      </c>
      <c r="S28" s="67">
        <f t="shared" si="7"/>
        <v>11</v>
      </c>
    </row>
    <row r="29" spans="1:19" x14ac:dyDescent="0.3">
      <c r="A29" s="63" t="s">
        <v>2019</v>
      </c>
      <c r="B29" s="64">
        <f>VLOOKUP($A29,'Return Data'!$B$7:$R$2292,3,0)</f>
        <v>44483</v>
      </c>
      <c r="C29" s="65">
        <f>VLOOKUP($A29,'Return Data'!$B$7:$R$2292,4,0)</f>
        <v>35.906799999999997</v>
      </c>
      <c r="D29" s="65">
        <f>VLOOKUP($A29,'Return Data'!$B$7:$R$2292,10,0)</f>
        <v>14.1707</v>
      </c>
      <c r="E29" s="66">
        <f t="shared" si="0"/>
        <v>20</v>
      </c>
      <c r="F29" s="65">
        <f>VLOOKUP($A29,'Return Data'!$B$7:$R$2292,11,0)</f>
        <v>27.7059</v>
      </c>
      <c r="G29" s="66">
        <f t="shared" si="1"/>
        <v>15</v>
      </c>
      <c r="H29" s="65">
        <f>VLOOKUP($A29,'Return Data'!$B$7:$R$2292,12,0)</f>
        <v>25.762799999999999</v>
      </c>
      <c r="I29" s="66">
        <f t="shared" si="2"/>
        <v>16</v>
      </c>
      <c r="J29" s="65">
        <f>VLOOKUP($A29,'Return Data'!$B$7:$R$2292,13,0)</f>
        <v>53.727699999999999</v>
      </c>
      <c r="K29" s="66">
        <f t="shared" si="3"/>
        <v>16</v>
      </c>
      <c r="L29" s="65">
        <f>VLOOKUP($A29,'Return Data'!$B$7:$R$2292,17,0)</f>
        <v>25.584599999999998</v>
      </c>
      <c r="M29" s="66">
        <f t="shared" si="4"/>
        <v>21</v>
      </c>
      <c r="N29" s="65">
        <f>VLOOKUP($A29,'Return Data'!$B$7:$R$2292,14,0)</f>
        <v>20.115200000000002</v>
      </c>
      <c r="O29" s="66">
        <f t="shared" si="8"/>
        <v>16</v>
      </c>
      <c r="P29" s="65">
        <f>VLOOKUP($A29,'Return Data'!$B$7:$R$2292,15,0)</f>
        <v>13.9945</v>
      </c>
      <c r="Q29" s="66">
        <f t="shared" si="9"/>
        <v>21</v>
      </c>
      <c r="R29" s="65">
        <f>VLOOKUP($A29,'Return Data'!$B$7:$R$2292,16,0)</f>
        <v>13.561299999999999</v>
      </c>
      <c r="S29" s="67">
        <f t="shared" si="7"/>
        <v>19</v>
      </c>
    </row>
    <row r="30" spans="1:19" x14ac:dyDescent="0.3">
      <c r="A30" s="63" t="s">
        <v>988</v>
      </c>
      <c r="B30" s="64">
        <f>VLOOKUP($A30,'Return Data'!$B$7:$R$2292,3,0)</f>
        <v>44483</v>
      </c>
      <c r="C30" s="65">
        <f>VLOOKUP($A30,'Return Data'!$B$7:$R$2292,4,0)</f>
        <v>52.641599999999997</v>
      </c>
      <c r="D30" s="65">
        <f>VLOOKUP($A30,'Return Data'!$B$7:$R$2292,10,0)</f>
        <v>17.479700000000001</v>
      </c>
      <c r="E30" s="66">
        <f t="shared" si="0"/>
        <v>2</v>
      </c>
      <c r="F30" s="65">
        <f>VLOOKUP($A30,'Return Data'!$B$7:$R$2292,11,0)</f>
        <v>32.956800000000001</v>
      </c>
      <c r="G30" s="66">
        <f t="shared" si="1"/>
        <v>3</v>
      </c>
      <c r="H30" s="65">
        <f>VLOOKUP($A30,'Return Data'!$B$7:$R$2292,12,0)</f>
        <v>32.229399999999998</v>
      </c>
      <c r="I30" s="66">
        <f t="shared" si="2"/>
        <v>2</v>
      </c>
      <c r="J30" s="65">
        <f>VLOOKUP($A30,'Return Data'!$B$7:$R$2292,13,0)</f>
        <v>71.267399999999995</v>
      </c>
      <c r="K30" s="66">
        <f t="shared" si="3"/>
        <v>1</v>
      </c>
      <c r="L30" s="65">
        <f>VLOOKUP($A30,'Return Data'!$B$7:$R$2292,17,0)</f>
        <v>26.390999999999998</v>
      </c>
      <c r="M30" s="66">
        <f t="shared" si="4"/>
        <v>16</v>
      </c>
      <c r="N30" s="65">
        <f>VLOOKUP($A30,'Return Data'!$B$7:$R$2292,14,0)</f>
        <v>18.9863</v>
      </c>
      <c r="O30" s="66">
        <f t="shared" si="8"/>
        <v>23</v>
      </c>
      <c r="P30" s="65">
        <f>VLOOKUP($A30,'Return Data'!$B$7:$R$2292,15,0)</f>
        <v>15.431699999999999</v>
      </c>
      <c r="Q30" s="66">
        <f t="shared" si="9"/>
        <v>9</v>
      </c>
      <c r="R30" s="65">
        <f>VLOOKUP($A30,'Return Data'!$B$7:$R$2292,16,0)</f>
        <v>12.4132</v>
      </c>
      <c r="S30" s="67">
        <f t="shared" si="7"/>
        <v>22</v>
      </c>
    </row>
    <row r="31" spans="1:19" x14ac:dyDescent="0.3">
      <c r="A31" s="63" t="s">
        <v>990</v>
      </c>
      <c r="B31" s="64">
        <f>VLOOKUP($A31,'Return Data'!$B$7:$R$2292,3,0)</f>
        <v>44483</v>
      </c>
      <c r="C31" s="65">
        <f>VLOOKUP($A31,'Return Data'!$B$7:$R$2292,4,0)</f>
        <v>261.22000000000003</v>
      </c>
      <c r="D31" s="65">
        <f>VLOOKUP($A31,'Return Data'!$B$7:$R$2292,10,0)</f>
        <v>11.475300000000001</v>
      </c>
      <c r="E31" s="66">
        <f t="shared" si="0"/>
        <v>26</v>
      </c>
      <c r="F31" s="65">
        <f>VLOOKUP($A31,'Return Data'!$B$7:$R$2292,11,0)</f>
        <v>24.8125</v>
      </c>
      <c r="G31" s="66">
        <f t="shared" si="1"/>
        <v>25</v>
      </c>
      <c r="H31" s="65">
        <f>VLOOKUP($A31,'Return Data'!$B$7:$R$2292,12,0)</f>
        <v>22.655799999999999</v>
      </c>
      <c r="I31" s="66">
        <f t="shared" si="2"/>
        <v>25</v>
      </c>
      <c r="J31" s="65">
        <f>VLOOKUP($A31,'Return Data'!$B$7:$R$2292,13,0)</f>
        <v>48.530200000000001</v>
      </c>
      <c r="K31" s="66">
        <f t="shared" si="3"/>
        <v>24</v>
      </c>
      <c r="L31" s="65">
        <f>VLOOKUP($A31,'Return Data'!$B$7:$R$2292,17,0)</f>
        <v>25.0518</v>
      </c>
      <c r="M31" s="66">
        <f t="shared" si="4"/>
        <v>24</v>
      </c>
      <c r="N31" s="65">
        <f>VLOOKUP($A31,'Return Data'!$B$7:$R$2292,14,0)</f>
        <v>19.427399999999999</v>
      </c>
      <c r="O31" s="66">
        <f t="shared" si="8"/>
        <v>21</v>
      </c>
      <c r="P31" s="65">
        <f>VLOOKUP($A31,'Return Data'!$B$7:$R$2292,15,0)</f>
        <v>14.228300000000001</v>
      </c>
      <c r="Q31" s="66">
        <f t="shared" si="9"/>
        <v>19</v>
      </c>
      <c r="R31" s="65">
        <f>VLOOKUP($A31,'Return Data'!$B$7:$R$2292,16,0)</f>
        <v>19.042899999999999</v>
      </c>
      <c r="S31" s="67">
        <f t="shared" si="7"/>
        <v>9</v>
      </c>
    </row>
    <row r="32" spans="1:19" x14ac:dyDescent="0.3">
      <c r="A32" s="63" t="s">
        <v>993</v>
      </c>
      <c r="B32" s="64">
        <f>VLOOKUP($A32,'Return Data'!$B$7:$R$2292,3,0)</f>
        <v>44483</v>
      </c>
      <c r="C32" s="65">
        <f>VLOOKUP($A32,'Return Data'!$B$7:$R$2292,4,0)</f>
        <v>64.217799999999997</v>
      </c>
      <c r="D32" s="65">
        <f>VLOOKUP($A32,'Return Data'!$B$7:$R$2292,10,0)</f>
        <v>14.739599999999999</v>
      </c>
      <c r="E32" s="66">
        <f t="shared" si="0"/>
        <v>14</v>
      </c>
      <c r="F32" s="65">
        <f>VLOOKUP($A32,'Return Data'!$B$7:$R$2292,11,0)</f>
        <v>26.0181</v>
      </c>
      <c r="G32" s="66">
        <f t="shared" si="1"/>
        <v>21</v>
      </c>
      <c r="H32" s="65">
        <f>VLOOKUP($A32,'Return Data'!$B$7:$R$2292,12,0)</f>
        <v>26.418199999999999</v>
      </c>
      <c r="I32" s="66">
        <f t="shared" si="2"/>
        <v>15</v>
      </c>
      <c r="J32" s="65">
        <f>VLOOKUP($A32,'Return Data'!$B$7:$R$2292,13,0)</f>
        <v>60.055100000000003</v>
      </c>
      <c r="K32" s="66">
        <f t="shared" si="3"/>
        <v>6</v>
      </c>
      <c r="L32" s="65">
        <f>VLOOKUP($A32,'Return Data'!$B$7:$R$2292,17,0)</f>
        <v>27.7562</v>
      </c>
      <c r="M32" s="66">
        <f t="shared" si="4"/>
        <v>10</v>
      </c>
      <c r="N32" s="65">
        <f>VLOOKUP($A32,'Return Data'!$B$7:$R$2292,14,0)</f>
        <v>22.1008</v>
      </c>
      <c r="O32" s="66">
        <f t="shared" si="8"/>
        <v>7</v>
      </c>
      <c r="P32" s="65">
        <f>VLOOKUP($A32,'Return Data'!$B$7:$R$2292,15,0)</f>
        <v>14.6469</v>
      </c>
      <c r="Q32" s="66">
        <f t="shared" si="9"/>
        <v>15</v>
      </c>
      <c r="R32" s="65">
        <f>VLOOKUP($A32,'Return Data'!$B$7:$R$2292,16,0)</f>
        <v>12.539300000000001</v>
      </c>
      <c r="S32" s="67">
        <f t="shared" si="7"/>
        <v>21</v>
      </c>
    </row>
    <row r="33" spans="1:19" x14ac:dyDescent="0.3">
      <c r="A33" s="63" t="s">
        <v>994</v>
      </c>
      <c r="B33" s="64">
        <f>VLOOKUP($A33,'Return Data'!$B$7:$R$2292,3,0)</f>
        <v>44483</v>
      </c>
      <c r="C33" s="65">
        <f>VLOOKUP($A33,'Return Data'!$B$7:$R$2292,4,0)</f>
        <v>761.23199652662095</v>
      </c>
      <c r="D33" s="65">
        <f>VLOOKUP($A33,'Return Data'!$B$7:$R$2292,10,0)</f>
        <v>14.4917</v>
      </c>
      <c r="E33" s="66">
        <f t="shared" si="0"/>
        <v>17</v>
      </c>
      <c r="F33" s="65">
        <f>VLOOKUP($A33,'Return Data'!$B$7:$R$2292,11,0)</f>
        <v>28.951599999999999</v>
      </c>
      <c r="G33" s="66">
        <f t="shared" si="1"/>
        <v>6</v>
      </c>
      <c r="H33" s="65">
        <f>VLOOKUP($A33,'Return Data'!$B$7:$R$2292,12,0)</f>
        <v>30.558</v>
      </c>
      <c r="I33" s="66">
        <f t="shared" si="2"/>
        <v>4</v>
      </c>
      <c r="J33" s="65">
        <f>VLOOKUP($A33,'Return Data'!$B$7:$R$2292,13,0)</f>
        <v>60.793700000000001</v>
      </c>
      <c r="K33" s="66">
        <f t="shared" si="3"/>
        <v>5</v>
      </c>
      <c r="L33" s="65">
        <f>VLOOKUP($A33,'Return Data'!$B$7:$R$2292,17,0)</f>
        <v>26.3904</v>
      </c>
      <c r="M33" s="66">
        <f t="shared" si="4"/>
        <v>17</v>
      </c>
      <c r="N33" s="65">
        <f>VLOOKUP($A33,'Return Data'!$B$7:$R$2292,14,0)</f>
        <v>20.899699999999999</v>
      </c>
      <c r="O33" s="66">
        <f t="shared" si="8"/>
        <v>12</v>
      </c>
      <c r="P33" s="65">
        <f>VLOOKUP($A33,'Return Data'!$B$7:$R$2292,15,0)</f>
        <v>14.3766</v>
      </c>
      <c r="Q33" s="66">
        <f t="shared" si="9"/>
        <v>17</v>
      </c>
      <c r="R33" s="65">
        <f>VLOOKUP($A33,'Return Data'!$B$7:$R$2292,16,0)</f>
        <v>20.286999999999999</v>
      </c>
      <c r="S33" s="67">
        <f t="shared" si="7"/>
        <v>6</v>
      </c>
    </row>
    <row r="34" spans="1:19" x14ac:dyDescent="0.3">
      <c r="A34" s="63" t="s">
        <v>997</v>
      </c>
      <c r="B34" s="64">
        <f>VLOOKUP($A34,'Return Data'!$B$7:$R$2292,3,0)</f>
        <v>44483</v>
      </c>
      <c r="C34" s="65">
        <f>VLOOKUP($A34,'Return Data'!$B$7:$R$2292,4,0)</f>
        <v>143.226666666667</v>
      </c>
      <c r="D34" s="65">
        <f>VLOOKUP($A34,'Return Data'!$B$7:$R$2292,10,0)</f>
        <v>11.2239</v>
      </c>
      <c r="E34" s="66">
        <f t="shared" si="0"/>
        <v>27</v>
      </c>
      <c r="F34" s="65">
        <f>VLOOKUP($A34,'Return Data'!$B$7:$R$2292,11,0)</f>
        <v>23.244599999999998</v>
      </c>
      <c r="G34" s="66">
        <f t="shared" si="1"/>
        <v>28</v>
      </c>
      <c r="H34" s="65">
        <f>VLOOKUP($A34,'Return Data'!$B$7:$R$2292,12,0)</f>
        <v>20.914000000000001</v>
      </c>
      <c r="I34" s="66">
        <f t="shared" si="2"/>
        <v>28</v>
      </c>
      <c r="J34" s="65">
        <f>VLOOKUP($A34,'Return Data'!$B$7:$R$2292,13,0)</f>
        <v>42.561399999999999</v>
      </c>
      <c r="K34" s="66">
        <f t="shared" si="3"/>
        <v>28</v>
      </c>
      <c r="L34" s="65">
        <f>VLOOKUP($A34,'Return Data'!$B$7:$R$2292,17,0)</f>
        <v>21.3401</v>
      </c>
      <c r="M34" s="66">
        <f t="shared" si="4"/>
        <v>27</v>
      </c>
      <c r="N34" s="65">
        <f>VLOOKUP($A34,'Return Data'!$B$7:$R$2292,14,0)</f>
        <v>15.6075</v>
      </c>
      <c r="O34" s="66">
        <f t="shared" si="8"/>
        <v>28</v>
      </c>
      <c r="P34" s="65">
        <f>VLOOKUP($A34,'Return Data'!$B$7:$R$2292,15,0)</f>
        <v>10.7202</v>
      </c>
      <c r="Q34" s="66">
        <f t="shared" si="9"/>
        <v>27</v>
      </c>
      <c r="R34" s="65">
        <f>VLOOKUP($A34,'Return Data'!$B$7:$R$2292,16,0)</f>
        <v>10.506600000000001</v>
      </c>
      <c r="S34" s="67">
        <f t="shared" si="7"/>
        <v>27</v>
      </c>
    </row>
    <row r="35" spans="1:19" x14ac:dyDescent="0.3">
      <c r="A35" s="63" t="s">
        <v>999</v>
      </c>
      <c r="B35" s="64">
        <f>VLOOKUP($A35,'Return Data'!$B$7:$R$2292,3,0)</f>
        <v>44483</v>
      </c>
      <c r="C35" s="65">
        <f>VLOOKUP($A35,'Return Data'!$B$7:$R$2292,4,0)</f>
        <v>17.66</v>
      </c>
      <c r="D35" s="65">
        <f>VLOOKUP($A35,'Return Data'!$B$7:$R$2292,10,0)</f>
        <v>17.9693</v>
      </c>
      <c r="E35" s="66">
        <f t="shared" si="0"/>
        <v>1</v>
      </c>
      <c r="F35" s="65">
        <f>VLOOKUP($A35,'Return Data'!$B$7:$R$2292,11,0)</f>
        <v>31.496600000000001</v>
      </c>
      <c r="G35" s="66">
        <f t="shared" si="1"/>
        <v>4</v>
      </c>
      <c r="H35" s="65">
        <f>VLOOKUP($A35,'Return Data'!$B$7:$R$2292,12,0)</f>
        <v>29.377300000000002</v>
      </c>
      <c r="I35" s="66">
        <f t="shared" si="2"/>
        <v>5</v>
      </c>
      <c r="J35" s="65">
        <f>VLOOKUP($A35,'Return Data'!$B$7:$R$2292,13,0)</f>
        <v>58.1021</v>
      </c>
      <c r="K35" s="66">
        <f t="shared" si="3"/>
        <v>10</v>
      </c>
      <c r="L35" s="65">
        <f>VLOOKUP($A35,'Return Data'!$B$7:$R$2292,17,0)</f>
        <v>28.666899999999998</v>
      </c>
      <c r="M35" s="66">
        <f t="shared" si="4"/>
        <v>6</v>
      </c>
      <c r="N35" s="65">
        <f>VLOOKUP($A35,'Return Data'!$B$7:$R$2292,14,0)</f>
        <v>21.542300000000001</v>
      </c>
      <c r="O35" s="66">
        <f t="shared" si="8"/>
        <v>10</v>
      </c>
      <c r="P35" s="65">
        <f>VLOOKUP($A35,'Return Data'!$B$7:$R$2292,15,0)</f>
        <v>0</v>
      </c>
      <c r="Q35" s="66">
        <f t="shared" si="9"/>
        <v>28</v>
      </c>
      <c r="R35" s="65">
        <f>VLOOKUP($A35,'Return Data'!$B$7:$R$2292,16,0)</f>
        <v>13.697900000000001</v>
      </c>
      <c r="S35" s="67">
        <f t="shared" si="7"/>
        <v>18</v>
      </c>
    </row>
    <row r="36" spans="1:19" x14ac:dyDescent="0.3">
      <c r="A36" s="63" t="s">
        <v>1916</v>
      </c>
      <c r="B36" s="64">
        <f>VLOOKUP($A36,'Return Data'!$B$7:$R$2292,3,0)</f>
        <v>44483</v>
      </c>
      <c r="C36" s="65">
        <f>VLOOKUP($A36,'Return Data'!$B$7:$R$2292,4,0)</f>
        <v>203.96039999999999</v>
      </c>
      <c r="D36" s="65">
        <f>VLOOKUP($A36,'Return Data'!$B$7:$R$2292,10,0)</f>
        <v>15.484999999999999</v>
      </c>
      <c r="E36" s="66">
        <f t="shared" si="0"/>
        <v>8</v>
      </c>
      <c r="F36" s="65">
        <f>VLOOKUP($A36,'Return Data'!$B$7:$R$2292,11,0)</f>
        <v>27.809799999999999</v>
      </c>
      <c r="G36" s="66">
        <f t="shared" si="1"/>
        <v>13</v>
      </c>
      <c r="H36" s="65">
        <f>VLOOKUP($A36,'Return Data'!$B$7:$R$2292,12,0)</f>
        <v>27.469799999999999</v>
      </c>
      <c r="I36" s="66">
        <f t="shared" si="2"/>
        <v>11</v>
      </c>
      <c r="J36" s="65">
        <f>VLOOKUP($A36,'Return Data'!$B$7:$R$2292,13,0)</f>
        <v>57.443100000000001</v>
      </c>
      <c r="K36" s="66">
        <f t="shared" si="3"/>
        <v>11</v>
      </c>
      <c r="L36" s="65">
        <f>VLOOKUP($A36,'Return Data'!$B$7:$R$2292,17,0)</f>
        <v>30.371600000000001</v>
      </c>
      <c r="M36" s="66">
        <f t="shared" si="4"/>
        <v>3</v>
      </c>
      <c r="N36" s="65">
        <f>VLOOKUP($A36,'Return Data'!$B$7:$R$2292,14,0)</f>
        <v>22.158799999999999</v>
      </c>
      <c r="O36" s="66">
        <f t="shared" si="8"/>
        <v>6</v>
      </c>
      <c r="P36" s="65">
        <f>VLOOKUP($A36,'Return Data'!$B$7:$R$2292,15,0)</f>
        <v>16.154399999999999</v>
      </c>
      <c r="Q36" s="66">
        <f t="shared" si="9"/>
        <v>4</v>
      </c>
      <c r="R36" s="65">
        <f>VLOOKUP($A36,'Return Data'!$B$7:$R$2292,16,0)</f>
        <v>14.395200000000001</v>
      </c>
      <c r="S36" s="67">
        <f t="shared" si="7"/>
        <v>16</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14.518565517241377</v>
      </c>
      <c r="E38" s="74"/>
      <c r="F38" s="75">
        <f>AVERAGE(F8:F36)</f>
        <v>27.468393103448275</v>
      </c>
      <c r="G38" s="74"/>
      <c r="H38" s="75">
        <f>AVERAGE(H8:H36)</f>
        <v>26.185744827586205</v>
      </c>
      <c r="I38" s="74"/>
      <c r="J38" s="75">
        <f>AVERAGE(J8:J36)</f>
        <v>54.395727586206888</v>
      </c>
      <c r="K38" s="74"/>
      <c r="L38" s="75">
        <f>AVERAGE(L8:L36)</f>
        <v>26.593510344827578</v>
      </c>
      <c r="M38" s="74"/>
      <c r="N38" s="75">
        <f>AVERAGE(N8:N36)</f>
        <v>20.51332142857143</v>
      </c>
      <c r="O38" s="74"/>
      <c r="P38" s="75">
        <f>AVERAGE(P8:P36)</f>
        <v>14.329621428571429</v>
      </c>
      <c r="Q38" s="74"/>
      <c r="R38" s="75">
        <f>AVERAGE(R8:R36)</f>
        <v>15.315779310344825</v>
      </c>
      <c r="S38" s="76"/>
    </row>
    <row r="39" spans="1:19" x14ac:dyDescent="0.3">
      <c r="A39" s="73" t="s">
        <v>28</v>
      </c>
      <c r="B39" s="74"/>
      <c r="C39" s="74"/>
      <c r="D39" s="75">
        <f>MIN(D8:D36)</f>
        <v>9.0668000000000006</v>
      </c>
      <c r="E39" s="74"/>
      <c r="F39" s="75">
        <f>MIN(F8:F36)</f>
        <v>21.528600000000001</v>
      </c>
      <c r="G39" s="74"/>
      <c r="H39" s="75">
        <f>MIN(H8:H36)</f>
        <v>19.970500000000001</v>
      </c>
      <c r="I39" s="74"/>
      <c r="J39" s="75">
        <f>MIN(J8:J36)</f>
        <v>41.048499999999997</v>
      </c>
      <c r="K39" s="74"/>
      <c r="L39" s="75">
        <f>MIN(L8:L36)</f>
        <v>20.979600000000001</v>
      </c>
      <c r="M39" s="74"/>
      <c r="N39" s="75">
        <f>MIN(N8:N36)</f>
        <v>15.6075</v>
      </c>
      <c r="O39" s="74"/>
      <c r="P39" s="75">
        <f>MIN(P8:P36)</f>
        <v>0</v>
      </c>
      <c r="Q39" s="74"/>
      <c r="R39" s="75">
        <f>MIN(R8:R36)</f>
        <v>7.7458999999999998</v>
      </c>
      <c r="S39" s="76"/>
    </row>
    <row r="40" spans="1:19" ht="15" thickBot="1" x14ac:dyDescent="0.35">
      <c r="A40" s="77" t="s">
        <v>29</v>
      </c>
      <c r="B40" s="78"/>
      <c r="C40" s="78"/>
      <c r="D40" s="79">
        <f>MAX(D8:D36)</f>
        <v>17.9693</v>
      </c>
      <c r="E40" s="78"/>
      <c r="F40" s="79">
        <f>MAX(F8:F36)</f>
        <v>33.429200000000002</v>
      </c>
      <c r="G40" s="78"/>
      <c r="H40" s="79">
        <f>MAX(H8:H36)</f>
        <v>33.301400000000001</v>
      </c>
      <c r="I40" s="78"/>
      <c r="J40" s="79">
        <f>MAX(J8:J36)</f>
        <v>71.267399999999995</v>
      </c>
      <c r="K40" s="78"/>
      <c r="L40" s="79">
        <f>MAX(L8:L36)</f>
        <v>30.769100000000002</v>
      </c>
      <c r="M40" s="78"/>
      <c r="N40" s="79">
        <f>MAX(N8:N36)</f>
        <v>24.6234</v>
      </c>
      <c r="O40" s="78"/>
      <c r="P40" s="79">
        <f>MAX(P8:P36)</f>
        <v>19.260899999999999</v>
      </c>
      <c r="Q40" s="78"/>
      <c r="R40" s="79">
        <f>MAX(R8:R36)</f>
        <v>21.070499999999999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44483</v>
      </c>
      <c r="C8" s="65">
        <f>VLOOKUP($A8,'Return Data'!$B$7:$R$2292,4,0)</f>
        <v>37.459899999999998</v>
      </c>
      <c r="D8" s="65">
        <f>VLOOKUP($A8,'Return Data'!$B$7:$R$2292,9,0)</f>
        <v>3.3546</v>
      </c>
      <c r="E8" s="66">
        <f t="shared" ref="E8:E35" si="0">RANK(D8,D$8:D$35,0)</f>
        <v>9</v>
      </c>
      <c r="F8" s="65">
        <f>VLOOKUP($A8,'Return Data'!$B$7:$R$2292,10,0)</f>
        <v>7.0057</v>
      </c>
      <c r="G8" s="66">
        <f t="shared" ref="G8:G35" si="1">RANK(F8,F$8:F$35,0)</f>
        <v>14</v>
      </c>
      <c r="H8" s="65">
        <f>VLOOKUP($A8,'Return Data'!$B$7:$R$2292,11,0)</f>
        <v>6.5997000000000003</v>
      </c>
      <c r="I8" s="66">
        <f t="shared" ref="I8:I35" si="2">RANK(H8,H$8:H$35,0)</f>
        <v>8</v>
      </c>
      <c r="J8" s="65">
        <f>VLOOKUP($A8,'Return Data'!$B$7:$R$2292,12,0)</f>
        <v>6.1318999999999999</v>
      </c>
      <c r="K8" s="66">
        <f t="shared" ref="K8:K33" si="3">RANK(J8,J$8:J$35,0)</f>
        <v>6</v>
      </c>
      <c r="L8" s="65">
        <f>VLOOKUP($A8,'Return Data'!$B$7:$R$2292,13,0)</f>
        <v>6.0675999999999997</v>
      </c>
      <c r="M8" s="66">
        <f>RANK(L8,L$8:L$35,0)</f>
        <v>8</v>
      </c>
      <c r="N8" s="65">
        <f>VLOOKUP($A8,'Return Data'!$B$7:$R$2292,17,0)</f>
        <v>5.2337999999999996</v>
      </c>
      <c r="O8" s="66">
        <f>RANK(N8,N$8:N$35,0)</f>
        <v>24</v>
      </c>
      <c r="P8" s="65">
        <f>VLOOKUP($A8,'Return Data'!$B$7:$R$2292,14,0)</f>
        <v>6.13</v>
      </c>
      <c r="Q8" s="66">
        <f>RANK(P8,P$8:P$35,0)</f>
        <v>22</v>
      </c>
      <c r="R8" s="65">
        <f>VLOOKUP($A8,'Return Data'!$B$7:$R$2292,16,0)</f>
        <v>7.7535999999999996</v>
      </c>
      <c r="S8" s="67">
        <f t="shared" ref="S8:S35" si="4">RANK(R8,R$8:R$35,0)</f>
        <v>19</v>
      </c>
    </row>
    <row r="9" spans="1:19" x14ac:dyDescent="0.3">
      <c r="A9" s="82" t="s">
        <v>54</v>
      </c>
      <c r="B9" s="64">
        <f>VLOOKUP($A9,'Return Data'!$B$7:$R$2292,3,0)</f>
        <v>44483</v>
      </c>
      <c r="C9" s="65">
        <f>VLOOKUP($A9,'Return Data'!$B$7:$R$2292,4,0)</f>
        <v>1.4522999999999999</v>
      </c>
      <c r="D9" s="65">
        <f>VLOOKUP($A9,'Return Data'!$B$7:$R$2292,9,0)</f>
        <v>0</v>
      </c>
      <c r="E9" s="66">
        <f t="shared" si="0"/>
        <v>23</v>
      </c>
      <c r="F9" s="65">
        <f>VLOOKUP($A9,'Return Data'!$B$7:$R$2292,10,0)</f>
        <v>0</v>
      </c>
      <c r="G9" s="66">
        <f t="shared" si="1"/>
        <v>27</v>
      </c>
      <c r="H9" s="65">
        <f>VLOOKUP($A9,'Return Data'!$B$7:$R$2292,11,0)</f>
        <v>0</v>
      </c>
      <c r="I9" s="66">
        <f t="shared" si="2"/>
        <v>27</v>
      </c>
      <c r="J9" s="65">
        <f>VLOOKUP($A9,'Return Data'!$B$7:$R$2292,12,0)</f>
        <v>0</v>
      </c>
      <c r="K9" s="66">
        <f t="shared" si="3"/>
        <v>26</v>
      </c>
      <c r="L9" s="65"/>
      <c r="M9" s="66"/>
      <c r="N9" s="65"/>
      <c r="O9" s="66"/>
      <c r="P9" s="65"/>
      <c r="Q9" s="66"/>
      <c r="R9" s="65">
        <f>VLOOKUP($A9,'Return Data'!$B$7:$R$2292,16,0)</f>
        <v>-13.4945</v>
      </c>
      <c r="S9" s="67">
        <f t="shared" si="4"/>
        <v>27</v>
      </c>
    </row>
    <row r="10" spans="1:19" x14ac:dyDescent="0.3">
      <c r="A10" s="82" t="s">
        <v>55</v>
      </c>
      <c r="B10" s="64">
        <f>VLOOKUP($A10,'Return Data'!$B$7:$R$2292,3,0)</f>
        <v>44483</v>
      </c>
      <c r="C10" s="65">
        <f>VLOOKUP($A10,'Return Data'!$B$7:$R$2292,4,0)</f>
        <v>25.7438</v>
      </c>
      <c r="D10" s="65">
        <f>VLOOKUP($A10,'Return Data'!$B$7:$R$2292,9,0)</f>
        <v>0.93169999999999997</v>
      </c>
      <c r="E10" s="66">
        <f t="shared" si="0"/>
        <v>20</v>
      </c>
      <c r="F10" s="65">
        <f>VLOOKUP($A10,'Return Data'!$B$7:$R$2292,10,0)</f>
        <v>7.6307</v>
      </c>
      <c r="G10" s="66">
        <f t="shared" si="1"/>
        <v>8</v>
      </c>
      <c r="H10" s="65">
        <f>VLOOKUP($A10,'Return Data'!$B$7:$R$2292,11,0)</f>
        <v>5.2930000000000001</v>
      </c>
      <c r="I10" s="66">
        <f t="shared" si="2"/>
        <v>16</v>
      </c>
      <c r="J10" s="65">
        <f>VLOOKUP($A10,'Return Data'!$B$7:$R$2292,12,0)</f>
        <v>4.5895999999999999</v>
      </c>
      <c r="K10" s="66">
        <f t="shared" si="3"/>
        <v>10</v>
      </c>
      <c r="L10" s="65">
        <f>VLOOKUP($A10,'Return Data'!$B$7:$R$2292,13,0)</f>
        <v>5.0728999999999997</v>
      </c>
      <c r="M10" s="66">
        <f t="shared" ref="M10:M33" si="5">RANK(L10,L$8:L$35,0)</f>
        <v>12</v>
      </c>
      <c r="N10" s="65">
        <f>VLOOKUP($A10,'Return Data'!$B$7:$R$2292,17,0)</f>
        <v>9.2004000000000001</v>
      </c>
      <c r="O10" s="66">
        <f t="shared" ref="O10:O21" si="6">RANK(N10,N$8:N$35,0)</f>
        <v>4</v>
      </c>
      <c r="P10" s="65">
        <f>VLOOKUP($A10,'Return Data'!$B$7:$R$2292,14,0)</f>
        <v>10.4948</v>
      </c>
      <c r="Q10" s="66">
        <f t="shared" ref="Q10:Q21" si="7">RANK(P10,P$8:P$35,0)</f>
        <v>2</v>
      </c>
      <c r="R10" s="65">
        <f>VLOOKUP($A10,'Return Data'!$B$7:$R$2292,16,0)</f>
        <v>9.4365000000000006</v>
      </c>
      <c r="S10" s="67">
        <f t="shared" si="4"/>
        <v>3</v>
      </c>
    </row>
    <row r="11" spans="1:19" x14ac:dyDescent="0.3">
      <c r="A11" s="82" t="s">
        <v>56</v>
      </c>
      <c r="B11" s="64">
        <f>VLOOKUP($A11,'Return Data'!$B$7:$R$2292,3,0)</f>
        <v>44483</v>
      </c>
      <c r="C11" s="65">
        <f>VLOOKUP($A11,'Return Data'!$B$7:$R$2292,4,0)</f>
        <v>19.9132</v>
      </c>
      <c r="D11" s="65">
        <f>VLOOKUP($A11,'Return Data'!$B$7:$R$2292,9,0)</f>
        <v>2.0501999999999998</v>
      </c>
      <c r="E11" s="66">
        <f t="shared" si="0"/>
        <v>16</v>
      </c>
      <c r="F11" s="65">
        <f>VLOOKUP($A11,'Return Data'!$B$7:$R$2292,10,0)</f>
        <v>6.8772000000000002</v>
      </c>
      <c r="G11" s="66">
        <f t="shared" si="1"/>
        <v>15</v>
      </c>
      <c r="H11" s="65">
        <f>VLOOKUP($A11,'Return Data'!$B$7:$R$2292,11,0)</f>
        <v>5.6837999999999997</v>
      </c>
      <c r="I11" s="66">
        <f t="shared" si="2"/>
        <v>14</v>
      </c>
      <c r="J11" s="65">
        <f>VLOOKUP($A11,'Return Data'!$B$7:$R$2292,12,0)</f>
        <v>3.2149999999999999</v>
      </c>
      <c r="K11" s="66">
        <f t="shared" si="3"/>
        <v>17</v>
      </c>
      <c r="L11" s="65">
        <f>VLOOKUP($A11,'Return Data'!$B$7:$R$2292,13,0)</f>
        <v>6.7990000000000004</v>
      </c>
      <c r="M11" s="66">
        <f t="shared" si="5"/>
        <v>6</v>
      </c>
      <c r="N11" s="65">
        <f>VLOOKUP($A11,'Return Data'!$B$7:$R$2292,17,0)</f>
        <v>7.1717000000000004</v>
      </c>
      <c r="O11" s="66">
        <f t="shared" si="6"/>
        <v>16</v>
      </c>
      <c r="P11" s="65">
        <f>VLOOKUP($A11,'Return Data'!$B$7:$R$2292,14,0)</f>
        <v>4.7561</v>
      </c>
      <c r="Q11" s="66">
        <f t="shared" si="7"/>
        <v>24</v>
      </c>
      <c r="R11" s="65">
        <f>VLOOKUP($A11,'Return Data'!$B$7:$R$2292,16,0)</f>
        <v>7.5182000000000002</v>
      </c>
      <c r="S11" s="67">
        <f t="shared" si="4"/>
        <v>23</v>
      </c>
    </row>
    <row r="12" spans="1:19" x14ac:dyDescent="0.3">
      <c r="A12" s="82" t="s">
        <v>57</v>
      </c>
      <c r="B12" s="64">
        <f>VLOOKUP($A12,'Return Data'!$B$7:$R$2292,3,0)</f>
        <v>44483</v>
      </c>
      <c r="C12" s="65">
        <f>VLOOKUP($A12,'Return Data'!$B$7:$R$2292,4,0)</f>
        <v>39.286999999999999</v>
      </c>
      <c r="D12" s="65">
        <f>VLOOKUP($A12,'Return Data'!$B$7:$R$2292,9,0)</f>
        <v>3.2915999999999999</v>
      </c>
      <c r="E12" s="66">
        <f t="shared" si="0"/>
        <v>10</v>
      </c>
      <c r="F12" s="65">
        <f>VLOOKUP($A12,'Return Data'!$B$7:$R$2292,10,0)</f>
        <v>6.3853999999999997</v>
      </c>
      <c r="G12" s="66">
        <f t="shared" si="1"/>
        <v>17</v>
      </c>
      <c r="H12" s="65">
        <f>VLOOKUP($A12,'Return Data'!$B$7:$R$2292,11,0)</f>
        <v>5.1261999999999999</v>
      </c>
      <c r="I12" s="66">
        <f t="shared" si="2"/>
        <v>18</v>
      </c>
      <c r="J12" s="65">
        <f>VLOOKUP($A12,'Return Data'!$B$7:$R$2292,12,0)</f>
        <v>2.5886</v>
      </c>
      <c r="K12" s="66">
        <f t="shared" si="3"/>
        <v>23</v>
      </c>
      <c r="L12" s="65">
        <f>VLOOKUP($A12,'Return Data'!$B$7:$R$2292,13,0)</f>
        <v>3.5386000000000002</v>
      </c>
      <c r="M12" s="66">
        <f t="shared" si="5"/>
        <v>21</v>
      </c>
      <c r="N12" s="65">
        <f>VLOOKUP($A12,'Return Data'!$B$7:$R$2292,17,0)</f>
        <v>6.7481999999999998</v>
      </c>
      <c r="O12" s="66">
        <f t="shared" si="6"/>
        <v>19</v>
      </c>
      <c r="P12" s="65">
        <f>VLOOKUP($A12,'Return Data'!$B$7:$R$2292,14,0)</f>
        <v>8.0957000000000008</v>
      </c>
      <c r="Q12" s="66">
        <f t="shared" si="7"/>
        <v>17</v>
      </c>
      <c r="R12" s="65">
        <f>VLOOKUP($A12,'Return Data'!$B$7:$R$2292,16,0)</f>
        <v>8.4953000000000003</v>
      </c>
      <c r="S12" s="67">
        <f t="shared" si="4"/>
        <v>11</v>
      </c>
    </row>
    <row r="13" spans="1:19" x14ac:dyDescent="0.3">
      <c r="A13" s="82" t="s">
        <v>58</v>
      </c>
      <c r="B13" s="64">
        <f>VLOOKUP($A13,'Return Data'!$B$7:$R$2292,3,0)</f>
        <v>44483</v>
      </c>
      <c r="C13" s="65">
        <f>VLOOKUP($A13,'Return Data'!$B$7:$R$2292,4,0)</f>
        <v>25.661899999999999</v>
      </c>
      <c r="D13" s="65">
        <f>VLOOKUP($A13,'Return Data'!$B$7:$R$2292,9,0)</f>
        <v>1.7805</v>
      </c>
      <c r="E13" s="66">
        <f t="shared" si="0"/>
        <v>18</v>
      </c>
      <c r="F13" s="65">
        <f>VLOOKUP($A13,'Return Data'!$B$7:$R$2292,10,0)</f>
        <v>4.5552999999999999</v>
      </c>
      <c r="G13" s="66">
        <f t="shared" si="1"/>
        <v>25</v>
      </c>
      <c r="H13" s="65">
        <f>VLOOKUP($A13,'Return Data'!$B$7:$R$2292,11,0)</f>
        <v>3.7311999999999999</v>
      </c>
      <c r="I13" s="66">
        <f t="shared" si="2"/>
        <v>25</v>
      </c>
      <c r="J13" s="65">
        <f>VLOOKUP($A13,'Return Data'!$B$7:$R$2292,12,0)</f>
        <v>2.2246000000000001</v>
      </c>
      <c r="K13" s="66">
        <f t="shared" si="3"/>
        <v>25</v>
      </c>
      <c r="L13" s="65">
        <f>VLOOKUP($A13,'Return Data'!$B$7:$R$2292,13,0)</f>
        <v>2.8681000000000001</v>
      </c>
      <c r="M13" s="66">
        <f t="shared" si="5"/>
        <v>25</v>
      </c>
      <c r="N13" s="65">
        <f>VLOOKUP($A13,'Return Data'!$B$7:$R$2292,17,0)</f>
        <v>6.4669999999999996</v>
      </c>
      <c r="O13" s="66">
        <f t="shared" si="6"/>
        <v>21</v>
      </c>
      <c r="P13" s="65">
        <f>VLOOKUP($A13,'Return Data'!$B$7:$R$2292,14,0)</f>
        <v>8.0793999999999997</v>
      </c>
      <c r="Q13" s="66">
        <f t="shared" si="7"/>
        <v>18</v>
      </c>
      <c r="R13" s="65">
        <f>VLOOKUP($A13,'Return Data'!$B$7:$R$2292,16,0)</f>
        <v>8.4642999999999997</v>
      </c>
      <c r="S13" s="67">
        <f t="shared" si="4"/>
        <v>13</v>
      </c>
    </row>
    <row r="14" spans="1:19" x14ac:dyDescent="0.3">
      <c r="A14" s="82" t="s">
        <v>59</v>
      </c>
      <c r="B14" s="64">
        <f>VLOOKUP($A14,'Return Data'!$B$7:$R$2292,3,0)</f>
        <v>44483</v>
      </c>
      <c r="C14" s="65">
        <f>VLOOKUP($A14,'Return Data'!$B$7:$R$2292,4,0)</f>
        <v>2792.5162999999998</v>
      </c>
      <c r="D14" s="65">
        <f>VLOOKUP($A14,'Return Data'!$B$7:$R$2292,9,0)</f>
        <v>3.1305000000000001</v>
      </c>
      <c r="E14" s="66">
        <f t="shared" si="0"/>
        <v>11</v>
      </c>
      <c r="F14" s="65">
        <f>VLOOKUP($A14,'Return Data'!$B$7:$R$2292,10,0)</f>
        <v>8.1547000000000001</v>
      </c>
      <c r="G14" s="66">
        <f t="shared" si="1"/>
        <v>7</v>
      </c>
      <c r="H14" s="65">
        <f>VLOOKUP($A14,'Return Data'!$B$7:$R$2292,11,0)</f>
        <v>5.5670999999999999</v>
      </c>
      <c r="I14" s="66">
        <f t="shared" si="2"/>
        <v>15</v>
      </c>
      <c r="J14" s="65">
        <f>VLOOKUP($A14,'Return Data'!$B$7:$R$2292,12,0)</f>
        <v>3.2389999999999999</v>
      </c>
      <c r="K14" s="66">
        <f t="shared" si="3"/>
        <v>16</v>
      </c>
      <c r="L14" s="65">
        <f>VLOOKUP($A14,'Return Data'!$B$7:$R$2292,13,0)</f>
        <v>4.0891999999999999</v>
      </c>
      <c r="M14" s="66">
        <f t="shared" si="5"/>
        <v>16</v>
      </c>
      <c r="N14" s="65">
        <f>VLOOKUP($A14,'Return Data'!$B$7:$R$2292,17,0)</f>
        <v>8.3918999999999997</v>
      </c>
      <c r="O14" s="66">
        <f t="shared" si="6"/>
        <v>8</v>
      </c>
      <c r="P14" s="65">
        <f>VLOOKUP($A14,'Return Data'!$B$7:$R$2292,14,0)</f>
        <v>10.3146</v>
      </c>
      <c r="Q14" s="66">
        <f t="shared" si="7"/>
        <v>4</v>
      </c>
      <c r="R14" s="65">
        <f>VLOOKUP($A14,'Return Data'!$B$7:$R$2292,16,0)</f>
        <v>8.7668999999999997</v>
      </c>
      <c r="S14" s="67">
        <f t="shared" si="4"/>
        <v>9</v>
      </c>
    </row>
    <row r="15" spans="1:19" x14ac:dyDescent="0.3">
      <c r="A15" s="82" t="s">
        <v>61</v>
      </c>
      <c r="B15" s="64">
        <f>VLOOKUP($A15,'Return Data'!$B$7:$R$2292,3,0)</f>
        <v>44483</v>
      </c>
      <c r="C15" s="65">
        <f>VLOOKUP($A15,'Return Data'!$B$7:$R$2292,4,0)</f>
        <v>82.3733</v>
      </c>
      <c r="D15" s="65">
        <f>VLOOKUP($A15,'Return Data'!$B$7:$R$2292,9,0)</f>
        <v>59.9621</v>
      </c>
      <c r="E15" s="66">
        <f t="shared" si="0"/>
        <v>2</v>
      </c>
      <c r="F15" s="65">
        <f>VLOOKUP($A15,'Return Data'!$B$7:$R$2292,10,0)</f>
        <v>31.359000000000002</v>
      </c>
      <c r="G15" s="66">
        <f t="shared" si="1"/>
        <v>2</v>
      </c>
      <c r="H15" s="65">
        <f>VLOOKUP($A15,'Return Data'!$B$7:$R$2292,11,0)</f>
        <v>16.063400000000001</v>
      </c>
      <c r="I15" s="66">
        <f t="shared" si="2"/>
        <v>2</v>
      </c>
      <c r="J15" s="65">
        <f>VLOOKUP($A15,'Return Data'!$B$7:$R$2292,12,0)</f>
        <v>17.049700000000001</v>
      </c>
      <c r="K15" s="66">
        <f t="shared" si="3"/>
        <v>1</v>
      </c>
      <c r="L15" s="65">
        <f>VLOOKUP($A15,'Return Data'!$B$7:$R$2292,13,0)</f>
        <v>17.923999999999999</v>
      </c>
      <c r="M15" s="66">
        <f t="shared" si="5"/>
        <v>1</v>
      </c>
      <c r="N15" s="65">
        <f>VLOOKUP($A15,'Return Data'!$B$7:$R$2292,17,0)</f>
        <v>6.6048</v>
      </c>
      <c r="O15" s="66">
        <f t="shared" si="6"/>
        <v>20</v>
      </c>
      <c r="P15" s="65">
        <f>VLOOKUP($A15,'Return Data'!$B$7:$R$2292,14,0)</f>
        <v>7.6714000000000002</v>
      </c>
      <c r="Q15" s="66">
        <f t="shared" si="7"/>
        <v>20</v>
      </c>
      <c r="R15" s="65">
        <f>VLOOKUP($A15,'Return Data'!$B$7:$R$2292,16,0)</f>
        <v>8.8869000000000007</v>
      </c>
      <c r="S15" s="67">
        <f t="shared" si="4"/>
        <v>7</v>
      </c>
    </row>
    <row r="16" spans="1:19" x14ac:dyDescent="0.3">
      <c r="A16" s="82" t="s">
        <v>62</v>
      </c>
      <c r="B16" s="64">
        <f>VLOOKUP($A16,'Return Data'!$B$7:$R$2292,3,0)</f>
        <v>44483</v>
      </c>
      <c r="C16" s="65">
        <f>VLOOKUP($A16,'Return Data'!$B$7:$R$2292,4,0)</f>
        <v>77.724599999999995</v>
      </c>
      <c r="D16" s="65">
        <f>VLOOKUP($A16,'Return Data'!$B$7:$R$2292,9,0)</f>
        <v>-0.7056</v>
      </c>
      <c r="E16" s="66">
        <f t="shared" si="0"/>
        <v>26</v>
      </c>
      <c r="F16" s="65">
        <f>VLOOKUP($A16,'Return Data'!$B$7:$R$2292,10,0)</f>
        <v>4.6927000000000003</v>
      </c>
      <c r="G16" s="66">
        <f t="shared" si="1"/>
        <v>23</v>
      </c>
      <c r="H16" s="65">
        <f>VLOOKUP($A16,'Return Data'!$B$7:$R$2292,11,0)</f>
        <v>15.450100000000001</v>
      </c>
      <c r="I16" s="66">
        <f t="shared" si="2"/>
        <v>3</v>
      </c>
      <c r="J16" s="65">
        <f>VLOOKUP($A16,'Return Data'!$B$7:$R$2292,12,0)</f>
        <v>9.9908000000000001</v>
      </c>
      <c r="K16" s="66">
        <f t="shared" si="3"/>
        <v>3</v>
      </c>
      <c r="L16" s="65">
        <f>VLOOKUP($A16,'Return Data'!$B$7:$R$2292,13,0)</f>
        <v>9.2872000000000003</v>
      </c>
      <c r="M16" s="66">
        <f t="shared" si="5"/>
        <v>3</v>
      </c>
      <c r="N16" s="65">
        <f>VLOOKUP($A16,'Return Data'!$B$7:$R$2292,17,0)</f>
        <v>9.6709999999999994</v>
      </c>
      <c r="O16" s="66">
        <f t="shared" si="6"/>
        <v>2</v>
      </c>
      <c r="P16" s="65">
        <f>VLOOKUP($A16,'Return Data'!$B$7:$R$2292,14,0)</f>
        <v>8.0488999999999997</v>
      </c>
      <c r="Q16" s="66">
        <f t="shared" si="7"/>
        <v>19</v>
      </c>
      <c r="R16" s="65">
        <f>VLOOKUP($A16,'Return Data'!$B$7:$R$2292,16,0)</f>
        <v>8.3302999999999994</v>
      </c>
      <c r="S16" s="67">
        <f t="shared" si="4"/>
        <v>15</v>
      </c>
    </row>
    <row r="17" spans="1:19" x14ac:dyDescent="0.3">
      <c r="A17" s="82" t="s">
        <v>63</v>
      </c>
      <c r="B17" s="64">
        <f>VLOOKUP($A17,'Return Data'!$B$7:$R$2292,3,0)</f>
        <v>44483</v>
      </c>
      <c r="C17" s="65">
        <f>VLOOKUP($A17,'Return Data'!$B$7:$R$2292,4,0)</f>
        <v>30.753299999999999</v>
      </c>
      <c r="D17" s="65">
        <f>VLOOKUP($A17,'Return Data'!$B$7:$R$2292,9,0)</f>
        <v>0.49869999999999998</v>
      </c>
      <c r="E17" s="66">
        <f t="shared" si="0"/>
        <v>21</v>
      </c>
      <c r="F17" s="65">
        <f>VLOOKUP($A17,'Return Data'!$B$7:$R$2292,10,0)</f>
        <v>5.6657999999999999</v>
      </c>
      <c r="G17" s="66">
        <f t="shared" si="1"/>
        <v>20</v>
      </c>
      <c r="H17" s="65">
        <f>VLOOKUP($A17,'Return Data'!$B$7:$R$2292,11,0)</f>
        <v>4.5585000000000004</v>
      </c>
      <c r="I17" s="66">
        <f t="shared" si="2"/>
        <v>22</v>
      </c>
      <c r="J17" s="65">
        <f>VLOOKUP($A17,'Return Data'!$B$7:$R$2292,12,0)</f>
        <v>2.6703000000000001</v>
      </c>
      <c r="K17" s="66">
        <f t="shared" si="3"/>
        <v>21</v>
      </c>
      <c r="L17" s="65">
        <f>VLOOKUP($A17,'Return Data'!$B$7:$R$2292,13,0)</f>
        <v>3.5503</v>
      </c>
      <c r="M17" s="66">
        <f t="shared" si="5"/>
        <v>20</v>
      </c>
      <c r="N17" s="65">
        <f>VLOOKUP($A17,'Return Data'!$B$7:$R$2292,17,0)</f>
        <v>6.3418000000000001</v>
      </c>
      <c r="O17" s="66">
        <f t="shared" si="6"/>
        <v>22</v>
      </c>
      <c r="P17" s="65">
        <f>VLOOKUP($A17,'Return Data'!$B$7:$R$2292,14,0)</f>
        <v>8.6738</v>
      </c>
      <c r="Q17" s="66">
        <f t="shared" si="7"/>
        <v>13</v>
      </c>
      <c r="R17" s="65">
        <f>VLOOKUP($A17,'Return Data'!$B$7:$R$2292,16,0)</f>
        <v>7.6634000000000002</v>
      </c>
      <c r="S17" s="67">
        <f t="shared" si="4"/>
        <v>20</v>
      </c>
    </row>
    <row r="18" spans="1:19" x14ac:dyDescent="0.3">
      <c r="A18" s="82" t="s">
        <v>64</v>
      </c>
      <c r="B18" s="64">
        <f>VLOOKUP($A18,'Return Data'!$B$7:$R$2292,3,0)</f>
        <v>44483</v>
      </c>
      <c r="C18" s="65">
        <f>VLOOKUP($A18,'Return Data'!$B$7:$R$2292,4,0)</f>
        <v>30.372499999999999</v>
      </c>
      <c r="D18" s="65">
        <f>VLOOKUP($A18,'Return Data'!$B$7:$R$2292,9,0)</f>
        <v>2.9956999999999998</v>
      </c>
      <c r="E18" s="66">
        <f t="shared" si="0"/>
        <v>12</v>
      </c>
      <c r="F18" s="65">
        <f>VLOOKUP($A18,'Return Data'!$B$7:$R$2292,10,0)</f>
        <v>7.3399000000000001</v>
      </c>
      <c r="G18" s="66">
        <f t="shared" si="1"/>
        <v>10</v>
      </c>
      <c r="H18" s="65">
        <f>VLOOKUP($A18,'Return Data'!$B$7:$R$2292,11,0)</f>
        <v>6.59</v>
      </c>
      <c r="I18" s="66">
        <f t="shared" si="2"/>
        <v>9</v>
      </c>
      <c r="J18" s="65">
        <f>VLOOKUP($A18,'Return Data'!$B$7:$R$2292,12,0)</f>
        <v>5.7899000000000003</v>
      </c>
      <c r="K18" s="66">
        <f t="shared" si="3"/>
        <v>7</v>
      </c>
      <c r="L18" s="65">
        <f>VLOOKUP($A18,'Return Data'!$B$7:$R$2292,13,0)</f>
        <v>6.3143000000000002</v>
      </c>
      <c r="M18" s="66">
        <f t="shared" si="5"/>
        <v>7</v>
      </c>
      <c r="N18" s="65">
        <f>VLOOKUP($A18,'Return Data'!$B$7:$R$2292,17,0)</f>
        <v>9.8361999999999998</v>
      </c>
      <c r="O18" s="66">
        <f t="shared" si="6"/>
        <v>1</v>
      </c>
      <c r="P18" s="65">
        <f>VLOOKUP($A18,'Return Data'!$B$7:$R$2292,14,0)</f>
        <v>10.2026</v>
      </c>
      <c r="Q18" s="66">
        <f t="shared" si="7"/>
        <v>5</v>
      </c>
      <c r="R18" s="65">
        <f>VLOOKUP($A18,'Return Data'!$B$7:$R$2292,16,0)</f>
        <v>10.6051</v>
      </c>
      <c r="S18" s="67">
        <f t="shared" si="4"/>
        <v>1</v>
      </c>
    </row>
    <row r="19" spans="1:19" x14ac:dyDescent="0.3">
      <c r="A19" s="82" t="s">
        <v>65</v>
      </c>
      <c r="B19" s="64">
        <f>VLOOKUP($A19,'Return Data'!$B$7:$R$2292,3,0)</f>
        <v>44483</v>
      </c>
      <c r="C19" s="65">
        <f>VLOOKUP($A19,'Return Data'!$B$7:$R$2292,4,0)</f>
        <v>19.2744</v>
      </c>
      <c r="D19" s="65">
        <f>VLOOKUP($A19,'Return Data'!$B$7:$R$2292,9,0)</f>
        <v>19.842500000000001</v>
      </c>
      <c r="E19" s="66">
        <f t="shared" si="0"/>
        <v>3</v>
      </c>
      <c r="F19" s="65">
        <f>VLOOKUP($A19,'Return Data'!$B$7:$R$2292,10,0)</f>
        <v>10.8308</v>
      </c>
      <c r="G19" s="66">
        <f t="shared" si="1"/>
        <v>4</v>
      </c>
      <c r="H19" s="65">
        <f>VLOOKUP($A19,'Return Data'!$B$7:$R$2292,11,0)</f>
        <v>8.7342999999999993</v>
      </c>
      <c r="I19" s="66">
        <f t="shared" si="2"/>
        <v>5</v>
      </c>
      <c r="J19" s="65">
        <f>VLOOKUP($A19,'Return Data'!$B$7:$R$2292,12,0)</f>
        <v>6.2502000000000004</v>
      </c>
      <c r="K19" s="66">
        <f t="shared" si="3"/>
        <v>5</v>
      </c>
      <c r="L19" s="65">
        <f>VLOOKUP($A19,'Return Data'!$B$7:$R$2292,13,0)</f>
        <v>7.1908000000000003</v>
      </c>
      <c r="M19" s="66">
        <f t="shared" si="5"/>
        <v>4</v>
      </c>
      <c r="N19" s="65">
        <f>VLOOKUP($A19,'Return Data'!$B$7:$R$2292,17,0)</f>
        <v>9.1113999999999997</v>
      </c>
      <c r="O19" s="66">
        <f t="shared" si="6"/>
        <v>5</v>
      </c>
      <c r="P19" s="65">
        <f>VLOOKUP($A19,'Return Data'!$B$7:$R$2292,14,0)</f>
        <v>8.5624000000000002</v>
      </c>
      <c r="Q19" s="66">
        <f t="shared" si="7"/>
        <v>14</v>
      </c>
      <c r="R19" s="65">
        <f>VLOOKUP($A19,'Return Data'!$B$7:$R$2292,16,0)</f>
        <v>6.7667000000000002</v>
      </c>
      <c r="S19" s="67">
        <f t="shared" si="4"/>
        <v>25</v>
      </c>
    </row>
    <row r="20" spans="1:19" x14ac:dyDescent="0.3">
      <c r="A20" s="82" t="s">
        <v>66</v>
      </c>
      <c r="B20" s="64">
        <f>VLOOKUP($A20,'Return Data'!$B$7:$R$2292,3,0)</f>
        <v>44483</v>
      </c>
      <c r="C20" s="65">
        <f>VLOOKUP($A20,'Return Data'!$B$7:$R$2292,4,0)</f>
        <v>29.877500000000001</v>
      </c>
      <c r="D20" s="65">
        <f>VLOOKUP($A20,'Return Data'!$B$7:$R$2292,9,0)</f>
        <v>3.3852000000000002</v>
      </c>
      <c r="E20" s="66">
        <f t="shared" si="0"/>
        <v>8</v>
      </c>
      <c r="F20" s="65">
        <f>VLOOKUP($A20,'Return Data'!$B$7:$R$2292,10,0)</f>
        <v>6.2641</v>
      </c>
      <c r="G20" s="66">
        <f t="shared" si="1"/>
        <v>18</v>
      </c>
      <c r="H20" s="65">
        <f>VLOOKUP($A20,'Return Data'!$B$7:$R$2292,11,0)</f>
        <v>6.4349999999999996</v>
      </c>
      <c r="I20" s="66">
        <f t="shared" si="2"/>
        <v>11</v>
      </c>
      <c r="J20" s="65">
        <f>VLOOKUP($A20,'Return Data'!$B$7:$R$2292,12,0)</f>
        <v>3.1920999999999999</v>
      </c>
      <c r="K20" s="66">
        <f t="shared" si="3"/>
        <v>18</v>
      </c>
      <c r="L20" s="65">
        <f>VLOOKUP($A20,'Return Data'!$B$7:$R$2292,13,0)</f>
        <v>3.9321999999999999</v>
      </c>
      <c r="M20" s="66">
        <f t="shared" si="5"/>
        <v>18</v>
      </c>
      <c r="N20" s="65">
        <f>VLOOKUP($A20,'Return Data'!$B$7:$R$2292,17,0)</f>
        <v>8.5305999999999997</v>
      </c>
      <c r="O20" s="66">
        <f t="shared" si="6"/>
        <v>7</v>
      </c>
      <c r="P20" s="65">
        <f>VLOOKUP($A20,'Return Data'!$B$7:$R$2292,14,0)</f>
        <v>10.637499999999999</v>
      </c>
      <c r="Q20" s="66">
        <f t="shared" si="7"/>
        <v>1</v>
      </c>
      <c r="R20" s="65">
        <f>VLOOKUP($A20,'Return Data'!$B$7:$R$2292,16,0)</f>
        <v>9.3181999999999992</v>
      </c>
      <c r="S20" s="67">
        <f t="shared" si="4"/>
        <v>4</v>
      </c>
    </row>
    <row r="21" spans="1:19" x14ac:dyDescent="0.3">
      <c r="A21" s="82" t="s">
        <v>67</v>
      </c>
      <c r="B21" s="64">
        <f>VLOOKUP($A21,'Return Data'!$B$7:$R$2292,3,0)</f>
        <v>44483</v>
      </c>
      <c r="C21" s="65">
        <f>VLOOKUP($A21,'Return Data'!$B$7:$R$2292,4,0)</f>
        <v>18.379200000000001</v>
      </c>
      <c r="D21" s="65">
        <f>VLOOKUP($A21,'Return Data'!$B$7:$R$2292,9,0)</f>
        <v>1.3652</v>
      </c>
      <c r="E21" s="66">
        <f t="shared" si="0"/>
        <v>19</v>
      </c>
      <c r="F21" s="65">
        <f>VLOOKUP($A21,'Return Data'!$B$7:$R$2292,10,0)</f>
        <v>8.3219999999999992</v>
      </c>
      <c r="G21" s="66">
        <f t="shared" si="1"/>
        <v>6</v>
      </c>
      <c r="H21" s="65">
        <f>VLOOKUP($A21,'Return Data'!$B$7:$R$2292,11,0)</f>
        <v>8.0570000000000004</v>
      </c>
      <c r="I21" s="66">
        <f t="shared" si="2"/>
        <v>6</v>
      </c>
      <c r="J21" s="65">
        <f>VLOOKUP($A21,'Return Data'!$B$7:$R$2292,12,0)</f>
        <v>6.7853000000000003</v>
      </c>
      <c r="K21" s="66">
        <f t="shared" si="3"/>
        <v>4</v>
      </c>
      <c r="L21" s="65">
        <f>VLOOKUP($A21,'Return Data'!$B$7:$R$2292,13,0)</f>
        <v>7.0631000000000004</v>
      </c>
      <c r="M21" s="66">
        <f t="shared" si="5"/>
        <v>5</v>
      </c>
      <c r="N21" s="65">
        <f>VLOOKUP($A21,'Return Data'!$B$7:$R$2292,17,0)</f>
        <v>7.6483999999999996</v>
      </c>
      <c r="O21" s="66">
        <f t="shared" si="6"/>
        <v>10</v>
      </c>
      <c r="P21" s="65">
        <f>VLOOKUP($A21,'Return Data'!$B$7:$R$2292,14,0)</f>
        <v>8.1263000000000005</v>
      </c>
      <c r="Q21" s="66">
        <f t="shared" si="7"/>
        <v>16</v>
      </c>
      <c r="R21" s="65">
        <f>VLOOKUP($A21,'Return Data'!$B$7:$R$2292,16,0)</f>
        <v>7.5968</v>
      </c>
      <c r="S21" s="67">
        <f t="shared" si="4"/>
        <v>22</v>
      </c>
    </row>
    <row r="22" spans="1:19" x14ac:dyDescent="0.3">
      <c r="A22" s="82" t="s">
        <v>68</v>
      </c>
      <c r="B22" s="64">
        <f>VLOOKUP($A22,'Return Data'!$B$7:$R$2292,3,0)</f>
        <v>44483</v>
      </c>
      <c r="C22" s="65">
        <f>VLOOKUP($A22,'Return Data'!$B$7:$R$2292,4,0)</f>
        <v>1235.1261</v>
      </c>
      <c r="D22" s="65">
        <f>VLOOKUP($A22,'Return Data'!$B$7:$R$2292,9,0)</f>
        <v>2.5689000000000002</v>
      </c>
      <c r="E22" s="66">
        <f t="shared" si="0"/>
        <v>13</v>
      </c>
      <c r="F22" s="65">
        <f>VLOOKUP($A22,'Return Data'!$B$7:$R$2292,10,0)</f>
        <v>7.2125000000000004</v>
      </c>
      <c r="G22" s="66">
        <f t="shared" si="1"/>
        <v>12</v>
      </c>
      <c r="H22" s="65">
        <f>VLOOKUP($A22,'Return Data'!$B$7:$R$2292,11,0)</f>
        <v>5.9870000000000001</v>
      </c>
      <c r="I22" s="66">
        <f t="shared" si="2"/>
        <v>12</v>
      </c>
      <c r="J22" s="65">
        <f>VLOOKUP($A22,'Return Data'!$B$7:$R$2292,12,0)</f>
        <v>4.7885</v>
      </c>
      <c r="K22" s="66">
        <f t="shared" si="3"/>
        <v>9</v>
      </c>
      <c r="L22" s="65">
        <f>VLOOKUP($A22,'Return Data'!$B$7:$R$2292,13,0)</f>
        <v>5.8997999999999999</v>
      </c>
      <c r="M22" s="66">
        <f t="shared" si="5"/>
        <v>9</v>
      </c>
      <c r="N22" s="65"/>
      <c r="O22" s="66"/>
      <c r="P22" s="65"/>
      <c r="Q22" s="66"/>
      <c r="R22" s="65">
        <f>VLOOKUP($A22,'Return Data'!$B$7:$R$2292,16,0)</f>
        <v>7.6547000000000001</v>
      </c>
      <c r="S22" s="67">
        <f t="shared" si="4"/>
        <v>21</v>
      </c>
    </row>
    <row r="23" spans="1:19" x14ac:dyDescent="0.3">
      <c r="A23" s="82" t="s">
        <v>69</v>
      </c>
      <c r="B23" s="64">
        <f>VLOOKUP($A23,'Return Data'!$B$7:$R$2292,3,0)</f>
        <v>44483</v>
      </c>
      <c r="C23" s="65">
        <f>VLOOKUP($A23,'Return Data'!$B$7:$R$2292,4,0)</f>
        <v>34.7425</v>
      </c>
      <c r="D23" s="65">
        <f>VLOOKUP($A23,'Return Data'!$B$7:$R$2292,9,0)</f>
        <v>2.0274999999999999</v>
      </c>
      <c r="E23" s="66">
        <f t="shared" si="0"/>
        <v>17</v>
      </c>
      <c r="F23" s="65">
        <f>VLOOKUP($A23,'Return Data'!$B$7:$R$2292,10,0)</f>
        <v>5.3246000000000002</v>
      </c>
      <c r="G23" s="66">
        <f t="shared" si="1"/>
        <v>22</v>
      </c>
      <c r="H23" s="65">
        <f>VLOOKUP($A23,'Return Data'!$B$7:$R$2292,11,0)</f>
        <v>5.0393999999999997</v>
      </c>
      <c r="I23" s="66">
        <f t="shared" si="2"/>
        <v>20</v>
      </c>
      <c r="J23" s="65">
        <f>VLOOKUP($A23,'Return Data'!$B$7:$R$2292,12,0)</f>
        <v>4.0835999999999997</v>
      </c>
      <c r="K23" s="66">
        <f t="shared" si="3"/>
        <v>13</v>
      </c>
      <c r="L23" s="65">
        <f>VLOOKUP($A23,'Return Data'!$B$7:$R$2292,13,0)</f>
        <v>4.2655000000000003</v>
      </c>
      <c r="M23" s="66">
        <f t="shared" si="5"/>
        <v>15</v>
      </c>
      <c r="N23" s="65">
        <f>VLOOKUP($A23,'Return Data'!$B$7:$R$2292,17,0)</f>
        <v>6.1204999999999998</v>
      </c>
      <c r="O23" s="66">
        <f t="shared" ref="O23:O33" si="8">RANK(N23,N$8:N$35,0)</f>
        <v>23</v>
      </c>
      <c r="P23" s="65">
        <f>VLOOKUP($A23,'Return Data'!$B$7:$R$2292,14,0)</f>
        <v>6.5336999999999996</v>
      </c>
      <c r="Q23" s="66">
        <f t="shared" ref="Q23:Q33" si="9">RANK(P23,P$8:P$35,0)</f>
        <v>21</v>
      </c>
      <c r="R23" s="65">
        <f>VLOOKUP($A23,'Return Data'!$B$7:$R$2292,16,0)</f>
        <v>8.0175000000000001</v>
      </c>
      <c r="S23" s="67">
        <f t="shared" si="4"/>
        <v>17</v>
      </c>
    </row>
    <row r="24" spans="1:19" x14ac:dyDescent="0.3">
      <c r="A24" s="82" t="s">
        <v>70</v>
      </c>
      <c r="B24" s="64">
        <f>VLOOKUP($A24,'Return Data'!$B$7:$R$2292,3,0)</f>
        <v>44483</v>
      </c>
      <c r="C24" s="65">
        <f>VLOOKUP($A24,'Return Data'!$B$7:$R$2292,4,0)</f>
        <v>31.741099999999999</v>
      </c>
      <c r="D24" s="65">
        <f>VLOOKUP($A24,'Return Data'!$B$7:$R$2292,9,0)</f>
        <v>4.1113999999999997</v>
      </c>
      <c r="E24" s="66">
        <f t="shared" si="0"/>
        <v>7</v>
      </c>
      <c r="F24" s="65">
        <f>VLOOKUP($A24,'Return Data'!$B$7:$R$2292,10,0)</f>
        <v>9.1978000000000009</v>
      </c>
      <c r="G24" s="66">
        <f t="shared" si="1"/>
        <v>5</v>
      </c>
      <c r="H24" s="65">
        <f>VLOOKUP($A24,'Return Data'!$B$7:$R$2292,11,0)</f>
        <v>7.0274999999999999</v>
      </c>
      <c r="I24" s="66">
        <f t="shared" si="2"/>
        <v>7</v>
      </c>
      <c r="J24" s="65">
        <f>VLOOKUP($A24,'Return Data'!$B$7:$R$2292,12,0)</f>
        <v>4.3666999999999998</v>
      </c>
      <c r="K24" s="66">
        <f t="shared" si="3"/>
        <v>12</v>
      </c>
      <c r="L24" s="65">
        <f>VLOOKUP($A24,'Return Data'!$B$7:$R$2292,13,0)</f>
        <v>5.4417</v>
      </c>
      <c r="M24" s="66">
        <f t="shared" si="5"/>
        <v>11</v>
      </c>
      <c r="N24" s="65">
        <f>VLOOKUP($A24,'Return Data'!$B$7:$R$2292,17,0)</f>
        <v>8.7454999999999998</v>
      </c>
      <c r="O24" s="66">
        <f t="shared" si="8"/>
        <v>6</v>
      </c>
      <c r="P24" s="65">
        <f>VLOOKUP($A24,'Return Data'!$B$7:$R$2292,14,0)</f>
        <v>10.396000000000001</v>
      </c>
      <c r="Q24" s="66">
        <f t="shared" si="9"/>
        <v>3</v>
      </c>
      <c r="R24" s="65">
        <f>VLOOKUP($A24,'Return Data'!$B$7:$R$2292,16,0)</f>
        <v>9.5888000000000009</v>
      </c>
      <c r="S24" s="67">
        <f t="shared" si="4"/>
        <v>2</v>
      </c>
    </row>
    <row r="25" spans="1:19" x14ac:dyDescent="0.3">
      <c r="A25" s="82" t="s">
        <v>71</v>
      </c>
      <c r="B25" s="64">
        <f>VLOOKUP($A25,'Return Data'!$B$7:$R$2292,3,0)</f>
        <v>44483</v>
      </c>
      <c r="C25" s="65">
        <f>VLOOKUP($A25,'Return Data'!$B$7:$R$2292,4,0)</f>
        <v>25.266300000000001</v>
      </c>
      <c r="D25" s="65">
        <f>VLOOKUP($A25,'Return Data'!$B$7:$R$2292,9,0)</f>
        <v>2.3738000000000001</v>
      </c>
      <c r="E25" s="66">
        <f t="shared" si="0"/>
        <v>14</v>
      </c>
      <c r="F25" s="65">
        <f>VLOOKUP($A25,'Return Data'!$B$7:$R$2292,10,0)</f>
        <v>5.6489000000000003</v>
      </c>
      <c r="G25" s="66">
        <f t="shared" si="1"/>
        <v>21</v>
      </c>
      <c r="H25" s="65">
        <f>VLOOKUP($A25,'Return Data'!$B$7:$R$2292,11,0)</f>
        <v>5.1924000000000001</v>
      </c>
      <c r="I25" s="66">
        <f t="shared" si="2"/>
        <v>17</v>
      </c>
      <c r="J25" s="65">
        <f>VLOOKUP($A25,'Return Data'!$B$7:$R$2292,12,0)</f>
        <v>2.3607999999999998</v>
      </c>
      <c r="K25" s="66">
        <f t="shared" si="3"/>
        <v>24</v>
      </c>
      <c r="L25" s="65">
        <f>VLOOKUP($A25,'Return Data'!$B$7:$R$2292,13,0)</f>
        <v>3.0154999999999998</v>
      </c>
      <c r="M25" s="66">
        <f t="shared" si="5"/>
        <v>24</v>
      </c>
      <c r="N25" s="65">
        <f>VLOOKUP($A25,'Return Data'!$B$7:$R$2292,17,0)</f>
        <v>7.0369999999999999</v>
      </c>
      <c r="O25" s="66">
        <f t="shared" si="8"/>
        <v>18</v>
      </c>
      <c r="P25" s="65">
        <f>VLOOKUP($A25,'Return Data'!$B$7:$R$2292,14,0)</f>
        <v>8.9725000000000001</v>
      </c>
      <c r="Q25" s="66">
        <f t="shared" si="9"/>
        <v>10</v>
      </c>
      <c r="R25" s="65">
        <f>VLOOKUP($A25,'Return Data'!$B$7:$R$2292,16,0)</f>
        <v>8.7713999999999999</v>
      </c>
      <c r="S25" s="67">
        <f t="shared" si="4"/>
        <v>8</v>
      </c>
    </row>
    <row r="26" spans="1:19" x14ac:dyDescent="0.3">
      <c r="A26" s="82" t="s">
        <v>72</v>
      </c>
      <c r="B26" s="64">
        <f>VLOOKUP($A26,'Return Data'!$B$7:$R$2292,3,0)</f>
        <v>44483</v>
      </c>
      <c r="C26" s="65">
        <f>VLOOKUP($A26,'Return Data'!$B$7:$R$2292,4,0)</f>
        <v>14.1829</v>
      </c>
      <c r="D26" s="65">
        <f>VLOOKUP($A26,'Return Data'!$B$7:$R$2292,9,0)</f>
        <v>-0.10290000000000001</v>
      </c>
      <c r="E26" s="66">
        <f t="shared" si="0"/>
        <v>24</v>
      </c>
      <c r="F26" s="65">
        <f>VLOOKUP($A26,'Return Data'!$B$7:$R$2292,10,0)</f>
        <v>4.3293999999999997</v>
      </c>
      <c r="G26" s="66">
        <f t="shared" si="1"/>
        <v>26</v>
      </c>
      <c r="H26" s="65">
        <f>VLOOKUP($A26,'Return Data'!$B$7:$R$2292,11,0)</f>
        <v>4.5441000000000003</v>
      </c>
      <c r="I26" s="66">
        <f t="shared" si="2"/>
        <v>23</v>
      </c>
      <c r="J26" s="65">
        <f>VLOOKUP($A26,'Return Data'!$B$7:$R$2292,12,0)</f>
        <v>3.6728000000000001</v>
      </c>
      <c r="K26" s="66">
        <f t="shared" si="3"/>
        <v>15</v>
      </c>
      <c r="L26" s="65">
        <f>VLOOKUP($A26,'Return Data'!$B$7:$R$2292,13,0)</f>
        <v>3.6875</v>
      </c>
      <c r="M26" s="66">
        <f t="shared" si="5"/>
        <v>19</v>
      </c>
      <c r="N26" s="65">
        <f>VLOOKUP($A26,'Return Data'!$B$7:$R$2292,17,0)</f>
        <v>7.3606999999999996</v>
      </c>
      <c r="O26" s="66">
        <f t="shared" si="8"/>
        <v>12</v>
      </c>
      <c r="P26" s="65">
        <f>VLOOKUP($A26,'Return Data'!$B$7:$R$2292,14,0)</f>
        <v>9.8341999999999992</v>
      </c>
      <c r="Q26" s="66">
        <f t="shared" si="9"/>
        <v>7</v>
      </c>
      <c r="R26" s="65">
        <f>VLOOKUP($A26,'Return Data'!$B$7:$R$2292,16,0)</f>
        <v>7.9617000000000004</v>
      </c>
      <c r="S26" s="67">
        <f t="shared" si="4"/>
        <v>18</v>
      </c>
    </row>
    <row r="27" spans="1:19" x14ac:dyDescent="0.3">
      <c r="A27" s="82" t="s">
        <v>73</v>
      </c>
      <c r="B27" s="64">
        <f>VLOOKUP($A27,'Return Data'!$B$7:$R$2292,3,0)</f>
        <v>44483</v>
      </c>
      <c r="C27" s="65">
        <f>VLOOKUP($A27,'Return Data'!$B$7:$R$2292,4,0)</f>
        <v>31.298999999999999</v>
      </c>
      <c r="D27" s="65">
        <f>VLOOKUP($A27,'Return Data'!$B$7:$R$2292,9,0)</f>
        <v>-1.2698</v>
      </c>
      <c r="E27" s="66">
        <f t="shared" si="0"/>
        <v>27</v>
      </c>
      <c r="F27" s="65">
        <f>VLOOKUP($A27,'Return Data'!$B$7:$R$2292,10,0)</f>
        <v>7.6052999999999997</v>
      </c>
      <c r="G27" s="66">
        <f t="shared" si="1"/>
        <v>9</v>
      </c>
      <c r="H27" s="65">
        <f>VLOOKUP($A27,'Return Data'!$B$7:$R$2292,11,0)</f>
        <v>4.3349000000000002</v>
      </c>
      <c r="I27" s="66">
        <f t="shared" si="2"/>
        <v>24</v>
      </c>
      <c r="J27" s="65">
        <f>VLOOKUP($A27,'Return Data'!$B$7:$R$2292,12,0)</f>
        <v>2.9577</v>
      </c>
      <c r="K27" s="66">
        <f t="shared" si="3"/>
        <v>20</v>
      </c>
      <c r="L27" s="65">
        <f>VLOOKUP($A27,'Return Data'!$B$7:$R$2292,13,0)</f>
        <v>4.3878000000000004</v>
      </c>
      <c r="M27" s="66">
        <f t="shared" si="5"/>
        <v>14</v>
      </c>
      <c r="N27" s="65">
        <f>VLOOKUP($A27,'Return Data'!$B$7:$R$2292,17,0)</f>
        <v>7.2165999999999997</v>
      </c>
      <c r="O27" s="66">
        <f t="shared" si="8"/>
        <v>15</v>
      </c>
      <c r="P27" s="65">
        <f>VLOOKUP($A27,'Return Data'!$B$7:$R$2292,14,0)</f>
        <v>8.9938000000000002</v>
      </c>
      <c r="Q27" s="66">
        <f t="shared" si="9"/>
        <v>9</v>
      </c>
      <c r="R27" s="65">
        <f>VLOOKUP($A27,'Return Data'!$B$7:$R$2292,16,0)</f>
        <v>8.4108000000000001</v>
      </c>
      <c r="S27" s="67">
        <f t="shared" si="4"/>
        <v>14</v>
      </c>
    </row>
    <row r="28" spans="1:19" x14ac:dyDescent="0.3">
      <c r="A28" s="82" t="s">
        <v>74</v>
      </c>
      <c r="B28" s="64">
        <f>VLOOKUP($A28,'Return Data'!$B$7:$R$2292,3,0)</f>
        <v>44483</v>
      </c>
      <c r="C28" s="65">
        <f>VLOOKUP($A28,'Return Data'!$B$7:$R$2292,4,0)</f>
        <v>2316.4009999999998</v>
      </c>
      <c r="D28" s="65">
        <f>VLOOKUP($A28,'Return Data'!$B$7:$R$2292,9,0)</f>
        <v>4.2164999999999999</v>
      </c>
      <c r="E28" s="66">
        <f t="shared" si="0"/>
        <v>6</v>
      </c>
      <c r="F28" s="65">
        <f>VLOOKUP($A28,'Return Data'!$B$7:$R$2292,10,0)</f>
        <v>7.0156999999999998</v>
      </c>
      <c r="G28" s="66">
        <f t="shared" si="1"/>
        <v>13</v>
      </c>
      <c r="H28" s="65">
        <f>VLOOKUP($A28,'Return Data'!$B$7:$R$2292,11,0)</f>
        <v>5.8689999999999998</v>
      </c>
      <c r="I28" s="66">
        <f t="shared" si="2"/>
        <v>13</v>
      </c>
      <c r="J28" s="65">
        <f>VLOOKUP($A28,'Return Data'!$B$7:$R$2292,12,0)</f>
        <v>4.4776999999999996</v>
      </c>
      <c r="K28" s="66">
        <f t="shared" si="3"/>
        <v>11</v>
      </c>
      <c r="L28" s="65">
        <f>VLOOKUP($A28,'Return Data'!$B$7:$R$2292,13,0)</f>
        <v>4.6388999999999996</v>
      </c>
      <c r="M28" s="66">
        <f t="shared" si="5"/>
        <v>13</v>
      </c>
      <c r="N28" s="65">
        <f>VLOOKUP($A28,'Return Data'!$B$7:$R$2292,17,0)</f>
        <v>7.3555000000000001</v>
      </c>
      <c r="O28" s="66">
        <f t="shared" si="8"/>
        <v>13</v>
      </c>
      <c r="P28" s="65">
        <f>VLOOKUP($A28,'Return Data'!$B$7:$R$2292,14,0)</f>
        <v>9.6214999999999993</v>
      </c>
      <c r="Q28" s="66">
        <f t="shared" si="9"/>
        <v>8</v>
      </c>
      <c r="R28" s="65">
        <f>VLOOKUP($A28,'Return Data'!$B$7:$R$2292,16,0)</f>
        <v>8.9057999999999993</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Data'!$B$7:$R$2292,3,0)</f>
        <v>44483</v>
      </c>
      <c r="C30" s="65">
        <f>VLOOKUP($A30,'Return Data'!$B$7:$R$2292,4,0)</f>
        <v>16.837199999999999</v>
      </c>
      <c r="D30" s="65">
        <f>VLOOKUP($A30,'Return Data'!$B$7:$R$2292,9,0)</f>
        <v>4.4676</v>
      </c>
      <c r="E30" s="66">
        <f t="shared" si="0"/>
        <v>5</v>
      </c>
      <c r="F30" s="65">
        <f>VLOOKUP($A30,'Return Data'!$B$7:$R$2292,10,0)</f>
        <v>7.3217999999999996</v>
      </c>
      <c r="G30" s="66">
        <f t="shared" si="1"/>
        <v>11</v>
      </c>
      <c r="H30" s="65">
        <f>VLOOKUP($A30,'Return Data'!$B$7:$R$2292,11,0)</f>
        <v>5.0942999999999996</v>
      </c>
      <c r="I30" s="66">
        <f t="shared" si="2"/>
        <v>19</v>
      </c>
      <c r="J30" s="65">
        <f>VLOOKUP($A30,'Return Data'!$B$7:$R$2292,12,0)</f>
        <v>4.0808999999999997</v>
      </c>
      <c r="K30" s="66">
        <f t="shared" si="3"/>
        <v>14</v>
      </c>
      <c r="L30" s="65">
        <f>VLOOKUP($A30,'Return Data'!$B$7:$R$2292,13,0)</f>
        <v>4.0541</v>
      </c>
      <c r="M30" s="66">
        <f t="shared" si="5"/>
        <v>17</v>
      </c>
      <c r="N30" s="65">
        <f>VLOOKUP($A30,'Return Data'!$B$7:$R$2292,17,0)</f>
        <v>7.3311999999999999</v>
      </c>
      <c r="O30" s="66">
        <f t="shared" si="8"/>
        <v>14</v>
      </c>
      <c r="P30" s="65">
        <f>VLOOKUP($A30,'Return Data'!$B$7:$R$2292,14,0)</f>
        <v>8.6783999999999999</v>
      </c>
      <c r="Q30" s="66">
        <f t="shared" si="9"/>
        <v>12</v>
      </c>
      <c r="R30" s="65">
        <f>VLOOKUP($A30,'Return Data'!$B$7:$R$2292,16,0)</f>
        <v>8.4662000000000006</v>
      </c>
      <c r="S30" s="67">
        <f t="shared" si="4"/>
        <v>12</v>
      </c>
    </row>
    <row r="31" spans="1:19" x14ac:dyDescent="0.3">
      <c r="A31" s="82" t="s">
        <v>78</v>
      </c>
      <c r="B31" s="64">
        <f>VLOOKUP($A31,'Return Data'!$B$7:$R$2292,3,0)</f>
        <v>44483</v>
      </c>
      <c r="C31" s="65">
        <f>VLOOKUP($A31,'Return Data'!$B$7:$R$2292,4,0)</f>
        <v>29.8825</v>
      </c>
      <c r="D31" s="65">
        <f>VLOOKUP($A31,'Return Data'!$B$7:$R$2292,9,0)</f>
        <v>6.9199999999999998E-2</v>
      </c>
      <c r="E31" s="66">
        <f t="shared" si="0"/>
        <v>22</v>
      </c>
      <c r="F31" s="65">
        <f>VLOOKUP($A31,'Return Data'!$B$7:$R$2292,10,0)</f>
        <v>4.6529999999999996</v>
      </c>
      <c r="G31" s="66">
        <f t="shared" si="1"/>
        <v>24</v>
      </c>
      <c r="H31" s="65">
        <f>VLOOKUP($A31,'Return Data'!$B$7:$R$2292,11,0)</f>
        <v>3.6501000000000001</v>
      </c>
      <c r="I31" s="66">
        <f t="shared" si="2"/>
        <v>26</v>
      </c>
      <c r="J31" s="65">
        <f>VLOOKUP($A31,'Return Data'!$B$7:$R$2292,12,0)</f>
        <v>2.9799000000000002</v>
      </c>
      <c r="K31" s="66">
        <f t="shared" si="3"/>
        <v>19</v>
      </c>
      <c r="L31" s="65">
        <f>VLOOKUP($A31,'Return Data'!$B$7:$R$2292,13,0)</f>
        <v>3.3782000000000001</v>
      </c>
      <c r="M31" s="66">
        <f t="shared" si="5"/>
        <v>22</v>
      </c>
      <c r="N31" s="65">
        <f>VLOOKUP($A31,'Return Data'!$B$7:$R$2292,17,0)</f>
        <v>7.5462999999999996</v>
      </c>
      <c r="O31" s="66">
        <f t="shared" si="8"/>
        <v>11</v>
      </c>
      <c r="P31" s="65">
        <f>VLOOKUP($A31,'Return Data'!$B$7:$R$2292,14,0)</f>
        <v>9.8457000000000008</v>
      </c>
      <c r="Q31" s="66">
        <f t="shared" si="9"/>
        <v>6</v>
      </c>
      <c r="R31" s="65">
        <f>VLOOKUP($A31,'Return Data'!$B$7:$R$2292,16,0)</f>
        <v>8.6906999999999996</v>
      </c>
      <c r="S31" s="67">
        <f t="shared" si="4"/>
        <v>10</v>
      </c>
    </row>
    <row r="32" spans="1:19" x14ac:dyDescent="0.3">
      <c r="A32" s="82" t="s">
        <v>79</v>
      </c>
      <c r="B32" s="64">
        <f>VLOOKUP($A32,'Return Data'!$B$7:$R$2292,3,0)</f>
        <v>44483</v>
      </c>
      <c r="C32" s="65">
        <f>VLOOKUP($A32,'Return Data'!$B$7:$R$2292,4,0)</f>
        <v>36.213200000000001</v>
      </c>
      <c r="D32" s="65">
        <f>VLOOKUP($A32,'Return Data'!$B$7:$R$2292,9,0)</f>
        <v>2.3125</v>
      </c>
      <c r="E32" s="66">
        <f t="shared" si="0"/>
        <v>15</v>
      </c>
      <c r="F32" s="65">
        <f>VLOOKUP($A32,'Return Data'!$B$7:$R$2292,10,0)</f>
        <v>6.2100999999999997</v>
      </c>
      <c r="G32" s="66">
        <f t="shared" si="1"/>
        <v>19</v>
      </c>
      <c r="H32" s="65">
        <f>VLOOKUP($A32,'Return Data'!$B$7:$R$2292,11,0)</f>
        <v>6.4744000000000002</v>
      </c>
      <c r="I32" s="66">
        <f t="shared" si="2"/>
        <v>10</v>
      </c>
      <c r="J32" s="65">
        <f>VLOOKUP($A32,'Return Data'!$B$7:$R$2292,12,0)</f>
        <v>5.4002999999999997</v>
      </c>
      <c r="K32" s="66">
        <f t="shared" si="3"/>
        <v>8</v>
      </c>
      <c r="L32" s="65">
        <f>VLOOKUP($A32,'Return Data'!$B$7:$R$2292,13,0)</f>
        <v>5.6188000000000002</v>
      </c>
      <c r="M32" s="66">
        <f t="shared" si="5"/>
        <v>10</v>
      </c>
      <c r="N32" s="65">
        <f>VLOOKUP($A32,'Return Data'!$B$7:$R$2292,17,0)</f>
        <v>7.9603000000000002</v>
      </c>
      <c r="O32" s="66">
        <f t="shared" si="8"/>
        <v>9</v>
      </c>
      <c r="P32" s="65">
        <f>VLOOKUP($A32,'Return Data'!$B$7:$R$2292,14,0)</f>
        <v>8.4306000000000001</v>
      </c>
      <c r="Q32" s="66">
        <f t="shared" si="9"/>
        <v>15</v>
      </c>
      <c r="R32" s="65">
        <f>VLOOKUP($A32,'Return Data'!$B$7:$R$2292,16,0)</f>
        <v>9.0730000000000004</v>
      </c>
      <c r="S32" s="67">
        <f t="shared" si="4"/>
        <v>5</v>
      </c>
    </row>
    <row r="33" spans="1:19" x14ac:dyDescent="0.3">
      <c r="A33" s="82" t="s">
        <v>80</v>
      </c>
      <c r="B33" s="64">
        <f>VLOOKUP($A33,'Return Data'!$B$7:$R$2292,3,0)</f>
        <v>44483</v>
      </c>
      <c r="C33" s="65">
        <f>VLOOKUP($A33,'Return Data'!$B$7:$R$2292,4,0)</f>
        <v>20.159300000000002</v>
      </c>
      <c r="D33" s="65">
        <f>VLOOKUP($A33,'Return Data'!$B$7:$R$2292,9,0)</f>
        <v>-0.46450000000000002</v>
      </c>
      <c r="E33" s="66">
        <f t="shared" si="0"/>
        <v>25</v>
      </c>
      <c r="F33" s="65">
        <f>VLOOKUP($A33,'Return Data'!$B$7:$R$2292,10,0)</f>
        <v>6.3992000000000004</v>
      </c>
      <c r="G33" s="66">
        <f t="shared" si="1"/>
        <v>16</v>
      </c>
      <c r="H33" s="65">
        <f>VLOOKUP($A33,'Return Data'!$B$7:$R$2292,11,0)</f>
        <v>4.8174000000000001</v>
      </c>
      <c r="I33" s="66">
        <f t="shared" si="2"/>
        <v>21</v>
      </c>
      <c r="J33" s="65">
        <f>VLOOKUP($A33,'Return Data'!$B$7:$R$2292,12,0)</f>
        <v>2.5914000000000001</v>
      </c>
      <c r="K33" s="66">
        <f t="shared" si="3"/>
        <v>22</v>
      </c>
      <c r="L33" s="65">
        <f>VLOOKUP($A33,'Return Data'!$B$7:$R$2292,13,0)</f>
        <v>3.0613000000000001</v>
      </c>
      <c r="M33" s="66">
        <f t="shared" si="5"/>
        <v>23</v>
      </c>
      <c r="N33" s="65">
        <f>VLOOKUP($A33,'Return Data'!$B$7:$R$2292,17,0)</f>
        <v>7.1143999999999998</v>
      </c>
      <c r="O33" s="66">
        <f t="shared" si="8"/>
        <v>17</v>
      </c>
      <c r="P33" s="65">
        <f>VLOOKUP($A33,'Return Data'!$B$7:$R$2292,14,0)</f>
        <v>8.8054000000000006</v>
      </c>
      <c r="Q33" s="66">
        <f t="shared" si="9"/>
        <v>11</v>
      </c>
      <c r="R33" s="65">
        <f>VLOOKUP($A33,'Return Data'!$B$7:$R$2292,16,0)</f>
        <v>7.3266999999999998</v>
      </c>
      <c r="S33" s="67">
        <f t="shared" si="4"/>
        <v>24</v>
      </c>
    </row>
    <row r="34" spans="1:19" x14ac:dyDescent="0.3">
      <c r="A34" s="82" t="s">
        <v>363</v>
      </c>
      <c r="B34" s="64">
        <f>VLOOKUP($A34,'Return Data'!$B$7:$R$2292,3,0)</f>
        <v>44483</v>
      </c>
      <c r="C34" s="65">
        <f>VLOOKUP($A34,'Return Data'!$B$7:$R$2292,4,0)</f>
        <v>0.33210000000000001</v>
      </c>
      <c r="D34" s="65">
        <f>VLOOKUP($A34,'Return Data'!$B$7:$R$2292,9,0)</f>
        <v>10.7179</v>
      </c>
      <c r="E34" s="66">
        <f t="shared" si="0"/>
        <v>4</v>
      </c>
      <c r="F34" s="65">
        <f>VLOOKUP($A34,'Return Data'!$B$7:$R$2292,10,0)</f>
        <v>10.9251</v>
      </c>
      <c r="G34" s="66">
        <f t="shared" si="1"/>
        <v>3</v>
      </c>
      <c r="H34" s="65">
        <f>VLOOKUP($A34,'Return Data'!$B$7:$R$2292,11,0)</f>
        <v>11.1737</v>
      </c>
      <c r="I34" s="66">
        <f t="shared" si="2"/>
        <v>4</v>
      </c>
      <c r="J34" s="65"/>
      <c r="K34" s="66"/>
      <c r="L34" s="65"/>
      <c r="M34" s="66"/>
      <c r="N34" s="65"/>
      <c r="O34" s="66"/>
      <c r="P34" s="65"/>
      <c r="Q34" s="66"/>
      <c r="R34" s="65">
        <f>VLOOKUP($A34,'Return Data'!$B$7:$R$2292,16,0)</f>
        <v>-6.8574000000000002</v>
      </c>
      <c r="S34" s="67">
        <f t="shared" si="4"/>
        <v>26</v>
      </c>
    </row>
    <row r="35" spans="1:19" x14ac:dyDescent="0.3">
      <c r="A35" s="82" t="s">
        <v>81</v>
      </c>
      <c r="B35" s="64">
        <f>VLOOKUP($A35,'Return Data'!$B$7:$R$2292,3,0)</f>
        <v>44483</v>
      </c>
      <c r="C35" s="65">
        <f>VLOOKUP($A35,'Return Data'!$B$7:$R$2292,4,0)</f>
        <v>24.680900000000001</v>
      </c>
      <c r="D35" s="65">
        <f>VLOOKUP($A35,'Return Data'!$B$7:$R$2292,9,0)</f>
        <v>114.15649999999999</v>
      </c>
      <c r="E35" s="66">
        <f t="shared" si="0"/>
        <v>1</v>
      </c>
      <c r="F35" s="65">
        <f>VLOOKUP($A35,'Return Data'!$B$7:$R$2292,10,0)</f>
        <v>41.101999999999997</v>
      </c>
      <c r="G35" s="66">
        <f t="shared" si="1"/>
        <v>1</v>
      </c>
      <c r="H35" s="65">
        <f>VLOOKUP($A35,'Return Data'!$B$7:$R$2292,11,0)</f>
        <v>22.159099999999999</v>
      </c>
      <c r="I35" s="66">
        <f t="shared" si="2"/>
        <v>1</v>
      </c>
      <c r="J35" s="65">
        <f>VLOOKUP($A35,'Return Data'!$B$7:$R$2292,12,0)</f>
        <v>15.0337</v>
      </c>
      <c r="K35" s="66">
        <f>RANK(J35,J$8:J$35,0)</f>
        <v>2</v>
      </c>
      <c r="L35" s="65">
        <f>VLOOKUP($A35,'Return Data'!$B$7:$R$2292,13,0)</f>
        <v>12.2196</v>
      </c>
      <c r="M35" s="66">
        <f>RANK(L35,L$8:L$35,0)</f>
        <v>2</v>
      </c>
      <c r="N35" s="65">
        <f>VLOOKUP($A35,'Return Data'!$B$7:$R$2292,17,0)</f>
        <v>9.2942</v>
      </c>
      <c r="O35" s="66">
        <f>RANK(N35,N$8:N$35,0)</f>
        <v>3</v>
      </c>
      <c r="P35" s="65">
        <f>VLOOKUP($A35,'Return Data'!$B$7:$R$2292,14,0)</f>
        <v>5.4832000000000001</v>
      </c>
      <c r="Q35" s="66">
        <f>RANK(P35,P$8:P$35,0)</f>
        <v>23</v>
      </c>
      <c r="R35" s="65">
        <f>VLOOKUP($A35,'Return Data'!$B$7:$R$2292,16,0)</f>
        <v>8.0198</v>
      </c>
      <c r="S35" s="67">
        <f t="shared" si="4"/>
        <v>16</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9.1506481481481483</v>
      </c>
      <c r="E37" s="88"/>
      <c r="F37" s="89">
        <f>AVERAGE(F8:F35)</f>
        <v>8.8158777777777786</v>
      </c>
      <c r="G37" s="88"/>
      <c r="H37" s="89">
        <f>AVERAGE(H8:H35)</f>
        <v>7.0093555555555564</v>
      </c>
      <c r="I37" s="88"/>
      <c r="J37" s="89">
        <f>AVERAGE(J8:J35)</f>
        <v>5.0196538461538456</v>
      </c>
      <c r="K37" s="88"/>
      <c r="L37" s="89">
        <f>AVERAGE(L8:L35)</f>
        <v>5.7346399999999997</v>
      </c>
      <c r="M37" s="88"/>
      <c r="N37" s="89">
        <f>AVERAGE(N8:N35)</f>
        <v>7.6683083333333331</v>
      </c>
      <c r="O37" s="88"/>
      <c r="P37" s="89">
        <f>AVERAGE(P8:P35)</f>
        <v>8.557854166666667</v>
      </c>
      <c r="Q37" s="88"/>
      <c r="R37" s="89">
        <f>AVERAGE(R8:R35)</f>
        <v>7.0421259259259266</v>
      </c>
      <c r="S37" s="90"/>
    </row>
    <row r="38" spans="1:19" x14ac:dyDescent="0.3">
      <c r="A38" s="87" t="s">
        <v>28</v>
      </c>
      <c r="B38" s="88"/>
      <c r="C38" s="88"/>
      <c r="D38" s="89">
        <f>MIN(D8:D35)</f>
        <v>-1.2698</v>
      </c>
      <c r="E38" s="88"/>
      <c r="F38" s="89">
        <f>MIN(F8:F35)</f>
        <v>0</v>
      </c>
      <c r="G38" s="88"/>
      <c r="H38" s="89">
        <f>MIN(H8:H35)</f>
        <v>0</v>
      </c>
      <c r="I38" s="88"/>
      <c r="J38" s="89">
        <f>MIN(J8:J35)</f>
        <v>0</v>
      </c>
      <c r="K38" s="88"/>
      <c r="L38" s="89">
        <f>MIN(L8:L35)</f>
        <v>2.8681000000000001</v>
      </c>
      <c r="M38" s="88"/>
      <c r="N38" s="89">
        <f>MIN(N8:N35)</f>
        <v>5.2337999999999996</v>
      </c>
      <c r="O38" s="88"/>
      <c r="P38" s="89">
        <f>MIN(P8:P35)</f>
        <v>4.7561</v>
      </c>
      <c r="Q38" s="88"/>
      <c r="R38" s="89">
        <f>MIN(R8:R35)</f>
        <v>-13.4945</v>
      </c>
      <c r="S38" s="90"/>
    </row>
    <row r="39" spans="1:19" ht="15" thickBot="1" x14ac:dyDescent="0.35">
      <c r="A39" s="91" t="s">
        <v>29</v>
      </c>
      <c r="B39" s="92"/>
      <c r="C39" s="92"/>
      <c r="D39" s="93">
        <f>MAX(D8:D35)</f>
        <v>114.15649999999999</v>
      </c>
      <c r="E39" s="92"/>
      <c r="F39" s="93">
        <f>MAX(F8:F35)</f>
        <v>41.101999999999997</v>
      </c>
      <c r="G39" s="92"/>
      <c r="H39" s="93">
        <f>MAX(H8:H35)</f>
        <v>22.159099999999999</v>
      </c>
      <c r="I39" s="92"/>
      <c r="J39" s="93">
        <f>MAX(J8:J35)</f>
        <v>17.049700000000001</v>
      </c>
      <c r="K39" s="92"/>
      <c r="L39" s="93">
        <f>MAX(L8:L35)</f>
        <v>17.923999999999999</v>
      </c>
      <c r="M39" s="92"/>
      <c r="N39" s="93">
        <f>MAX(N8:N35)</f>
        <v>9.8361999999999998</v>
      </c>
      <c r="O39" s="92"/>
      <c r="P39" s="93">
        <f>MAX(P8:P35)</f>
        <v>10.637499999999999</v>
      </c>
      <c r="Q39" s="92"/>
      <c r="R39" s="93">
        <f>MAX(R8:R35)</f>
        <v>10.6051</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44483</v>
      </c>
      <c r="C8" s="65">
        <f>VLOOKUP($A8,'Return Data'!$B$7:$R$2292,4,0)</f>
        <v>24.686199999999999</v>
      </c>
      <c r="D8" s="65">
        <f>VLOOKUP($A8,'Return Data'!$B$7:$R$2292,9,0)</f>
        <v>2.7414999999999998</v>
      </c>
      <c r="E8" s="66">
        <f t="shared" ref="E8:E39" si="0">RANK(D8,D$8:D$39,0)</f>
        <v>9</v>
      </c>
      <c r="F8" s="65">
        <f>VLOOKUP($A8,'Return Data'!$B$7:$R$2292,10,0)</f>
        <v>6.3817000000000004</v>
      </c>
      <c r="G8" s="66">
        <f t="shared" ref="G8:G39" si="1">RANK(F8,F$8:F$39,0)</f>
        <v>15</v>
      </c>
      <c r="H8" s="65">
        <f>VLOOKUP($A8,'Return Data'!$B$7:$R$2292,11,0)</f>
        <v>6.0137999999999998</v>
      </c>
      <c r="I8" s="66">
        <f t="shared" ref="I8:I39" si="2">RANK(H8,H$8:H$39,0)</f>
        <v>11</v>
      </c>
      <c r="J8" s="65">
        <f>VLOOKUP($A8,'Return Data'!$B$7:$R$2292,12,0)</f>
        <v>5.5698999999999996</v>
      </c>
      <c r="K8" s="66">
        <f t="shared" ref="K8:K37" si="3">RANK(J8,J$8:J$39,0)</f>
        <v>8</v>
      </c>
      <c r="L8" s="65">
        <f>VLOOKUP($A8,'Return Data'!$B$7:$R$2292,13,0)</f>
        <v>5.4771999999999998</v>
      </c>
      <c r="M8" s="66">
        <f>RANK(L8,L$8:L$39,0)</f>
        <v>11</v>
      </c>
      <c r="N8" s="65">
        <f>VLOOKUP($A8,'Return Data'!$B$7:$R$2292,17,0)</f>
        <v>4.6384999999999996</v>
      </c>
      <c r="O8" s="66">
        <f>RANK(N8,N$8:N$39,0)</f>
        <v>27</v>
      </c>
      <c r="P8" s="65">
        <f>VLOOKUP($A8,'Return Data'!$B$7:$R$2292,14,0)</f>
        <v>5.5246000000000004</v>
      </c>
      <c r="Q8" s="66">
        <f>RANK(P8,P$8:P$39,0)</f>
        <v>25</v>
      </c>
      <c r="R8" s="65">
        <f>VLOOKUP($A8,'Return Data'!$B$7:$R$2292,16,0)</f>
        <v>7.4809000000000001</v>
      </c>
      <c r="S8" s="67">
        <f t="shared" ref="S8:S39" si="4">RANK(R8,R$8:R$39,0)</f>
        <v>15</v>
      </c>
    </row>
    <row r="9" spans="1:19" x14ac:dyDescent="0.3">
      <c r="A9" s="82" t="s">
        <v>83</v>
      </c>
      <c r="B9" s="64">
        <f>VLOOKUP($A9,'Return Data'!$B$7:$R$2292,3,0)</f>
        <v>44483</v>
      </c>
      <c r="C9" s="65">
        <f>VLOOKUP($A9,'Return Data'!$B$7:$R$2292,4,0)</f>
        <v>35.693300000000001</v>
      </c>
      <c r="D9" s="65">
        <f>VLOOKUP($A9,'Return Data'!$B$7:$R$2292,9,0)</f>
        <v>2.7502</v>
      </c>
      <c r="E9" s="66">
        <f t="shared" si="0"/>
        <v>8</v>
      </c>
      <c r="F9" s="65">
        <f>VLOOKUP($A9,'Return Data'!$B$7:$R$2292,10,0)</f>
        <v>6.3959999999999999</v>
      </c>
      <c r="G9" s="66">
        <f t="shared" si="1"/>
        <v>14</v>
      </c>
      <c r="H9" s="65">
        <f>VLOOKUP($A9,'Return Data'!$B$7:$R$2292,11,0)</f>
        <v>6.0221</v>
      </c>
      <c r="I9" s="66">
        <f t="shared" si="2"/>
        <v>10</v>
      </c>
      <c r="J9" s="65">
        <f>VLOOKUP($A9,'Return Data'!$B$7:$R$2292,12,0)</f>
        <v>5.5792000000000002</v>
      </c>
      <c r="K9" s="66">
        <f t="shared" si="3"/>
        <v>7</v>
      </c>
      <c r="L9" s="65">
        <f>VLOOKUP($A9,'Return Data'!$B$7:$R$2292,13,0)</f>
        <v>5.4888000000000003</v>
      </c>
      <c r="M9" s="66">
        <f>RANK(L9,L$8:L$39,0)</f>
        <v>10</v>
      </c>
      <c r="N9" s="65">
        <f>VLOOKUP($A9,'Return Data'!$B$7:$R$2292,17,0)</f>
        <v>4.6475999999999997</v>
      </c>
      <c r="O9" s="66">
        <f>RANK(N9,N$8:N$39,0)</f>
        <v>26</v>
      </c>
      <c r="P9" s="65">
        <f>VLOOKUP($A9,'Return Data'!$B$7:$R$2292,14,0)</f>
        <v>5.5309999999999997</v>
      </c>
      <c r="Q9" s="66">
        <f>RANK(P9,P$8:P$39,0)</f>
        <v>24</v>
      </c>
      <c r="R9" s="65">
        <f>VLOOKUP($A9,'Return Data'!$B$7:$R$2292,16,0)</f>
        <v>7.7446000000000002</v>
      </c>
      <c r="S9" s="67">
        <f t="shared" si="4"/>
        <v>14</v>
      </c>
    </row>
    <row r="10" spans="1:19" x14ac:dyDescent="0.3">
      <c r="A10" s="82" t="s">
        <v>84</v>
      </c>
      <c r="B10" s="64">
        <f>VLOOKUP($A10,'Return Data'!$B$7:$R$2292,3,0)</f>
        <v>44483</v>
      </c>
      <c r="C10" s="65">
        <f>VLOOKUP($A10,'Return Data'!$B$7:$R$2292,4,0)</f>
        <v>0.96740000000000004</v>
      </c>
      <c r="D10" s="65">
        <f>VLOOKUP($A10,'Return Data'!$B$7:$R$2292,9,0)</f>
        <v>0</v>
      </c>
      <c r="E10" s="66">
        <f t="shared" si="0"/>
        <v>22</v>
      </c>
      <c r="F10" s="65">
        <f>VLOOKUP($A10,'Return Data'!$B$7:$R$2292,10,0)</f>
        <v>0</v>
      </c>
      <c r="G10" s="66">
        <f t="shared" si="1"/>
        <v>30</v>
      </c>
      <c r="H10" s="65">
        <f>VLOOKUP($A10,'Return Data'!$B$7:$R$2292,11,0)</f>
        <v>0</v>
      </c>
      <c r="I10" s="66">
        <f t="shared" si="2"/>
        <v>30</v>
      </c>
      <c r="J10" s="65">
        <f>VLOOKUP($A10,'Return Data'!$B$7:$R$2292,12,0)</f>
        <v>0</v>
      </c>
      <c r="K10" s="66">
        <f t="shared" si="3"/>
        <v>29</v>
      </c>
      <c r="L10" s="65"/>
      <c r="M10" s="66"/>
      <c r="N10" s="65"/>
      <c r="O10" s="66"/>
      <c r="P10" s="65"/>
      <c r="Q10" s="66"/>
      <c r="R10" s="65">
        <f>VLOOKUP($A10,'Return Data'!$B$7:$R$2292,16,0)</f>
        <v>-13.4915</v>
      </c>
      <c r="S10" s="67">
        <f t="shared" si="4"/>
        <v>30</v>
      </c>
    </row>
    <row r="11" spans="1:19" x14ac:dyDescent="0.3">
      <c r="A11" s="82" t="s">
        <v>85</v>
      </c>
      <c r="B11" s="64">
        <f>VLOOKUP($A11,'Return Data'!$B$7:$R$2292,3,0)</f>
        <v>44483</v>
      </c>
      <c r="C11" s="65">
        <f>VLOOKUP($A11,'Return Data'!$B$7:$R$2292,4,0)</f>
        <v>1.3985000000000001</v>
      </c>
      <c r="D11" s="65">
        <f>VLOOKUP($A11,'Return Data'!$B$7:$R$2292,9,0)</f>
        <v>0</v>
      </c>
      <c r="E11" s="66">
        <f t="shared" si="0"/>
        <v>22</v>
      </c>
      <c r="F11" s="65">
        <f>VLOOKUP($A11,'Return Data'!$B$7:$R$2292,10,0)</f>
        <v>0</v>
      </c>
      <c r="G11" s="66">
        <f t="shared" si="1"/>
        <v>30</v>
      </c>
      <c r="H11" s="65">
        <f>VLOOKUP($A11,'Return Data'!$B$7:$R$2292,11,0)</f>
        <v>0</v>
      </c>
      <c r="I11" s="66">
        <f t="shared" si="2"/>
        <v>30</v>
      </c>
      <c r="J11" s="65">
        <f>VLOOKUP($A11,'Return Data'!$B$7:$R$2292,12,0)</f>
        <v>0</v>
      </c>
      <c r="K11" s="66">
        <f t="shared" si="3"/>
        <v>29</v>
      </c>
      <c r="L11" s="65"/>
      <c r="M11" s="66"/>
      <c r="N11" s="65"/>
      <c r="O11" s="66"/>
      <c r="P11" s="65"/>
      <c r="Q11" s="66"/>
      <c r="R11" s="65">
        <f>VLOOKUP($A11,'Return Data'!$B$7:$R$2292,16,0)</f>
        <v>-13.492800000000001</v>
      </c>
      <c r="S11" s="67">
        <f t="shared" si="4"/>
        <v>31</v>
      </c>
    </row>
    <row r="12" spans="1:19" x14ac:dyDescent="0.3">
      <c r="A12" s="82" t="s">
        <v>86</v>
      </c>
      <c r="B12" s="64">
        <f>VLOOKUP($A12,'Return Data'!$B$7:$R$2292,3,0)</f>
        <v>44483</v>
      </c>
      <c r="C12" s="65">
        <f>VLOOKUP($A12,'Return Data'!$B$7:$R$2292,4,0)</f>
        <v>23.7438</v>
      </c>
      <c r="D12" s="65">
        <f>VLOOKUP($A12,'Return Data'!$B$7:$R$2292,9,0)</f>
        <v>0.50749999999999995</v>
      </c>
      <c r="E12" s="66">
        <f t="shared" si="0"/>
        <v>21</v>
      </c>
      <c r="F12" s="65">
        <f>VLOOKUP($A12,'Return Data'!$B$7:$R$2292,10,0)</f>
        <v>7.21</v>
      </c>
      <c r="G12" s="66">
        <f t="shared" si="1"/>
        <v>8</v>
      </c>
      <c r="H12" s="65">
        <f>VLOOKUP($A12,'Return Data'!$B$7:$R$2292,11,0)</f>
        <v>4.8651</v>
      </c>
      <c r="I12" s="66">
        <f t="shared" si="2"/>
        <v>19</v>
      </c>
      <c r="J12" s="65">
        <f>VLOOKUP($A12,'Return Data'!$B$7:$R$2292,12,0)</f>
        <v>4.1654999999999998</v>
      </c>
      <c r="K12" s="66">
        <f t="shared" si="3"/>
        <v>13</v>
      </c>
      <c r="L12" s="65">
        <f>VLOOKUP($A12,'Return Data'!$B$7:$R$2292,13,0)</f>
        <v>4.6397000000000004</v>
      </c>
      <c r="M12" s="66">
        <f t="shared" ref="M12:M37" si="5">RANK(L12,L$8:L$39,0)</f>
        <v>15</v>
      </c>
      <c r="N12" s="65">
        <f>VLOOKUP($A12,'Return Data'!$B$7:$R$2292,17,0)</f>
        <v>8.7236999999999991</v>
      </c>
      <c r="O12" s="66">
        <f t="shared" ref="O12:O25" si="6">RANK(N12,N$8:N$39,0)</f>
        <v>5</v>
      </c>
      <c r="P12" s="65">
        <f>VLOOKUP($A12,'Return Data'!$B$7:$R$2292,14,0)</f>
        <v>9.8876000000000008</v>
      </c>
      <c r="Q12" s="66">
        <f t="shared" ref="Q12:Q25" si="7">RANK(P12,P$8:P$39,0)</f>
        <v>1</v>
      </c>
      <c r="R12" s="65">
        <f>VLOOKUP($A12,'Return Data'!$B$7:$R$2292,16,0)</f>
        <v>8.6064000000000007</v>
      </c>
      <c r="S12" s="67">
        <f t="shared" si="4"/>
        <v>3</v>
      </c>
    </row>
    <row r="13" spans="1:19" x14ac:dyDescent="0.3">
      <c r="A13" s="82" t="s">
        <v>87</v>
      </c>
      <c r="B13" s="64">
        <f>VLOOKUP($A13,'Return Data'!$B$7:$R$2292,3,0)</f>
        <v>44483</v>
      </c>
      <c r="C13" s="65">
        <f>VLOOKUP($A13,'Return Data'!$B$7:$R$2292,4,0)</f>
        <v>18.8124</v>
      </c>
      <c r="D13" s="65">
        <f>VLOOKUP($A13,'Return Data'!$B$7:$R$2292,9,0)</f>
        <v>1.6514</v>
      </c>
      <c r="E13" s="66">
        <f t="shared" si="0"/>
        <v>16</v>
      </c>
      <c r="F13" s="65">
        <f>VLOOKUP($A13,'Return Data'!$B$7:$R$2292,10,0)</f>
        <v>6.4903000000000004</v>
      </c>
      <c r="G13" s="66">
        <f t="shared" si="1"/>
        <v>13</v>
      </c>
      <c r="H13" s="65">
        <f>VLOOKUP($A13,'Return Data'!$B$7:$R$2292,11,0)</f>
        <v>5.3194999999999997</v>
      </c>
      <c r="I13" s="66">
        <f t="shared" si="2"/>
        <v>16</v>
      </c>
      <c r="J13" s="65">
        <f>VLOOKUP($A13,'Return Data'!$B$7:$R$2292,12,0)</f>
        <v>2.8593000000000002</v>
      </c>
      <c r="K13" s="66">
        <f t="shared" si="3"/>
        <v>18</v>
      </c>
      <c r="L13" s="65">
        <f>VLOOKUP($A13,'Return Data'!$B$7:$R$2292,13,0)</f>
        <v>6.4333</v>
      </c>
      <c r="M13" s="66">
        <f t="shared" si="5"/>
        <v>7</v>
      </c>
      <c r="N13" s="65">
        <f>VLOOKUP($A13,'Return Data'!$B$7:$R$2292,17,0)</f>
        <v>6.7952000000000004</v>
      </c>
      <c r="O13" s="66">
        <f t="shared" si="6"/>
        <v>15</v>
      </c>
      <c r="P13" s="65">
        <f>VLOOKUP($A13,'Return Data'!$B$7:$R$2292,14,0)</f>
        <v>4.3529999999999998</v>
      </c>
      <c r="Q13" s="66">
        <f t="shared" si="7"/>
        <v>27</v>
      </c>
      <c r="R13" s="65">
        <f>VLOOKUP($A13,'Return Data'!$B$7:$R$2292,16,0)</f>
        <v>7.0343</v>
      </c>
      <c r="S13" s="67">
        <f t="shared" si="4"/>
        <v>19</v>
      </c>
    </row>
    <row r="14" spans="1:19" x14ac:dyDescent="0.3">
      <c r="A14" s="82" t="s">
        <v>88</v>
      </c>
      <c r="B14" s="64">
        <f>VLOOKUP($A14,'Return Data'!$B$7:$R$2292,3,0)</f>
        <v>44483</v>
      </c>
      <c r="C14" s="65">
        <f>VLOOKUP($A14,'Return Data'!$B$7:$R$2292,4,0)</f>
        <v>36.616300000000003</v>
      </c>
      <c r="D14" s="65">
        <f>VLOOKUP($A14,'Return Data'!$B$7:$R$2292,9,0)</f>
        <v>2.0636000000000001</v>
      </c>
      <c r="E14" s="66">
        <f t="shared" si="0"/>
        <v>13</v>
      </c>
      <c r="F14" s="65">
        <f>VLOOKUP($A14,'Return Data'!$B$7:$R$2292,10,0)</f>
        <v>5.0631000000000004</v>
      </c>
      <c r="G14" s="66">
        <f t="shared" si="1"/>
        <v>20</v>
      </c>
      <c r="H14" s="65">
        <f>VLOOKUP($A14,'Return Data'!$B$7:$R$2292,11,0)</f>
        <v>3.7797999999999998</v>
      </c>
      <c r="I14" s="66">
        <f t="shared" si="2"/>
        <v>25</v>
      </c>
      <c r="J14" s="65">
        <f>VLOOKUP($A14,'Return Data'!$B$7:$R$2292,12,0)</f>
        <v>1.2576000000000001</v>
      </c>
      <c r="K14" s="66">
        <f t="shared" si="3"/>
        <v>27</v>
      </c>
      <c r="L14" s="65">
        <f>VLOOKUP($A14,'Return Data'!$B$7:$R$2292,13,0)</f>
        <v>2.2296</v>
      </c>
      <c r="M14" s="66">
        <f t="shared" si="5"/>
        <v>27</v>
      </c>
      <c r="N14" s="65">
        <f>VLOOKUP($A14,'Return Data'!$B$7:$R$2292,17,0)</f>
        <v>5.6436000000000002</v>
      </c>
      <c r="O14" s="66">
        <f t="shared" si="6"/>
        <v>22</v>
      </c>
      <c r="P14" s="65">
        <f>VLOOKUP($A14,'Return Data'!$B$7:$R$2292,14,0)</f>
        <v>6.9593999999999996</v>
      </c>
      <c r="Q14" s="66">
        <f t="shared" si="7"/>
        <v>21</v>
      </c>
      <c r="R14" s="65">
        <f>VLOOKUP($A14,'Return Data'!$B$7:$R$2292,16,0)</f>
        <v>7.9006999999999996</v>
      </c>
      <c r="S14" s="67">
        <f t="shared" si="4"/>
        <v>11</v>
      </c>
    </row>
    <row r="15" spans="1:19" x14ac:dyDescent="0.3">
      <c r="A15" s="82" t="s">
        <v>89</v>
      </c>
      <c r="B15" s="64">
        <f>VLOOKUP($A15,'Return Data'!$B$7:$R$2292,3,0)</f>
        <v>44483</v>
      </c>
      <c r="C15" s="65">
        <f>VLOOKUP($A15,'Return Data'!$B$7:$R$2292,4,0)</f>
        <v>24.2257</v>
      </c>
      <c r="D15" s="65">
        <f>VLOOKUP($A15,'Return Data'!$B$7:$R$2292,9,0)</f>
        <v>0.71360000000000001</v>
      </c>
      <c r="E15" s="66">
        <f t="shared" si="0"/>
        <v>20</v>
      </c>
      <c r="F15" s="65">
        <f>VLOOKUP($A15,'Return Data'!$B$7:$R$2292,10,0)</f>
        <v>3.4609000000000001</v>
      </c>
      <c r="G15" s="66">
        <f t="shared" si="1"/>
        <v>28</v>
      </c>
      <c r="H15" s="65">
        <f>VLOOKUP($A15,'Return Data'!$B$7:$R$2292,11,0)</f>
        <v>2.6551999999999998</v>
      </c>
      <c r="I15" s="66">
        <f t="shared" si="2"/>
        <v>29</v>
      </c>
      <c r="J15" s="65">
        <f>VLOOKUP($A15,'Return Data'!$B$7:$R$2292,12,0)</f>
        <v>1.1679999999999999</v>
      </c>
      <c r="K15" s="66">
        <f t="shared" si="3"/>
        <v>28</v>
      </c>
      <c r="L15" s="65">
        <f>VLOOKUP($A15,'Return Data'!$B$7:$R$2292,13,0)</f>
        <v>1.8323</v>
      </c>
      <c r="M15" s="66">
        <f t="shared" si="5"/>
        <v>28</v>
      </c>
      <c r="N15" s="65">
        <f>VLOOKUP($A15,'Return Data'!$B$7:$R$2292,17,0)</f>
        <v>5.4945000000000004</v>
      </c>
      <c r="O15" s="66">
        <f t="shared" si="6"/>
        <v>24</v>
      </c>
      <c r="P15" s="65">
        <f>VLOOKUP($A15,'Return Data'!$B$7:$R$2292,14,0)</f>
        <v>7.1178999999999997</v>
      </c>
      <c r="Q15" s="66">
        <f t="shared" si="7"/>
        <v>20</v>
      </c>
      <c r="R15" s="65">
        <f>VLOOKUP($A15,'Return Data'!$B$7:$R$2292,16,0)</f>
        <v>7.4050000000000002</v>
      </c>
      <c r="S15" s="67">
        <f t="shared" si="4"/>
        <v>16</v>
      </c>
    </row>
    <row r="16" spans="1:19" x14ac:dyDescent="0.3">
      <c r="A16" s="82" t="s">
        <v>90</v>
      </c>
      <c r="B16" s="64">
        <f>VLOOKUP($A16,'Return Data'!$B$7:$R$2292,3,0)</f>
        <v>44483</v>
      </c>
      <c r="C16" s="65">
        <f>VLOOKUP($A16,'Return Data'!$B$7:$R$2292,4,0)</f>
        <v>2684.5050999999999</v>
      </c>
      <c r="D16" s="65">
        <f>VLOOKUP($A16,'Return Data'!$B$7:$R$2292,9,0)</f>
        <v>2.4929999999999999</v>
      </c>
      <c r="E16" s="66">
        <f t="shared" si="0"/>
        <v>11</v>
      </c>
      <c r="F16" s="65">
        <f>VLOOKUP($A16,'Return Data'!$B$7:$R$2292,10,0)</f>
        <v>7.5145999999999997</v>
      </c>
      <c r="G16" s="66">
        <f t="shared" si="1"/>
        <v>7</v>
      </c>
      <c r="H16" s="65">
        <f>VLOOKUP($A16,'Return Data'!$B$7:$R$2292,11,0)</f>
        <v>4.9328000000000003</v>
      </c>
      <c r="I16" s="66">
        <f t="shared" si="2"/>
        <v>18</v>
      </c>
      <c r="J16" s="65">
        <f>VLOOKUP($A16,'Return Data'!$B$7:$R$2292,12,0)</f>
        <v>2.5931999999999999</v>
      </c>
      <c r="K16" s="66">
        <f t="shared" si="3"/>
        <v>20</v>
      </c>
      <c r="L16" s="65">
        <f>VLOOKUP($A16,'Return Data'!$B$7:$R$2292,13,0)</f>
        <v>3.4228000000000001</v>
      </c>
      <c r="M16" s="66">
        <f t="shared" si="5"/>
        <v>20</v>
      </c>
      <c r="N16" s="65">
        <f>VLOOKUP($A16,'Return Data'!$B$7:$R$2292,17,0)</f>
        <v>7.7003000000000004</v>
      </c>
      <c r="O16" s="66">
        <f t="shared" si="6"/>
        <v>9</v>
      </c>
      <c r="P16" s="65">
        <f>VLOOKUP($A16,'Return Data'!$B$7:$R$2292,14,0)</f>
        <v>9.6247000000000007</v>
      </c>
      <c r="Q16" s="66">
        <f t="shared" si="7"/>
        <v>4</v>
      </c>
      <c r="R16" s="65">
        <f>VLOOKUP($A16,'Return Data'!$B$7:$R$2292,16,0)</f>
        <v>7.0758999999999999</v>
      </c>
      <c r="S16" s="67">
        <f t="shared" si="4"/>
        <v>18</v>
      </c>
    </row>
    <row r="17" spans="1:19" x14ac:dyDescent="0.3">
      <c r="A17" s="82" t="s">
        <v>92</v>
      </c>
      <c r="B17" s="64">
        <f>VLOOKUP($A17,'Return Data'!$B$7:$R$2292,3,0)</f>
        <v>44483</v>
      </c>
      <c r="C17" s="65">
        <f>VLOOKUP($A17,'Return Data'!$B$7:$R$2292,4,0)</f>
        <v>77.058099999999996</v>
      </c>
      <c r="D17" s="65">
        <f>VLOOKUP($A17,'Return Data'!$B$7:$R$2292,9,0)</f>
        <v>59.963000000000001</v>
      </c>
      <c r="E17" s="66">
        <f t="shared" si="0"/>
        <v>2</v>
      </c>
      <c r="F17" s="65">
        <f>VLOOKUP($A17,'Return Data'!$B$7:$R$2292,10,0)</f>
        <v>31.358699999999999</v>
      </c>
      <c r="G17" s="66">
        <f t="shared" si="1"/>
        <v>2</v>
      </c>
      <c r="H17" s="65">
        <f>VLOOKUP($A17,'Return Data'!$B$7:$R$2292,11,0)</f>
        <v>16.063700000000001</v>
      </c>
      <c r="I17" s="66">
        <f t="shared" si="2"/>
        <v>2</v>
      </c>
      <c r="J17" s="65">
        <f>VLOOKUP($A17,'Return Data'!$B$7:$R$2292,12,0)</f>
        <v>16.862100000000002</v>
      </c>
      <c r="K17" s="66">
        <f t="shared" si="3"/>
        <v>1</v>
      </c>
      <c r="L17" s="65">
        <f>VLOOKUP($A17,'Return Data'!$B$7:$R$2292,13,0)</f>
        <v>17.539899999999999</v>
      </c>
      <c r="M17" s="66">
        <f t="shared" si="5"/>
        <v>1</v>
      </c>
      <c r="N17" s="65">
        <f>VLOOKUP($A17,'Return Data'!$B$7:$R$2292,17,0)</f>
        <v>5.9851999999999999</v>
      </c>
      <c r="O17" s="66">
        <f t="shared" si="6"/>
        <v>21</v>
      </c>
      <c r="P17" s="65">
        <f>VLOOKUP($A17,'Return Data'!$B$7:$R$2292,14,0)</f>
        <v>6.9305000000000003</v>
      </c>
      <c r="Q17" s="66">
        <f t="shared" si="7"/>
        <v>22</v>
      </c>
      <c r="R17" s="65">
        <f>VLOOKUP($A17,'Return Data'!$B$7:$R$2292,16,0)</f>
        <v>8.6448999999999998</v>
      </c>
      <c r="S17" s="67">
        <f t="shared" si="4"/>
        <v>2</v>
      </c>
    </row>
    <row r="18" spans="1:19" x14ac:dyDescent="0.3">
      <c r="A18" s="82" t="s">
        <v>93</v>
      </c>
      <c r="B18" s="64">
        <f>VLOOKUP($A18,'Return Data'!$B$7:$R$2292,3,0)</f>
        <v>44483</v>
      </c>
      <c r="C18" s="65">
        <f>VLOOKUP($A18,'Return Data'!$B$7:$R$2292,4,0)</f>
        <v>72.990399999999994</v>
      </c>
      <c r="D18" s="65">
        <f>VLOOKUP($A18,'Return Data'!$B$7:$R$2292,9,0)</f>
        <v>-1.377</v>
      </c>
      <c r="E18" s="66">
        <f t="shared" si="0"/>
        <v>28</v>
      </c>
      <c r="F18" s="65">
        <f>VLOOKUP($A18,'Return Data'!$B$7:$R$2292,10,0)</f>
        <v>4.0507</v>
      </c>
      <c r="G18" s="66">
        <f t="shared" si="1"/>
        <v>24</v>
      </c>
      <c r="H18" s="65">
        <f>VLOOKUP($A18,'Return Data'!$B$7:$R$2292,11,0)</f>
        <v>14.8474</v>
      </c>
      <c r="I18" s="66">
        <f t="shared" si="2"/>
        <v>3</v>
      </c>
      <c r="J18" s="65">
        <f>VLOOKUP($A18,'Return Data'!$B$7:$R$2292,12,0)</f>
        <v>9.4382999999999999</v>
      </c>
      <c r="K18" s="66">
        <f t="shared" si="3"/>
        <v>3</v>
      </c>
      <c r="L18" s="65">
        <f>VLOOKUP($A18,'Return Data'!$B$7:$R$2292,13,0)</f>
        <v>8.6925000000000008</v>
      </c>
      <c r="M18" s="66">
        <f t="shared" si="5"/>
        <v>3</v>
      </c>
      <c r="N18" s="65">
        <f>VLOOKUP($A18,'Return Data'!$B$7:$R$2292,17,0)</f>
        <v>8.9498999999999995</v>
      </c>
      <c r="O18" s="66">
        <f t="shared" si="6"/>
        <v>2</v>
      </c>
      <c r="P18" s="65">
        <f>VLOOKUP($A18,'Return Data'!$B$7:$R$2292,14,0)</f>
        <v>7.3681999999999999</v>
      </c>
      <c r="Q18" s="66">
        <f t="shared" si="7"/>
        <v>17</v>
      </c>
      <c r="R18" s="65">
        <f>VLOOKUP($A18,'Return Data'!$B$7:$R$2292,16,0)</f>
        <v>8.4588000000000001</v>
      </c>
      <c r="S18" s="67">
        <f t="shared" si="4"/>
        <v>5</v>
      </c>
    </row>
    <row r="19" spans="1:19" x14ac:dyDescent="0.3">
      <c r="A19" s="82" t="s">
        <v>94</v>
      </c>
      <c r="B19" s="64">
        <f>VLOOKUP($A19,'Return Data'!$B$7:$R$2292,3,0)</f>
        <v>44483</v>
      </c>
      <c r="C19" s="65">
        <f>VLOOKUP($A19,'Return Data'!$B$7:$R$2292,4,0)</f>
        <v>72.990399999999994</v>
      </c>
      <c r="D19" s="65">
        <f>VLOOKUP($A19,'Return Data'!$B$7:$R$2292,9,0)</f>
        <v>-1.377</v>
      </c>
      <c r="E19" s="66">
        <f t="shared" si="0"/>
        <v>28</v>
      </c>
      <c r="F19" s="65">
        <f>VLOOKUP($A19,'Return Data'!$B$7:$R$2292,10,0)</f>
        <v>4.0507</v>
      </c>
      <c r="G19" s="66">
        <f t="shared" si="1"/>
        <v>24</v>
      </c>
      <c r="H19" s="65">
        <f>VLOOKUP($A19,'Return Data'!$B$7:$R$2292,11,0)</f>
        <v>14.8474</v>
      </c>
      <c r="I19" s="66">
        <f t="shared" si="2"/>
        <v>3</v>
      </c>
      <c r="J19" s="65">
        <f>VLOOKUP($A19,'Return Data'!$B$7:$R$2292,12,0)</f>
        <v>9.4382999999999999</v>
      </c>
      <c r="K19" s="66">
        <f t="shared" si="3"/>
        <v>3</v>
      </c>
      <c r="L19" s="65">
        <f>VLOOKUP($A19,'Return Data'!$B$7:$R$2292,13,0)</f>
        <v>8.6925000000000008</v>
      </c>
      <c r="M19" s="66">
        <f t="shared" si="5"/>
        <v>3</v>
      </c>
      <c r="N19" s="65">
        <f>VLOOKUP($A19,'Return Data'!$B$7:$R$2292,17,0)</f>
        <v>8.9498999999999995</v>
      </c>
      <c r="O19" s="66">
        <f t="shared" si="6"/>
        <v>2</v>
      </c>
      <c r="P19" s="65">
        <f>VLOOKUP($A19,'Return Data'!$B$7:$R$2292,14,0)</f>
        <v>7.3681999999999999</v>
      </c>
      <c r="Q19" s="66">
        <f t="shared" si="7"/>
        <v>17</v>
      </c>
      <c r="R19" s="65">
        <f>VLOOKUP($A19,'Return Data'!$B$7:$R$2292,16,0)</f>
        <v>8.4588000000000001</v>
      </c>
      <c r="S19" s="67">
        <f t="shared" si="4"/>
        <v>5</v>
      </c>
    </row>
    <row r="20" spans="1:19" x14ac:dyDescent="0.3">
      <c r="A20" s="82" t="s">
        <v>95</v>
      </c>
      <c r="B20" s="64">
        <f>VLOOKUP($A20,'Return Data'!$B$7:$R$2292,3,0)</f>
        <v>44483</v>
      </c>
      <c r="C20" s="65">
        <f>VLOOKUP($A20,'Return Data'!$B$7:$R$2292,4,0)</f>
        <v>72.990399999999994</v>
      </c>
      <c r="D20" s="65">
        <f>VLOOKUP($A20,'Return Data'!$B$7:$R$2292,9,0)</f>
        <v>-1.377</v>
      </c>
      <c r="E20" s="66">
        <f t="shared" si="0"/>
        <v>28</v>
      </c>
      <c r="F20" s="65">
        <f>VLOOKUP($A20,'Return Data'!$B$7:$R$2292,10,0)</f>
        <v>4.0507</v>
      </c>
      <c r="G20" s="66">
        <f t="shared" si="1"/>
        <v>24</v>
      </c>
      <c r="H20" s="65">
        <f>VLOOKUP($A20,'Return Data'!$B$7:$R$2292,11,0)</f>
        <v>14.8474</v>
      </c>
      <c r="I20" s="66">
        <f t="shared" si="2"/>
        <v>3</v>
      </c>
      <c r="J20" s="65">
        <f>VLOOKUP($A20,'Return Data'!$B$7:$R$2292,12,0)</f>
        <v>9.4382999999999999</v>
      </c>
      <c r="K20" s="66">
        <f t="shared" si="3"/>
        <v>3</v>
      </c>
      <c r="L20" s="65">
        <f>VLOOKUP($A20,'Return Data'!$B$7:$R$2292,13,0)</f>
        <v>8.6925000000000008</v>
      </c>
      <c r="M20" s="66">
        <f t="shared" si="5"/>
        <v>3</v>
      </c>
      <c r="N20" s="65">
        <f>VLOOKUP($A20,'Return Data'!$B$7:$R$2292,17,0)</f>
        <v>8.9498999999999995</v>
      </c>
      <c r="O20" s="66">
        <f t="shared" si="6"/>
        <v>2</v>
      </c>
      <c r="P20" s="65">
        <f>VLOOKUP($A20,'Return Data'!$B$7:$R$2292,14,0)</f>
        <v>7.3681999999999999</v>
      </c>
      <c r="Q20" s="66">
        <f t="shared" si="7"/>
        <v>17</v>
      </c>
      <c r="R20" s="65">
        <f>VLOOKUP($A20,'Return Data'!$B$7:$R$2292,16,0)</f>
        <v>8.4588000000000001</v>
      </c>
      <c r="S20" s="67">
        <f t="shared" si="4"/>
        <v>5</v>
      </c>
    </row>
    <row r="21" spans="1:19" x14ac:dyDescent="0.3">
      <c r="A21" s="82" t="s">
        <v>96</v>
      </c>
      <c r="B21" s="64">
        <f>VLOOKUP($A21,'Return Data'!$B$7:$R$2292,3,0)</f>
        <v>44483</v>
      </c>
      <c r="C21" s="65">
        <f>VLOOKUP($A21,'Return Data'!$B$7:$R$2292,4,0)</f>
        <v>28.749700000000001</v>
      </c>
      <c r="D21" s="65">
        <f>VLOOKUP($A21,'Return Data'!$B$7:$R$2292,9,0)</f>
        <v>-0.28770000000000001</v>
      </c>
      <c r="E21" s="66">
        <f t="shared" si="0"/>
        <v>24</v>
      </c>
      <c r="F21" s="65">
        <f>VLOOKUP($A21,'Return Data'!$B$7:$R$2292,10,0)</f>
        <v>4.8667999999999996</v>
      </c>
      <c r="G21" s="66">
        <f t="shared" si="1"/>
        <v>22</v>
      </c>
      <c r="H21" s="65">
        <f>VLOOKUP($A21,'Return Data'!$B$7:$R$2292,11,0)</f>
        <v>3.7561</v>
      </c>
      <c r="I21" s="66">
        <f t="shared" si="2"/>
        <v>26</v>
      </c>
      <c r="J21" s="65">
        <f>VLOOKUP($A21,'Return Data'!$B$7:$R$2292,12,0)</f>
        <v>1.8702000000000001</v>
      </c>
      <c r="K21" s="66">
        <f t="shared" si="3"/>
        <v>25</v>
      </c>
      <c r="L21" s="65">
        <f>VLOOKUP($A21,'Return Data'!$B$7:$R$2292,13,0)</f>
        <v>2.7391000000000001</v>
      </c>
      <c r="M21" s="66">
        <f t="shared" si="5"/>
        <v>23</v>
      </c>
      <c r="N21" s="65">
        <f>VLOOKUP($A21,'Return Data'!$B$7:$R$2292,17,0)</f>
        <v>5.5118999999999998</v>
      </c>
      <c r="O21" s="66">
        <f t="shared" si="6"/>
        <v>23</v>
      </c>
      <c r="P21" s="65">
        <f>VLOOKUP($A21,'Return Data'!$B$7:$R$2292,14,0)</f>
        <v>7.8360000000000003</v>
      </c>
      <c r="Q21" s="66">
        <f t="shared" si="7"/>
        <v>13</v>
      </c>
      <c r="R21" s="65">
        <f>VLOOKUP($A21,'Return Data'!$B$7:$R$2292,16,0)</f>
        <v>7.8143000000000002</v>
      </c>
      <c r="S21" s="67">
        <f t="shared" si="4"/>
        <v>12</v>
      </c>
    </row>
    <row r="22" spans="1:19" x14ac:dyDescent="0.3">
      <c r="A22" s="82" t="s">
        <v>97</v>
      </c>
      <c r="B22" s="64">
        <f>VLOOKUP($A22,'Return Data'!$B$7:$R$2292,3,0)</f>
        <v>44483</v>
      </c>
      <c r="C22" s="65">
        <f>VLOOKUP($A22,'Return Data'!$B$7:$R$2292,4,0)</f>
        <v>28.8872</v>
      </c>
      <c r="D22" s="65">
        <f>VLOOKUP($A22,'Return Data'!$B$7:$R$2292,9,0)</f>
        <v>2.2067999999999999</v>
      </c>
      <c r="E22" s="66">
        <f t="shared" si="0"/>
        <v>12</v>
      </c>
      <c r="F22" s="65">
        <f>VLOOKUP($A22,'Return Data'!$B$7:$R$2292,10,0)</f>
        <v>6.5377000000000001</v>
      </c>
      <c r="G22" s="66">
        <f t="shared" si="1"/>
        <v>12</v>
      </c>
      <c r="H22" s="65">
        <f>VLOOKUP($A22,'Return Data'!$B$7:$R$2292,11,0)</f>
        <v>5.7750000000000004</v>
      </c>
      <c r="I22" s="66">
        <f t="shared" si="2"/>
        <v>13</v>
      </c>
      <c r="J22" s="65">
        <f>VLOOKUP($A22,'Return Data'!$B$7:$R$2292,12,0)</f>
        <v>4.9692999999999996</v>
      </c>
      <c r="K22" s="66">
        <f t="shared" si="3"/>
        <v>10</v>
      </c>
      <c r="L22" s="65">
        <f>VLOOKUP($A22,'Return Data'!$B$7:$R$2292,13,0)</f>
        <v>5.4901</v>
      </c>
      <c r="M22" s="66">
        <f t="shared" si="5"/>
        <v>9</v>
      </c>
      <c r="N22" s="65">
        <f>VLOOKUP($A22,'Return Data'!$B$7:$R$2292,17,0)</f>
        <v>9.0497999999999994</v>
      </c>
      <c r="O22" s="66">
        <f t="shared" si="6"/>
        <v>1</v>
      </c>
      <c r="P22" s="65">
        <f>VLOOKUP($A22,'Return Data'!$B$7:$R$2292,14,0)</f>
        <v>9.4260000000000002</v>
      </c>
      <c r="Q22" s="66">
        <f t="shared" si="7"/>
        <v>5</v>
      </c>
      <c r="R22" s="65">
        <f>VLOOKUP($A22,'Return Data'!$B$7:$R$2292,16,0)</f>
        <v>9.4568999999999992</v>
      </c>
      <c r="S22" s="67">
        <f t="shared" si="4"/>
        <v>1</v>
      </c>
    </row>
    <row r="23" spans="1:19" x14ac:dyDescent="0.3">
      <c r="A23" s="82" t="s">
        <v>98</v>
      </c>
      <c r="B23" s="64">
        <f>VLOOKUP($A23,'Return Data'!$B$7:$R$2292,3,0)</f>
        <v>44483</v>
      </c>
      <c r="C23" s="65">
        <f>VLOOKUP($A23,'Return Data'!$B$7:$R$2292,4,0)</f>
        <v>17.9557</v>
      </c>
      <c r="D23" s="65">
        <f>VLOOKUP($A23,'Return Data'!$B$7:$R$2292,9,0)</f>
        <v>19.077400000000001</v>
      </c>
      <c r="E23" s="66">
        <f t="shared" si="0"/>
        <v>3</v>
      </c>
      <c r="F23" s="65">
        <f>VLOOKUP($A23,'Return Data'!$B$7:$R$2292,10,0)</f>
        <v>10.063800000000001</v>
      </c>
      <c r="G23" s="66">
        <f t="shared" si="1"/>
        <v>4</v>
      </c>
      <c r="H23" s="65">
        <f>VLOOKUP($A23,'Return Data'!$B$7:$R$2292,11,0)</f>
        <v>7.9537000000000004</v>
      </c>
      <c r="I23" s="66">
        <f t="shared" si="2"/>
        <v>7</v>
      </c>
      <c r="J23" s="65">
        <f>VLOOKUP($A23,'Return Data'!$B$7:$R$2292,12,0)</f>
        <v>5.4785000000000004</v>
      </c>
      <c r="K23" s="66">
        <f t="shared" si="3"/>
        <v>9</v>
      </c>
      <c r="L23" s="65">
        <f>VLOOKUP($A23,'Return Data'!$B$7:$R$2292,13,0)</f>
        <v>6.4023000000000003</v>
      </c>
      <c r="M23" s="66">
        <f t="shared" si="5"/>
        <v>8</v>
      </c>
      <c r="N23" s="65">
        <f>VLOOKUP($A23,'Return Data'!$B$7:$R$2292,17,0)</f>
        <v>8.2870000000000008</v>
      </c>
      <c r="O23" s="66">
        <f t="shared" si="6"/>
        <v>7</v>
      </c>
      <c r="P23" s="65">
        <f>VLOOKUP($A23,'Return Data'!$B$7:$R$2292,14,0)</f>
        <v>7.6605999999999996</v>
      </c>
      <c r="Q23" s="66">
        <f t="shared" si="7"/>
        <v>14</v>
      </c>
      <c r="R23" s="65">
        <f>VLOOKUP($A23,'Return Data'!$B$7:$R$2292,16,0)</f>
        <v>6.2519</v>
      </c>
      <c r="S23" s="67">
        <f t="shared" si="4"/>
        <v>26</v>
      </c>
    </row>
    <row r="24" spans="1:19" x14ac:dyDescent="0.3">
      <c r="A24" s="82" t="s">
        <v>99</v>
      </c>
      <c r="B24" s="64">
        <f>VLOOKUP($A24,'Return Data'!$B$7:$R$2292,3,0)</f>
        <v>44483</v>
      </c>
      <c r="C24" s="65">
        <f>VLOOKUP($A24,'Return Data'!$B$7:$R$2292,4,0)</f>
        <v>27.7562</v>
      </c>
      <c r="D24" s="65">
        <f>VLOOKUP($A24,'Return Data'!$B$7:$R$2292,9,0)</f>
        <v>2.5081000000000002</v>
      </c>
      <c r="E24" s="66">
        <f t="shared" si="0"/>
        <v>10</v>
      </c>
      <c r="F24" s="65">
        <f>VLOOKUP($A24,'Return Data'!$B$7:$R$2292,10,0)</f>
        <v>5.3747999999999996</v>
      </c>
      <c r="G24" s="66">
        <f t="shared" si="1"/>
        <v>19</v>
      </c>
      <c r="H24" s="65">
        <f>VLOOKUP($A24,'Return Data'!$B$7:$R$2292,11,0)</f>
        <v>5.5332999999999997</v>
      </c>
      <c r="I24" s="66">
        <f t="shared" si="2"/>
        <v>14</v>
      </c>
      <c r="J24" s="65">
        <f>VLOOKUP($A24,'Return Data'!$B$7:$R$2292,12,0)</f>
        <v>2.2650999999999999</v>
      </c>
      <c r="K24" s="66">
        <f t="shared" si="3"/>
        <v>23</v>
      </c>
      <c r="L24" s="65">
        <f>VLOOKUP($A24,'Return Data'!$B$7:$R$2292,13,0)</f>
        <v>3.0106000000000002</v>
      </c>
      <c r="M24" s="66">
        <f t="shared" si="5"/>
        <v>21</v>
      </c>
      <c r="N24" s="65">
        <f>VLOOKUP($A24,'Return Data'!$B$7:$R$2292,17,0)</f>
        <v>7.6257999999999999</v>
      </c>
      <c r="O24" s="66">
        <f t="shared" si="6"/>
        <v>10</v>
      </c>
      <c r="P24" s="65">
        <f>VLOOKUP($A24,'Return Data'!$B$7:$R$2292,14,0)</f>
        <v>9.7718000000000007</v>
      </c>
      <c r="Q24" s="66">
        <f t="shared" si="7"/>
        <v>2</v>
      </c>
      <c r="R24" s="65">
        <f>VLOOKUP($A24,'Return Data'!$B$7:$R$2292,16,0)</f>
        <v>8.2507999999999999</v>
      </c>
      <c r="S24" s="67">
        <f t="shared" si="4"/>
        <v>9</v>
      </c>
    </row>
    <row r="25" spans="1:19" x14ac:dyDescent="0.3">
      <c r="A25" s="82" t="s">
        <v>100</v>
      </c>
      <c r="B25" s="64">
        <f>VLOOKUP($A25,'Return Data'!$B$7:$R$2292,3,0)</f>
        <v>44483</v>
      </c>
      <c r="C25" s="65">
        <f>VLOOKUP($A25,'Return Data'!$B$7:$R$2292,4,0)</f>
        <v>17.583600000000001</v>
      </c>
      <c r="D25" s="65">
        <f>VLOOKUP($A25,'Return Data'!$B$7:$R$2292,9,0)</f>
        <v>1.1220000000000001</v>
      </c>
      <c r="E25" s="66">
        <f t="shared" si="0"/>
        <v>19</v>
      </c>
      <c r="F25" s="65">
        <f>VLOOKUP($A25,'Return Data'!$B$7:$R$2292,10,0)</f>
        <v>8.0668000000000006</v>
      </c>
      <c r="G25" s="66">
        <f t="shared" si="1"/>
        <v>6</v>
      </c>
      <c r="H25" s="65">
        <f>VLOOKUP($A25,'Return Data'!$B$7:$R$2292,11,0)</f>
        <v>7.7973999999999997</v>
      </c>
      <c r="I25" s="66">
        <f t="shared" si="2"/>
        <v>8</v>
      </c>
      <c r="J25" s="65">
        <f>VLOOKUP($A25,'Return Data'!$B$7:$R$2292,12,0)</f>
        <v>6.4622000000000002</v>
      </c>
      <c r="K25" s="66">
        <f t="shared" si="3"/>
        <v>6</v>
      </c>
      <c r="L25" s="65">
        <f>VLOOKUP($A25,'Return Data'!$B$7:$R$2292,13,0)</f>
        <v>6.6829999999999998</v>
      </c>
      <c r="M25" s="66">
        <f t="shared" si="5"/>
        <v>6</v>
      </c>
      <c r="N25" s="65">
        <f>VLOOKUP($A25,'Return Data'!$B$7:$R$2292,17,0)</f>
        <v>7.1260000000000003</v>
      </c>
      <c r="O25" s="66">
        <f t="shared" si="6"/>
        <v>12</v>
      </c>
      <c r="P25" s="65">
        <f>VLOOKUP($A25,'Return Data'!$B$7:$R$2292,14,0)</f>
        <v>7.5431999999999997</v>
      </c>
      <c r="Q25" s="66">
        <f t="shared" si="7"/>
        <v>15</v>
      </c>
      <c r="R25" s="65">
        <f>VLOOKUP($A25,'Return Data'!$B$7:$R$2292,16,0)</f>
        <v>7.0255000000000001</v>
      </c>
      <c r="S25" s="67">
        <f t="shared" si="4"/>
        <v>20</v>
      </c>
    </row>
    <row r="26" spans="1:19" x14ac:dyDescent="0.3">
      <c r="A26" s="82" t="s">
        <v>101</v>
      </c>
      <c r="B26" s="64">
        <f>VLOOKUP($A26,'Return Data'!$B$7:$R$2292,3,0)</f>
        <v>44483</v>
      </c>
      <c r="C26" s="65">
        <f>VLOOKUP($A26,'Return Data'!$B$7:$R$2292,4,0)</f>
        <v>1216.9872</v>
      </c>
      <c r="D26" s="65">
        <f>VLOOKUP($A26,'Return Data'!$B$7:$R$2292,9,0)</f>
        <v>2.0514000000000001</v>
      </c>
      <c r="E26" s="66">
        <f t="shared" si="0"/>
        <v>14</v>
      </c>
      <c r="F26" s="65">
        <f>VLOOKUP($A26,'Return Data'!$B$7:$R$2292,10,0)</f>
        <v>6.6875999999999998</v>
      </c>
      <c r="G26" s="66">
        <f t="shared" si="1"/>
        <v>11</v>
      </c>
      <c r="H26" s="65">
        <f>VLOOKUP($A26,'Return Data'!$B$7:$R$2292,11,0)</f>
        <v>5.4539999999999997</v>
      </c>
      <c r="I26" s="66">
        <f t="shared" si="2"/>
        <v>15</v>
      </c>
      <c r="J26" s="65">
        <f>VLOOKUP($A26,'Return Data'!$B$7:$R$2292,12,0)</f>
        <v>4.2545000000000002</v>
      </c>
      <c r="K26" s="66">
        <f t="shared" si="3"/>
        <v>12</v>
      </c>
      <c r="L26" s="65">
        <f>VLOOKUP($A26,'Return Data'!$B$7:$R$2292,13,0)</f>
        <v>5.3544999999999998</v>
      </c>
      <c r="M26" s="66">
        <f t="shared" si="5"/>
        <v>12</v>
      </c>
      <c r="N26" s="65"/>
      <c r="O26" s="66"/>
      <c r="P26" s="65"/>
      <c r="Q26" s="66"/>
      <c r="R26" s="65">
        <f>VLOOKUP($A26,'Return Data'!$B$7:$R$2292,16,0)</f>
        <v>7.0998999999999999</v>
      </c>
      <c r="S26" s="67">
        <f t="shared" si="4"/>
        <v>17</v>
      </c>
    </row>
    <row r="27" spans="1:19" x14ac:dyDescent="0.3">
      <c r="A27" s="82" t="s">
        <v>102</v>
      </c>
      <c r="B27" s="64">
        <f>VLOOKUP($A27,'Return Data'!$B$7:$R$2292,3,0)</f>
        <v>44483</v>
      </c>
      <c r="C27" s="65">
        <f>VLOOKUP($A27,'Return Data'!$B$7:$R$2292,4,0)</f>
        <v>33.067500000000003</v>
      </c>
      <c r="D27" s="65">
        <f>VLOOKUP($A27,'Return Data'!$B$7:$R$2292,9,0)</f>
        <v>1.2965</v>
      </c>
      <c r="E27" s="66">
        <f t="shared" si="0"/>
        <v>18</v>
      </c>
      <c r="F27" s="65">
        <f>VLOOKUP($A27,'Return Data'!$B$7:$R$2292,10,0)</f>
        <v>4.5852000000000004</v>
      </c>
      <c r="G27" s="66">
        <f t="shared" si="1"/>
        <v>23</v>
      </c>
      <c r="H27" s="65">
        <f>VLOOKUP($A27,'Return Data'!$B$7:$R$2292,11,0)</f>
        <v>4.2923999999999998</v>
      </c>
      <c r="I27" s="66">
        <f t="shared" si="2"/>
        <v>23</v>
      </c>
      <c r="J27" s="65">
        <f>VLOOKUP($A27,'Return Data'!$B$7:$R$2292,12,0)</f>
        <v>3.3334999999999999</v>
      </c>
      <c r="K27" s="66">
        <f t="shared" si="3"/>
        <v>16</v>
      </c>
      <c r="L27" s="65">
        <f>VLOOKUP($A27,'Return Data'!$B$7:$R$2292,13,0)</f>
        <v>3.5074000000000001</v>
      </c>
      <c r="M27" s="66">
        <f t="shared" si="5"/>
        <v>18</v>
      </c>
      <c r="N27" s="65">
        <f>VLOOKUP($A27,'Return Data'!$B$7:$R$2292,17,0)</f>
        <v>5.3891999999999998</v>
      </c>
      <c r="O27" s="66">
        <f t="shared" ref="O27:O37" si="8">RANK(N27,N$8:N$39,0)</f>
        <v>25</v>
      </c>
      <c r="P27" s="65">
        <f>VLOOKUP($A27,'Return Data'!$B$7:$R$2292,14,0)</f>
        <v>5.8677000000000001</v>
      </c>
      <c r="Q27" s="66">
        <f t="shared" ref="Q27:Q37" si="9">RANK(P27,P$8:P$39,0)</f>
        <v>23</v>
      </c>
      <c r="R27" s="65">
        <f>VLOOKUP($A27,'Return Data'!$B$7:$R$2292,16,0)</f>
        <v>6.7468000000000004</v>
      </c>
      <c r="S27" s="67">
        <f t="shared" si="4"/>
        <v>23</v>
      </c>
    </row>
    <row r="28" spans="1:19" x14ac:dyDescent="0.3">
      <c r="A28" s="82" t="s">
        <v>103</v>
      </c>
      <c r="B28" s="64">
        <f>VLOOKUP($A28,'Return Data'!$B$7:$R$2292,3,0)</f>
        <v>44483</v>
      </c>
      <c r="C28" s="65">
        <f>VLOOKUP($A28,'Return Data'!$B$7:$R$2292,4,0)</f>
        <v>30.0336</v>
      </c>
      <c r="D28" s="65">
        <f>VLOOKUP($A28,'Return Data'!$B$7:$R$2292,9,0)</f>
        <v>3.3757000000000001</v>
      </c>
      <c r="E28" s="66">
        <f t="shared" si="0"/>
        <v>6</v>
      </c>
      <c r="F28" s="65">
        <f>VLOOKUP($A28,'Return Data'!$B$7:$R$2292,10,0)</f>
        <v>8.4481000000000002</v>
      </c>
      <c r="G28" s="66">
        <f t="shared" si="1"/>
        <v>5</v>
      </c>
      <c r="H28" s="65">
        <f>VLOOKUP($A28,'Return Data'!$B$7:$R$2292,11,0)</f>
        <v>6.2653999999999996</v>
      </c>
      <c r="I28" s="66">
        <f t="shared" si="2"/>
        <v>9</v>
      </c>
      <c r="J28" s="65">
        <f>VLOOKUP($A28,'Return Data'!$B$7:$R$2292,12,0)</f>
        <v>3.609</v>
      </c>
      <c r="K28" s="66">
        <f t="shared" si="3"/>
        <v>15</v>
      </c>
      <c r="L28" s="65">
        <f>VLOOKUP($A28,'Return Data'!$B$7:$R$2292,13,0)</f>
        <v>4.6761999999999997</v>
      </c>
      <c r="M28" s="66">
        <f t="shared" si="5"/>
        <v>14</v>
      </c>
      <c r="N28" s="65">
        <f>VLOOKUP($A28,'Return Data'!$B$7:$R$2292,17,0)</f>
        <v>7.9966999999999997</v>
      </c>
      <c r="O28" s="66">
        <f t="shared" si="8"/>
        <v>8</v>
      </c>
      <c r="P28" s="65">
        <f>VLOOKUP($A28,'Return Data'!$B$7:$R$2292,14,0)</f>
        <v>9.6488999999999994</v>
      </c>
      <c r="Q28" s="66">
        <f t="shared" si="9"/>
        <v>3</v>
      </c>
      <c r="R28" s="65">
        <f>VLOOKUP($A28,'Return Data'!$B$7:$R$2292,16,0)</f>
        <v>8.5585000000000004</v>
      </c>
      <c r="S28" s="67">
        <f t="shared" si="4"/>
        <v>4</v>
      </c>
    </row>
    <row r="29" spans="1:19" x14ac:dyDescent="0.3">
      <c r="A29" s="82" t="s">
        <v>104</v>
      </c>
      <c r="B29" s="64">
        <f>VLOOKUP($A29,'Return Data'!$B$7:$R$2292,3,0)</f>
        <v>44483</v>
      </c>
      <c r="C29" s="65">
        <f>VLOOKUP($A29,'Return Data'!$B$7:$R$2292,4,0)</f>
        <v>23.845400000000001</v>
      </c>
      <c r="D29" s="65">
        <f>VLOOKUP($A29,'Return Data'!$B$7:$R$2292,9,0)</f>
        <v>1.6503000000000001</v>
      </c>
      <c r="E29" s="66">
        <f t="shared" si="0"/>
        <v>17</v>
      </c>
      <c r="F29" s="65">
        <f>VLOOKUP($A29,'Return Data'!$B$7:$R$2292,10,0)</f>
        <v>4.9184999999999999</v>
      </c>
      <c r="G29" s="66">
        <f t="shared" si="1"/>
        <v>21</v>
      </c>
      <c r="H29" s="65">
        <f>VLOOKUP($A29,'Return Data'!$B$7:$R$2292,11,0)</f>
        <v>4.4554999999999998</v>
      </c>
      <c r="I29" s="66">
        <f t="shared" si="2"/>
        <v>22</v>
      </c>
      <c r="J29" s="65">
        <f>VLOOKUP($A29,'Return Data'!$B$7:$R$2292,12,0)</f>
        <v>1.6298999999999999</v>
      </c>
      <c r="K29" s="66">
        <f t="shared" si="3"/>
        <v>26</v>
      </c>
      <c r="L29" s="65">
        <f>VLOOKUP($A29,'Return Data'!$B$7:$R$2292,13,0)</f>
        <v>2.2867999999999999</v>
      </c>
      <c r="M29" s="66">
        <f t="shared" si="5"/>
        <v>26</v>
      </c>
      <c r="N29" s="65">
        <f>VLOOKUP($A29,'Return Data'!$B$7:$R$2292,17,0)</f>
        <v>6.3079999999999998</v>
      </c>
      <c r="O29" s="66">
        <f t="shared" si="8"/>
        <v>19</v>
      </c>
      <c r="P29" s="65">
        <f>VLOOKUP($A29,'Return Data'!$B$7:$R$2292,14,0)</f>
        <v>8.2083999999999993</v>
      </c>
      <c r="Q29" s="66">
        <f t="shared" si="9"/>
        <v>12</v>
      </c>
      <c r="R29" s="65">
        <f>VLOOKUP($A29,'Return Data'!$B$7:$R$2292,16,0)</f>
        <v>5.91</v>
      </c>
      <c r="S29" s="67">
        <f t="shared" si="4"/>
        <v>28</v>
      </c>
    </row>
    <row r="30" spans="1:19" x14ac:dyDescent="0.3">
      <c r="A30" s="82" t="s">
        <v>105</v>
      </c>
      <c r="B30" s="64">
        <f>VLOOKUP($A30,'Return Data'!$B$7:$R$2292,3,0)</f>
        <v>44483</v>
      </c>
      <c r="C30" s="65">
        <f>VLOOKUP($A30,'Return Data'!$B$7:$R$2292,4,0)</f>
        <v>13.4232</v>
      </c>
      <c r="D30" s="65">
        <f>VLOOKUP($A30,'Return Data'!$B$7:$R$2292,9,0)</f>
        <v>-1.0686</v>
      </c>
      <c r="E30" s="66">
        <f t="shared" si="0"/>
        <v>27</v>
      </c>
      <c r="F30" s="65">
        <f>VLOOKUP($A30,'Return Data'!$B$7:$R$2292,10,0)</f>
        <v>3.3622000000000001</v>
      </c>
      <c r="G30" s="66">
        <f t="shared" si="1"/>
        <v>29</v>
      </c>
      <c r="H30" s="65">
        <f>VLOOKUP($A30,'Return Data'!$B$7:$R$2292,11,0)</f>
        <v>3.5705</v>
      </c>
      <c r="I30" s="66">
        <f t="shared" si="2"/>
        <v>27</v>
      </c>
      <c r="J30" s="65">
        <f>VLOOKUP($A30,'Return Data'!$B$7:$R$2292,12,0)</f>
        <v>2.6916000000000002</v>
      </c>
      <c r="K30" s="66">
        <f t="shared" si="3"/>
        <v>19</v>
      </c>
      <c r="L30" s="65">
        <f>VLOOKUP($A30,'Return Data'!$B$7:$R$2292,13,0)</f>
        <v>2.7031999999999998</v>
      </c>
      <c r="M30" s="66">
        <f t="shared" si="5"/>
        <v>24</v>
      </c>
      <c r="N30" s="65">
        <f>VLOOKUP($A30,'Return Data'!$B$7:$R$2292,17,0)</f>
        <v>6.3464</v>
      </c>
      <c r="O30" s="66">
        <f t="shared" si="8"/>
        <v>18</v>
      </c>
      <c r="P30" s="65">
        <f>VLOOKUP($A30,'Return Data'!$B$7:$R$2292,14,0)</f>
        <v>8.6908999999999992</v>
      </c>
      <c r="Q30" s="66">
        <f t="shared" si="9"/>
        <v>7</v>
      </c>
      <c r="R30" s="65">
        <f>VLOOKUP($A30,'Return Data'!$B$7:$R$2292,16,0)</f>
        <v>6.6665999999999999</v>
      </c>
      <c r="S30" s="67">
        <f t="shared" si="4"/>
        <v>24</v>
      </c>
    </row>
    <row r="31" spans="1:19" x14ac:dyDescent="0.3">
      <c r="A31" s="82" t="s">
        <v>106</v>
      </c>
      <c r="B31" s="64">
        <f>VLOOKUP($A31,'Return Data'!$B$7:$R$2292,3,0)</f>
        <v>44483</v>
      </c>
      <c r="C31" s="65">
        <f>VLOOKUP($A31,'Return Data'!$B$7:$R$2292,4,0)</f>
        <v>29.611999999999998</v>
      </c>
      <c r="D31" s="65">
        <f>VLOOKUP($A31,'Return Data'!$B$7:$R$2292,9,0)</f>
        <v>-1.6780999999999999</v>
      </c>
      <c r="E31" s="66">
        <f t="shared" si="0"/>
        <v>31</v>
      </c>
      <c r="F31" s="65">
        <f>VLOOKUP($A31,'Return Data'!$B$7:$R$2292,10,0)</f>
        <v>7.19</v>
      </c>
      <c r="G31" s="66">
        <f t="shared" si="1"/>
        <v>10</v>
      </c>
      <c r="H31" s="65">
        <f>VLOOKUP($A31,'Return Data'!$B$7:$R$2292,11,0)</f>
        <v>3.9173</v>
      </c>
      <c r="I31" s="66">
        <f t="shared" si="2"/>
        <v>24</v>
      </c>
      <c r="J31" s="65">
        <f>VLOOKUP($A31,'Return Data'!$B$7:$R$2292,12,0)</f>
        <v>2.5350000000000001</v>
      </c>
      <c r="K31" s="66">
        <f t="shared" si="3"/>
        <v>21</v>
      </c>
      <c r="L31" s="65">
        <f>VLOOKUP($A31,'Return Data'!$B$7:$R$2292,13,0)</f>
        <v>3.9487999999999999</v>
      </c>
      <c r="M31" s="66">
        <f t="shared" si="5"/>
        <v>16</v>
      </c>
      <c r="N31" s="65">
        <f>VLOOKUP($A31,'Return Data'!$B$7:$R$2292,17,0)</f>
        <v>6.6875</v>
      </c>
      <c r="O31" s="66">
        <f t="shared" si="8"/>
        <v>17</v>
      </c>
      <c r="P31" s="65">
        <f>VLOOKUP($A31,'Return Data'!$B$7:$R$2292,14,0)</f>
        <v>8.3729999999999993</v>
      </c>
      <c r="Q31" s="66">
        <f t="shared" si="9"/>
        <v>11</v>
      </c>
      <c r="R31" s="65">
        <f>VLOOKUP($A31,'Return Data'!$B$7:$R$2292,16,0)</f>
        <v>6.625</v>
      </c>
      <c r="S31" s="67">
        <f t="shared" si="4"/>
        <v>25</v>
      </c>
    </row>
    <row r="32" spans="1:19" x14ac:dyDescent="0.3">
      <c r="A32" s="82" t="s">
        <v>107</v>
      </c>
      <c r="B32" s="64">
        <f>VLOOKUP($A32,'Return Data'!$B$7:$R$2292,3,0)</f>
        <v>44483</v>
      </c>
      <c r="C32" s="65">
        <f>VLOOKUP($A32,'Return Data'!$B$7:$R$2292,4,0)</f>
        <v>2136.8056999999999</v>
      </c>
      <c r="D32" s="65">
        <f>VLOOKUP($A32,'Return Data'!$B$7:$R$2292,9,0)</f>
        <v>2.9944999999999999</v>
      </c>
      <c r="E32" s="66">
        <f t="shared" si="0"/>
        <v>7</v>
      </c>
      <c r="F32" s="65">
        <f>VLOOKUP($A32,'Return Data'!$B$7:$R$2292,10,0)</f>
        <v>5.8902999999999999</v>
      </c>
      <c r="G32" s="66">
        <f t="shared" si="1"/>
        <v>17</v>
      </c>
      <c r="H32" s="65">
        <f>VLOOKUP($A32,'Return Data'!$B$7:$R$2292,11,0)</f>
        <v>4.6787999999999998</v>
      </c>
      <c r="I32" s="66">
        <f t="shared" si="2"/>
        <v>20</v>
      </c>
      <c r="J32" s="65">
        <f>VLOOKUP($A32,'Return Data'!$B$7:$R$2292,12,0)</f>
        <v>3.2673999999999999</v>
      </c>
      <c r="K32" s="66">
        <f t="shared" si="3"/>
        <v>17</v>
      </c>
      <c r="L32" s="65">
        <f>VLOOKUP($A32,'Return Data'!$B$7:$R$2292,13,0)</f>
        <v>3.4518</v>
      </c>
      <c r="M32" s="66">
        <f t="shared" si="5"/>
        <v>19</v>
      </c>
      <c r="N32" s="65">
        <f>VLOOKUP($A32,'Return Data'!$B$7:$R$2292,17,0)</f>
        <v>6.2419000000000002</v>
      </c>
      <c r="O32" s="66">
        <f t="shared" si="8"/>
        <v>20</v>
      </c>
      <c r="P32" s="65">
        <f>VLOOKUP($A32,'Return Data'!$B$7:$R$2292,14,0)</f>
        <v>8.6343999999999994</v>
      </c>
      <c r="Q32" s="66">
        <f t="shared" si="9"/>
        <v>8</v>
      </c>
      <c r="R32" s="65">
        <f>VLOOKUP($A32,'Return Data'!$B$7:$R$2292,16,0)</f>
        <v>8.0891000000000002</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Data'!$B$7:$R$2292,3,0)</f>
        <v>44483</v>
      </c>
      <c r="C34" s="65">
        <f>VLOOKUP($A34,'Return Data'!$B$7:$R$2292,4,0)</f>
        <v>16.7516</v>
      </c>
      <c r="D34" s="65">
        <f>VLOOKUP($A34,'Return Data'!$B$7:$R$2292,9,0)</f>
        <v>4.3441999999999998</v>
      </c>
      <c r="E34" s="66">
        <f t="shared" si="0"/>
        <v>5</v>
      </c>
      <c r="F34" s="65">
        <f>VLOOKUP($A34,'Return Data'!$B$7:$R$2292,10,0)</f>
        <v>7.2003000000000004</v>
      </c>
      <c r="G34" s="66">
        <f t="shared" si="1"/>
        <v>9</v>
      </c>
      <c r="H34" s="65">
        <f>VLOOKUP($A34,'Return Data'!$B$7:$R$2292,11,0)</f>
        <v>4.9722999999999997</v>
      </c>
      <c r="I34" s="66">
        <f t="shared" si="2"/>
        <v>17</v>
      </c>
      <c r="J34" s="65">
        <f>VLOOKUP($A34,'Return Data'!$B$7:$R$2292,12,0)</f>
        <v>3.9575999999999998</v>
      </c>
      <c r="K34" s="66">
        <f t="shared" si="3"/>
        <v>14</v>
      </c>
      <c r="L34" s="65">
        <f>VLOOKUP($A34,'Return Data'!$B$7:$R$2292,13,0)</f>
        <v>3.9304000000000001</v>
      </c>
      <c r="M34" s="66">
        <f t="shared" si="5"/>
        <v>17</v>
      </c>
      <c r="N34" s="65">
        <f>VLOOKUP($A34,'Return Data'!$B$7:$R$2292,17,0)</f>
        <v>7.1981000000000002</v>
      </c>
      <c r="O34" s="66">
        <f t="shared" si="8"/>
        <v>11</v>
      </c>
      <c r="P34" s="65">
        <f>VLOOKUP($A34,'Return Data'!$B$7:$R$2292,14,0)</f>
        <v>8.5465</v>
      </c>
      <c r="Q34" s="66">
        <f t="shared" si="9"/>
        <v>9</v>
      </c>
      <c r="R34" s="65">
        <f>VLOOKUP($A34,'Return Data'!$B$7:$R$2292,16,0)</f>
        <v>8.3483999999999998</v>
      </c>
      <c r="S34" s="67">
        <f t="shared" si="4"/>
        <v>8</v>
      </c>
    </row>
    <row r="35" spans="1:19" x14ac:dyDescent="0.3">
      <c r="A35" s="82" t="s">
        <v>111</v>
      </c>
      <c r="B35" s="64">
        <f>VLOOKUP($A35,'Return Data'!$B$7:$R$2292,3,0)</f>
        <v>44483</v>
      </c>
      <c r="C35" s="65">
        <f>VLOOKUP($A35,'Return Data'!$B$7:$R$2292,4,0)</f>
        <v>28.130500000000001</v>
      </c>
      <c r="D35" s="65">
        <f>VLOOKUP($A35,'Return Data'!$B$7:$R$2292,9,0)</f>
        <v>-0.70030000000000003</v>
      </c>
      <c r="E35" s="66">
        <f t="shared" si="0"/>
        <v>26</v>
      </c>
      <c r="F35" s="65">
        <f>VLOOKUP($A35,'Return Data'!$B$7:$R$2292,10,0)</f>
        <v>3.8751000000000002</v>
      </c>
      <c r="G35" s="66">
        <f t="shared" si="1"/>
        <v>27</v>
      </c>
      <c r="H35" s="65">
        <f>VLOOKUP($A35,'Return Data'!$B$7:$R$2292,11,0)</f>
        <v>2.8675999999999999</v>
      </c>
      <c r="I35" s="66">
        <f t="shared" si="2"/>
        <v>28</v>
      </c>
      <c r="J35" s="65">
        <f>VLOOKUP($A35,'Return Data'!$B$7:$R$2292,12,0)</f>
        <v>2.1956000000000002</v>
      </c>
      <c r="K35" s="66">
        <f t="shared" si="3"/>
        <v>24</v>
      </c>
      <c r="L35" s="65">
        <f>VLOOKUP($A35,'Return Data'!$B$7:$R$2292,13,0)</f>
        <v>2.5855999999999999</v>
      </c>
      <c r="M35" s="66">
        <f t="shared" si="5"/>
        <v>25</v>
      </c>
      <c r="N35" s="65">
        <f>VLOOKUP($A35,'Return Data'!$B$7:$R$2292,17,0)</f>
        <v>6.7869000000000002</v>
      </c>
      <c r="O35" s="66">
        <f t="shared" si="8"/>
        <v>16</v>
      </c>
      <c r="P35" s="65">
        <f>VLOOKUP($A35,'Return Data'!$B$7:$R$2292,14,0)</f>
        <v>9.0913000000000004</v>
      </c>
      <c r="Q35" s="66">
        <f t="shared" si="9"/>
        <v>6</v>
      </c>
      <c r="R35" s="65">
        <f>VLOOKUP($A35,'Return Data'!$B$7:$R$2292,16,0)</f>
        <v>5.9950000000000001</v>
      </c>
      <c r="S35" s="67">
        <f t="shared" si="4"/>
        <v>27</v>
      </c>
    </row>
    <row r="36" spans="1:19" x14ac:dyDescent="0.3">
      <c r="A36" s="82" t="s">
        <v>112</v>
      </c>
      <c r="B36" s="64">
        <f>VLOOKUP($A36,'Return Data'!$B$7:$R$2292,3,0)</f>
        <v>44483</v>
      </c>
      <c r="C36" s="65">
        <f>VLOOKUP($A36,'Return Data'!$B$7:$R$2292,4,0)</f>
        <v>33.173999999999999</v>
      </c>
      <c r="D36" s="65">
        <f>VLOOKUP($A36,'Return Data'!$B$7:$R$2292,9,0)</f>
        <v>1.8145</v>
      </c>
      <c r="E36" s="66">
        <f t="shared" si="0"/>
        <v>15</v>
      </c>
      <c r="F36" s="65">
        <f>VLOOKUP($A36,'Return Data'!$B$7:$R$2292,10,0)</f>
        <v>5.73</v>
      </c>
      <c r="G36" s="66">
        <f t="shared" si="1"/>
        <v>18</v>
      </c>
      <c r="H36" s="65">
        <f>VLOOKUP($A36,'Return Data'!$B$7:$R$2292,11,0)</f>
        <v>6.0133999999999999</v>
      </c>
      <c r="I36" s="66">
        <f t="shared" si="2"/>
        <v>12</v>
      </c>
      <c r="J36" s="65">
        <f>VLOOKUP($A36,'Return Data'!$B$7:$R$2292,12,0)</f>
        <v>4.8193999999999999</v>
      </c>
      <c r="K36" s="66">
        <f t="shared" si="3"/>
        <v>11</v>
      </c>
      <c r="L36" s="65">
        <f>VLOOKUP($A36,'Return Data'!$B$7:$R$2292,13,0)</f>
        <v>4.8314000000000004</v>
      </c>
      <c r="M36" s="66">
        <f t="shared" si="5"/>
        <v>13</v>
      </c>
      <c r="N36" s="65">
        <f>VLOOKUP($A36,'Return Data'!$B$7:$R$2292,17,0)</f>
        <v>6.9394</v>
      </c>
      <c r="O36" s="66">
        <f t="shared" si="8"/>
        <v>13</v>
      </c>
      <c r="P36" s="65">
        <f>VLOOKUP($A36,'Return Data'!$B$7:$R$2292,14,0)</f>
        <v>7.3746</v>
      </c>
      <c r="Q36" s="66">
        <f t="shared" si="9"/>
        <v>16</v>
      </c>
      <c r="R36" s="65">
        <f>VLOOKUP($A36,'Return Data'!$B$7:$R$2292,16,0)</f>
        <v>6.8395000000000001</v>
      </c>
      <c r="S36" s="67">
        <f t="shared" si="4"/>
        <v>22</v>
      </c>
    </row>
    <row r="37" spans="1:19" x14ac:dyDescent="0.3">
      <c r="A37" s="82" t="s">
        <v>113</v>
      </c>
      <c r="B37" s="64">
        <f>VLOOKUP($A37,'Return Data'!$B$7:$R$2292,3,0)</f>
        <v>44483</v>
      </c>
      <c r="C37" s="65">
        <f>VLOOKUP($A37,'Return Data'!$B$7:$R$2292,4,0)</f>
        <v>19.260300000000001</v>
      </c>
      <c r="D37" s="65">
        <f>VLOOKUP($A37,'Return Data'!$B$7:$R$2292,9,0)</f>
        <v>-0.64400000000000002</v>
      </c>
      <c r="E37" s="66">
        <f t="shared" si="0"/>
        <v>25</v>
      </c>
      <c r="F37" s="65">
        <f>VLOOKUP($A37,'Return Data'!$B$7:$R$2292,10,0)</f>
        <v>6.0926</v>
      </c>
      <c r="G37" s="66">
        <f t="shared" si="1"/>
        <v>16</v>
      </c>
      <c r="H37" s="65">
        <f>VLOOKUP($A37,'Return Data'!$B$7:$R$2292,11,0)</f>
        <v>4.4828999999999999</v>
      </c>
      <c r="I37" s="66">
        <f t="shared" si="2"/>
        <v>21</v>
      </c>
      <c r="J37" s="65">
        <f>VLOOKUP($A37,'Return Data'!$B$7:$R$2292,12,0)</f>
        <v>2.3321000000000001</v>
      </c>
      <c r="K37" s="66">
        <f t="shared" si="3"/>
        <v>22</v>
      </c>
      <c r="L37" s="65">
        <f>VLOOKUP($A37,'Return Data'!$B$7:$R$2292,13,0)</f>
        <v>2.8165</v>
      </c>
      <c r="M37" s="66">
        <f t="shared" si="5"/>
        <v>22</v>
      </c>
      <c r="N37" s="65">
        <f>VLOOKUP($A37,'Return Data'!$B$7:$R$2292,17,0)</f>
        <v>6.8215000000000003</v>
      </c>
      <c r="O37" s="66">
        <f t="shared" si="8"/>
        <v>14</v>
      </c>
      <c r="P37" s="65">
        <f>VLOOKUP($A37,'Return Data'!$B$7:$R$2292,14,0)</f>
        <v>8.5436999999999994</v>
      </c>
      <c r="Q37" s="66">
        <f t="shared" si="9"/>
        <v>10</v>
      </c>
      <c r="R37" s="65">
        <f>VLOOKUP($A37,'Return Data'!$B$7:$R$2292,16,0)</f>
        <v>7.0103</v>
      </c>
      <c r="S37" s="67">
        <f t="shared" si="4"/>
        <v>21</v>
      </c>
    </row>
    <row r="38" spans="1:19" x14ac:dyDescent="0.3">
      <c r="A38" s="82" t="s">
        <v>367</v>
      </c>
      <c r="B38" s="64">
        <f>VLOOKUP($A38,'Return Data'!$B$7:$R$2292,3,0)</f>
        <v>44483</v>
      </c>
      <c r="C38" s="65">
        <f>VLOOKUP($A38,'Return Data'!$B$7:$R$2292,4,0)</f>
        <v>0.31659999999999999</v>
      </c>
      <c r="D38" s="65">
        <f>VLOOKUP($A38,'Return Data'!$B$7:$R$2292,9,0)</f>
        <v>10.4651</v>
      </c>
      <c r="E38" s="66">
        <f t="shared" si="0"/>
        <v>4</v>
      </c>
      <c r="F38" s="65">
        <f>VLOOKUP($A38,'Return Data'!$B$7:$R$2292,10,0)</f>
        <v>10.8131</v>
      </c>
      <c r="G38" s="66">
        <f t="shared" si="1"/>
        <v>3</v>
      </c>
      <c r="H38" s="65">
        <f>VLOOKUP($A38,'Return Data'!$B$7:$R$2292,11,0)</f>
        <v>11.1951</v>
      </c>
      <c r="I38" s="66">
        <f t="shared" si="2"/>
        <v>6</v>
      </c>
      <c r="J38" s="65"/>
      <c r="K38" s="66"/>
      <c r="L38" s="65"/>
      <c r="M38" s="66"/>
      <c r="N38" s="65"/>
      <c r="O38" s="66"/>
      <c r="P38" s="65"/>
      <c r="Q38" s="66"/>
      <c r="R38" s="65">
        <f>VLOOKUP($A38,'Return Data'!$B$7:$R$2292,16,0)</f>
        <v>-6.9892000000000003</v>
      </c>
      <c r="S38" s="67">
        <f t="shared" si="4"/>
        <v>29</v>
      </c>
    </row>
    <row r="39" spans="1:19" x14ac:dyDescent="0.3">
      <c r="A39" s="82" t="s">
        <v>114</v>
      </c>
      <c r="B39" s="64">
        <f>VLOOKUP($A39,'Return Data'!$B$7:$R$2292,3,0)</f>
        <v>44483</v>
      </c>
      <c r="C39" s="65">
        <f>VLOOKUP($A39,'Return Data'!$B$7:$R$2292,4,0)</f>
        <v>23.3627</v>
      </c>
      <c r="D39" s="65">
        <f>VLOOKUP($A39,'Return Data'!$B$7:$R$2292,9,0)</f>
        <v>113.6006</v>
      </c>
      <c r="E39" s="66">
        <f t="shared" si="0"/>
        <v>1</v>
      </c>
      <c r="F39" s="65">
        <f>VLOOKUP($A39,'Return Data'!$B$7:$R$2292,10,0)</f>
        <v>40.5349</v>
      </c>
      <c r="G39" s="66">
        <f t="shared" si="1"/>
        <v>1</v>
      </c>
      <c r="H39" s="65">
        <f>VLOOKUP($A39,'Return Data'!$B$7:$R$2292,11,0)</f>
        <v>21.563099999999999</v>
      </c>
      <c r="I39" s="66">
        <f t="shared" si="2"/>
        <v>1</v>
      </c>
      <c r="J39" s="65">
        <f>VLOOKUP($A39,'Return Data'!$B$7:$R$2292,12,0)</f>
        <v>14.4253</v>
      </c>
      <c r="K39" s="66">
        <f>RANK(J39,J$8:J$39,0)</f>
        <v>2</v>
      </c>
      <c r="L39" s="65">
        <f>VLOOKUP($A39,'Return Data'!$B$7:$R$2292,13,0)</f>
        <v>11.598000000000001</v>
      </c>
      <c r="M39" s="66">
        <f>RANK(L39,L$8:L$39,0)</f>
        <v>2</v>
      </c>
      <c r="N39" s="65">
        <f>VLOOKUP($A39,'Return Data'!$B$7:$R$2292,17,0)</f>
        <v>8.6728000000000005</v>
      </c>
      <c r="O39" s="66">
        <f>RANK(N39,N$8:N$39,0)</f>
        <v>6</v>
      </c>
      <c r="P39" s="65">
        <f>VLOOKUP($A39,'Return Data'!$B$7:$R$2292,14,0)</f>
        <v>4.8422999999999998</v>
      </c>
      <c r="Q39" s="66">
        <f>RANK(P39,P$8:P$39,0)</f>
        <v>26</v>
      </c>
      <c r="R39" s="65">
        <f>VLOOKUP($A39,'Return Data'!$B$7:$R$2292,16,0)</f>
        <v>7.7857000000000003</v>
      </c>
      <c r="S39" s="67">
        <f t="shared" si="4"/>
        <v>13</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7.4477806451612896</v>
      </c>
      <c r="E41" s="88"/>
      <c r="F41" s="89">
        <f>AVERAGE(F8:F39)</f>
        <v>7.6214580645161289</v>
      </c>
      <c r="G41" s="88"/>
      <c r="H41" s="89">
        <f>AVERAGE(H8:H39)</f>
        <v>6.7334838709677411</v>
      </c>
      <c r="I41" s="88"/>
      <c r="J41" s="89">
        <f>AVERAGE(J8:J39)</f>
        <v>4.6155299999999988</v>
      </c>
      <c r="K41" s="88"/>
      <c r="L41" s="89">
        <f>AVERAGE(L8:L39)</f>
        <v>5.3270285714285714</v>
      </c>
      <c r="M41" s="88"/>
      <c r="N41" s="89">
        <f>AVERAGE(N8:N39)</f>
        <v>7.0173037037037034</v>
      </c>
      <c r="O41" s="88"/>
      <c r="P41" s="89">
        <f>AVERAGE(P8:P39)</f>
        <v>7.7071333333333323</v>
      </c>
      <c r="Q41" s="88"/>
      <c r="R41" s="89">
        <f>AVERAGE(R8:R39)</f>
        <v>5.7345096774193545</v>
      </c>
      <c r="S41" s="90"/>
    </row>
    <row r="42" spans="1:19" x14ac:dyDescent="0.3">
      <c r="A42" s="87" t="s">
        <v>28</v>
      </c>
      <c r="B42" s="88"/>
      <c r="C42" s="88"/>
      <c r="D42" s="89">
        <f>MIN(D8:D39)</f>
        <v>-1.6780999999999999</v>
      </c>
      <c r="E42" s="88"/>
      <c r="F42" s="89">
        <f>MIN(F8:F39)</f>
        <v>0</v>
      </c>
      <c r="G42" s="88"/>
      <c r="H42" s="89">
        <f>MIN(H8:H39)</f>
        <v>0</v>
      </c>
      <c r="I42" s="88"/>
      <c r="J42" s="89">
        <f>MIN(J8:J39)</f>
        <v>0</v>
      </c>
      <c r="K42" s="88"/>
      <c r="L42" s="89">
        <f>MIN(L8:L39)</f>
        <v>1.8323</v>
      </c>
      <c r="M42" s="88"/>
      <c r="N42" s="89">
        <f>MIN(N8:N39)</f>
        <v>4.6384999999999996</v>
      </c>
      <c r="O42" s="88"/>
      <c r="P42" s="89">
        <f>MIN(P8:P39)</f>
        <v>4.3529999999999998</v>
      </c>
      <c r="Q42" s="88"/>
      <c r="R42" s="89">
        <f>MIN(R8:R39)</f>
        <v>-13.492800000000001</v>
      </c>
      <c r="S42" s="90"/>
    </row>
    <row r="43" spans="1:19" ht="15" thickBot="1" x14ac:dyDescent="0.35">
      <c r="A43" s="91" t="s">
        <v>29</v>
      </c>
      <c r="B43" s="92"/>
      <c r="C43" s="92"/>
      <c r="D43" s="93">
        <f>MAX(D8:D39)</f>
        <v>113.6006</v>
      </c>
      <c r="E43" s="92"/>
      <c r="F43" s="93">
        <f>MAX(F8:F39)</f>
        <v>40.5349</v>
      </c>
      <c r="G43" s="92"/>
      <c r="H43" s="93">
        <f>MAX(H8:H39)</f>
        <v>21.563099999999999</v>
      </c>
      <c r="I43" s="92"/>
      <c r="J43" s="93">
        <f>MAX(J8:J39)</f>
        <v>16.862100000000002</v>
      </c>
      <c r="K43" s="92"/>
      <c r="L43" s="93">
        <f>MAX(L8:L39)</f>
        <v>17.539899999999999</v>
      </c>
      <c r="M43" s="92"/>
      <c r="N43" s="93">
        <f>MAX(N8:N39)</f>
        <v>9.0497999999999994</v>
      </c>
      <c r="O43" s="92"/>
      <c r="P43" s="93">
        <f>MAX(P8:P39)</f>
        <v>9.8876000000000008</v>
      </c>
      <c r="Q43" s="92"/>
      <c r="R43" s="93">
        <f>MAX(R8:R39)</f>
        <v>9.4568999999999992</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Data'!$B$7:$R$2292,3,0)</f>
        <v>44486</v>
      </c>
      <c r="C8" s="65">
        <f>VLOOKUP($A8,'Return Data'!$B$7:$R$2292,4,0)</f>
        <v>1132.3161</v>
      </c>
      <c r="D8" s="65">
        <f>VLOOKUP($A8,'Return Data'!$B$7:$R$2292,5,0)</f>
        <v>3.0238999999999998</v>
      </c>
      <c r="E8" s="66">
        <f t="shared" ref="E8:E37" si="0">RANK(D8,D$8:D$37,0)</f>
        <v>27</v>
      </c>
      <c r="F8" s="65">
        <f>VLOOKUP($A8,'Return Data'!$B$7:$R$2292,6,0)</f>
        <v>3.0255000000000001</v>
      </c>
      <c r="G8" s="66">
        <f t="shared" ref="G8:G37" si="1">RANK(F8,F$8:F$37,0)</f>
        <v>27</v>
      </c>
      <c r="H8" s="65">
        <f>VLOOKUP($A8,'Return Data'!$B$7:$R$2292,7,0)</f>
        <v>3.0078999999999998</v>
      </c>
      <c r="I8" s="66">
        <f t="shared" ref="I8:I37" si="2">RANK(H8,H$8:H$37,0)</f>
        <v>24</v>
      </c>
      <c r="J8" s="65">
        <f>VLOOKUP($A8,'Return Data'!$B$7:$R$2292,8,0)</f>
        <v>3.0733000000000001</v>
      </c>
      <c r="K8" s="66">
        <f t="shared" ref="K8:K37" si="3">RANK(J8,J$8:J$37,0)</f>
        <v>11</v>
      </c>
      <c r="L8" s="65">
        <f>VLOOKUP($A8,'Return Data'!$B$7:$R$2292,9,0)</f>
        <v>3.15</v>
      </c>
      <c r="M8" s="66">
        <f t="shared" ref="M8:M37" si="4">RANK(L8,L$8:L$37,0)</f>
        <v>9</v>
      </c>
      <c r="N8" s="65">
        <f>VLOOKUP($A8,'Return Data'!$B$7:$R$2292,10,0)</f>
        <v>3.1036000000000001</v>
      </c>
      <c r="O8" s="66">
        <f t="shared" ref="O8:O37" si="5">RANK(N8,N$8:N$37,0)</f>
        <v>12</v>
      </c>
      <c r="P8" s="65">
        <f>VLOOKUP($A8,'Return Data'!$B$7:$R$2292,11,0)</f>
        <v>3.1739999999999999</v>
      </c>
      <c r="Q8" s="66">
        <f>RANK(P8,P$8:P$37,0)</f>
        <v>8</v>
      </c>
      <c r="R8" s="65">
        <f>VLOOKUP($A8,'Return Data'!$B$7:$R$2292,12,0)</f>
        <v>3.1674000000000002</v>
      </c>
      <c r="S8" s="66">
        <f>RANK(R8,R$8:R$37,0)</f>
        <v>7</v>
      </c>
      <c r="T8" s="65">
        <f>VLOOKUP($A8,'Return Data'!$B$7:$R$2292,13,0)</f>
        <v>3.1236999999999999</v>
      </c>
      <c r="U8" s="66">
        <f>RANK(T8,T$8:T$37,0)</f>
        <v>7</v>
      </c>
      <c r="V8" s="65">
        <f>VLOOKUP($A8,'Return Data'!$B$7:$R$2292,17,0)</f>
        <v>3.4554999999999998</v>
      </c>
      <c r="W8" s="66">
        <f t="shared" ref="W8" si="6">RANK(V8,V$8:V$37,0)</f>
        <v>3</v>
      </c>
      <c r="X8" s="65"/>
      <c r="Y8" s="66"/>
      <c r="Z8" s="65">
        <f>VLOOKUP($A8,'Return Data'!$B$7:$R$2292,16,0)</f>
        <v>4.2850999999999999</v>
      </c>
      <c r="AA8" s="67">
        <f t="shared" ref="AA8:AA37" si="7">RANK(Z8,Z$8:Z$37,0)</f>
        <v>5</v>
      </c>
    </row>
    <row r="9" spans="1:27" x14ac:dyDescent="0.3">
      <c r="A9" s="63" t="s">
        <v>1283</v>
      </c>
      <c r="B9" s="64">
        <f>VLOOKUP($A9,'Return Data'!$B$7:$R$2292,3,0)</f>
        <v>44486</v>
      </c>
      <c r="C9" s="65">
        <f>VLOOKUP($A9,'Return Data'!$B$7:$R$2292,4,0)</f>
        <v>1106.7985000000001</v>
      </c>
      <c r="D9" s="65">
        <f>VLOOKUP($A9,'Return Data'!$B$7:$R$2292,5,0)</f>
        <v>3.1332</v>
      </c>
      <c r="E9" s="66">
        <f t="shared" si="0"/>
        <v>11</v>
      </c>
      <c r="F9" s="65">
        <f>VLOOKUP($A9,'Return Data'!$B$7:$R$2292,6,0)</f>
        <v>3.1337000000000002</v>
      </c>
      <c r="G9" s="66">
        <f t="shared" si="1"/>
        <v>11</v>
      </c>
      <c r="H9" s="65">
        <f>VLOOKUP($A9,'Return Data'!$B$7:$R$2292,7,0)</f>
        <v>3.0716000000000001</v>
      </c>
      <c r="I9" s="66">
        <f t="shared" si="2"/>
        <v>12</v>
      </c>
      <c r="J9" s="65">
        <f>VLOOKUP($A9,'Return Data'!$B$7:$R$2292,8,0)</f>
        <v>3.1067</v>
      </c>
      <c r="K9" s="66">
        <f t="shared" si="3"/>
        <v>6</v>
      </c>
      <c r="L9" s="65">
        <f>VLOOKUP($A9,'Return Data'!$B$7:$R$2292,9,0)</f>
        <v>3.1698</v>
      </c>
      <c r="M9" s="66">
        <f t="shared" si="4"/>
        <v>7</v>
      </c>
      <c r="N9" s="65">
        <f>VLOOKUP($A9,'Return Data'!$B$7:$R$2292,10,0)</f>
        <v>3.1076000000000001</v>
      </c>
      <c r="O9" s="66">
        <f t="shared" si="5"/>
        <v>8</v>
      </c>
      <c r="P9" s="65">
        <f>VLOOKUP($A9,'Return Data'!$B$7:$R$2292,11,0)</f>
        <v>3.1699000000000002</v>
      </c>
      <c r="Q9" s="66">
        <f>RANK(P9,P$8:P$37,0)</f>
        <v>9</v>
      </c>
      <c r="R9" s="65">
        <f>VLOOKUP($A9,'Return Data'!$B$7:$R$2292,12,0)</f>
        <v>3.1621000000000001</v>
      </c>
      <c r="S9" s="66">
        <f>RANK(R9,R$8:R$37,0)</f>
        <v>9</v>
      </c>
      <c r="T9" s="65">
        <f>VLOOKUP($A9,'Return Data'!$B$7:$R$2292,13,0)</f>
        <v>3.1257000000000001</v>
      </c>
      <c r="U9" s="66">
        <f>RANK(T9,T$8:T$37,0)</f>
        <v>6</v>
      </c>
      <c r="V9" s="65"/>
      <c r="W9" s="66"/>
      <c r="X9" s="65"/>
      <c r="Y9" s="66"/>
      <c r="Z9" s="65">
        <f>VLOOKUP($A9,'Return Data'!$B$7:$R$2292,16,0)</f>
        <v>3.9885000000000002</v>
      </c>
      <c r="AA9" s="67">
        <f t="shared" si="7"/>
        <v>12</v>
      </c>
    </row>
    <row r="10" spans="1:27" x14ac:dyDescent="0.3">
      <c r="A10" s="63" t="s">
        <v>1285</v>
      </c>
      <c r="B10" s="64">
        <f>VLOOKUP($A10,'Return Data'!$B$7:$R$2292,3,0)</f>
        <v>44486</v>
      </c>
      <c r="C10" s="65">
        <f>VLOOKUP($A10,'Return Data'!$B$7:$R$2292,4,0)</f>
        <v>1099.6612</v>
      </c>
      <c r="D10" s="65">
        <f>VLOOKUP($A10,'Return Data'!$B$7:$R$2292,5,0)</f>
        <v>3.0472999999999999</v>
      </c>
      <c r="E10" s="66">
        <f t="shared" si="0"/>
        <v>24</v>
      </c>
      <c r="F10" s="65">
        <f>VLOOKUP($A10,'Return Data'!$B$7:$R$2292,6,0)</f>
        <v>3.0566</v>
      </c>
      <c r="G10" s="66">
        <f t="shared" si="1"/>
        <v>24</v>
      </c>
      <c r="H10" s="65">
        <f>VLOOKUP($A10,'Return Data'!$B$7:$R$2292,7,0)</f>
        <v>3.0232000000000001</v>
      </c>
      <c r="I10" s="66">
        <f t="shared" si="2"/>
        <v>22</v>
      </c>
      <c r="J10" s="65">
        <f>VLOOKUP($A10,'Return Data'!$B$7:$R$2292,8,0)</f>
        <v>3.0312999999999999</v>
      </c>
      <c r="K10" s="66">
        <f t="shared" si="3"/>
        <v>23</v>
      </c>
      <c r="L10" s="65">
        <f>VLOOKUP($A10,'Return Data'!$B$7:$R$2292,9,0)</f>
        <v>3.1156999999999999</v>
      </c>
      <c r="M10" s="66">
        <f t="shared" si="4"/>
        <v>23</v>
      </c>
      <c r="N10" s="65">
        <f>VLOOKUP($A10,'Return Data'!$B$7:$R$2292,10,0)</f>
        <v>3.1015999999999999</v>
      </c>
      <c r="O10" s="66">
        <f t="shared" si="5"/>
        <v>14</v>
      </c>
      <c r="P10" s="65">
        <f>VLOOKUP($A10,'Return Data'!$B$7:$R$2292,11,0)</f>
        <v>3.1585999999999999</v>
      </c>
      <c r="Q10" s="66">
        <f>RANK(P10,P$8:P$37,0)</f>
        <v>11</v>
      </c>
      <c r="R10" s="65">
        <f>VLOOKUP($A10,'Return Data'!$B$7:$R$2292,12,0)</f>
        <v>3.1606999999999998</v>
      </c>
      <c r="S10" s="66">
        <f>RANK(R10,R$8:R$37,0)</f>
        <v>10</v>
      </c>
      <c r="T10" s="65">
        <f>VLOOKUP($A10,'Return Data'!$B$7:$R$2292,13,0)</f>
        <v>3.1320000000000001</v>
      </c>
      <c r="U10" s="66">
        <f>RANK(T10,T$8:T$37,0)</f>
        <v>5</v>
      </c>
      <c r="V10" s="65"/>
      <c r="W10" s="66"/>
      <c r="X10" s="65"/>
      <c r="Y10" s="66"/>
      <c r="Z10" s="65">
        <f>VLOOKUP($A10,'Return Data'!$B$7:$R$2292,16,0)</f>
        <v>3.8944000000000001</v>
      </c>
      <c r="AA10" s="67">
        <f t="shared" si="7"/>
        <v>15</v>
      </c>
    </row>
    <row r="11" spans="1:27" x14ac:dyDescent="0.3">
      <c r="A11" s="63" t="s">
        <v>1287</v>
      </c>
      <c r="B11" s="64">
        <f>VLOOKUP($A11,'Return Data'!$B$7:$R$2292,3,0)</f>
        <v>44486</v>
      </c>
      <c r="C11" s="65">
        <f>VLOOKUP($A11,'Return Data'!$B$7:$R$2292,4,0)</f>
        <v>1101.9213</v>
      </c>
      <c r="D11" s="65">
        <f>VLOOKUP($A11,'Return Data'!$B$7:$R$2292,5,0)</f>
        <v>3.2591999999999999</v>
      </c>
      <c r="E11" s="66">
        <f t="shared" si="0"/>
        <v>3</v>
      </c>
      <c r="F11" s="65">
        <f>VLOOKUP($A11,'Return Data'!$B$7:$R$2292,6,0)</f>
        <v>3.2591999999999999</v>
      </c>
      <c r="G11" s="66">
        <f t="shared" si="1"/>
        <v>3</v>
      </c>
      <c r="H11" s="65">
        <f>VLOOKUP($A11,'Return Data'!$B$7:$R$2292,7,0)</f>
        <v>3.1212</v>
      </c>
      <c r="I11" s="66">
        <f t="shared" si="2"/>
        <v>3</v>
      </c>
      <c r="J11" s="65">
        <f>VLOOKUP($A11,'Return Data'!$B$7:$R$2292,8,0)</f>
        <v>3.0684999999999998</v>
      </c>
      <c r="K11" s="66">
        <f t="shared" si="3"/>
        <v>12</v>
      </c>
      <c r="L11" s="65">
        <f>VLOOKUP($A11,'Return Data'!$B$7:$R$2292,9,0)</f>
        <v>3.1377999999999999</v>
      </c>
      <c r="M11" s="66">
        <f t="shared" si="4"/>
        <v>12</v>
      </c>
      <c r="N11" s="65">
        <f>VLOOKUP($A11,'Return Data'!$B$7:$R$2292,10,0)</f>
        <v>3.1021999999999998</v>
      </c>
      <c r="O11" s="66">
        <f t="shared" si="5"/>
        <v>13</v>
      </c>
      <c r="P11" s="65">
        <f>VLOOKUP($A11,'Return Data'!$B$7:$R$2292,11,0)</f>
        <v>3.1446000000000001</v>
      </c>
      <c r="Q11" s="66">
        <f>RANK(P11,P$8:P$37,0)</f>
        <v>15</v>
      </c>
      <c r="R11" s="65">
        <f>VLOOKUP($A11,'Return Data'!$B$7:$R$2292,12,0)</f>
        <v>3.1423999999999999</v>
      </c>
      <c r="S11" s="66">
        <f>RANK(R11,R$8:R$37,0)</f>
        <v>14</v>
      </c>
      <c r="T11" s="65">
        <f>VLOOKUP($A11,'Return Data'!$B$7:$R$2292,13,0)</f>
        <v>3.1214</v>
      </c>
      <c r="U11" s="66">
        <f>RANK(T11,T$8:T$37,0)</f>
        <v>8</v>
      </c>
      <c r="V11" s="65"/>
      <c r="W11" s="66"/>
      <c r="X11" s="65"/>
      <c r="Y11" s="66"/>
      <c r="Z11" s="65">
        <f>VLOOKUP($A11,'Return Data'!$B$7:$R$2292,16,0)</f>
        <v>3.9209999999999998</v>
      </c>
      <c r="AA11" s="67">
        <f t="shared" si="7"/>
        <v>14</v>
      </c>
    </row>
    <row r="12" spans="1:27" x14ac:dyDescent="0.3">
      <c r="A12" s="63" t="s">
        <v>1289</v>
      </c>
      <c r="B12" s="64">
        <f>VLOOKUP($A12,'Return Data'!$B$7:$R$2292,3,0)</f>
        <v>44486</v>
      </c>
      <c r="C12" s="65">
        <f>VLOOKUP($A12,'Return Data'!$B$7:$R$2292,4,0)</f>
        <v>1059.2005999999999</v>
      </c>
      <c r="D12" s="65">
        <f>VLOOKUP($A12,'Return Data'!$B$7:$R$2292,5,0)</f>
        <v>3.274</v>
      </c>
      <c r="E12" s="66">
        <f t="shared" si="0"/>
        <v>2</v>
      </c>
      <c r="F12" s="65">
        <f>VLOOKUP($A12,'Return Data'!$B$7:$R$2292,6,0)</f>
        <v>3.2746</v>
      </c>
      <c r="G12" s="66">
        <f t="shared" si="1"/>
        <v>2</v>
      </c>
      <c r="H12" s="65">
        <f>VLOOKUP($A12,'Return Data'!$B$7:$R$2292,7,0)</f>
        <v>3.2042999999999999</v>
      </c>
      <c r="I12" s="66">
        <f t="shared" si="2"/>
        <v>1</v>
      </c>
      <c r="J12" s="65">
        <f>VLOOKUP($A12,'Return Data'!$B$7:$R$2292,8,0)</f>
        <v>3.2077</v>
      </c>
      <c r="K12" s="66">
        <f t="shared" si="3"/>
        <v>1</v>
      </c>
      <c r="L12" s="65">
        <f>VLOOKUP($A12,'Return Data'!$B$7:$R$2292,9,0)</f>
        <v>3.2486000000000002</v>
      </c>
      <c r="M12" s="66">
        <f t="shared" si="4"/>
        <v>1</v>
      </c>
      <c r="N12" s="65">
        <f>VLOOKUP($A12,'Return Data'!$B$7:$R$2292,10,0)</f>
        <v>3.1478999999999999</v>
      </c>
      <c r="O12" s="66">
        <f t="shared" si="5"/>
        <v>5</v>
      </c>
      <c r="P12" s="65">
        <f>VLOOKUP($A12,'Return Data'!$B$7:$R$2292,11,0)</f>
        <v>3.2172999999999998</v>
      </c>
      <c r="Q12" s="66">
        <f t="shared" ref="Q12:Q37" si="8">RANK(P12,P$8:P$37,0)</f>
        <v>3</v>
      </c>
      <c r="R12" s="65">
        <f>VLOOKUP($A12,'Return Data'!$B$7:$R$2292,12,0)</f>
        <v>3.2061000000000002</v>
      </c>
      <c r="S12" s="66">
        <f t="shared" ref="S12" si="9">RANK(R12,R$8:R$37,0)</f>
        <v>2</v>
      </c>
      <c r="T12" s="65"/>
      <c r="U12" s="66"/>
      <c r="V12" s="65"/>
      <c r="W12" s="66"/>
      <c r="X12" s="65"/>
      <c r="Y12" s="66"/>
      <c r="Z12" s="65">
        <f>VLOOKUP($A12,'Return Data'!$B$7:$R$2292,16,0)</f>
        <v>3.3915999999999999</v>
      </c>
      <c r="AA12" s="67">
        <f t="shared" si="7"/>
        <v>27</v>
      </c>
    </row>
    <row r="13" spans="1:27" x14ac:dyDescent="0.3">
      <c r="A13" s="63" t="s">
        <v>1291</v>
      </c>
      <c r="B13" s="64">
        <f>VLOOKUP($A13,'Return Data'!$B$7:$R$2292,3,0)</f>
        <v>44486</v>
      </c>
      <c r="C13" s="65">
        <f>VLOOKUP($A13,'Return Data'!$B$7:$R$2292,4,0)</f>
        <v>1084.0018</v>
      </c>
      <c r="D13" s="65">
        <f>VLOOKUP($A13,'Return Data'!$B$7:$R$2292,5,0)</f>
        <v>3.0609999999999999</v>
      </c>
      <c r="E13" s="66">
        <f t="shared" si="0"/>
        <v>22</v>
      </c>
      <c r="F13" s="65">
        <f>VLOOKUP($A13,'Return Data'!$B$7:$R$2292,6,0)</f>
        <v>3.0626000000000002</v>
      </c>
      <c r="G13" s="66">
        <f t="shared" si="1"/>
        <v>22</v>
      </c>
      <c r="H13" s="65">
        <f>VLOOKUP($A13,'Return Data'!$B$7:$R$2292,7,0)</f>
        <v>3.0192000000000001</v>
      </c>
      <c r="I13" s="66">
        <f t="shared" si="2"/>
        <v>23</v>
      </c>
      <c r="J13" s="65">
        <f>VLOOKUP($A13,'Return Data'!$B$7:$R$2292,8,0)</f>
        <v>3.0152000000000001</v>
      </c>
      <c r="K13" s="66">
        <f t="shared" si="3"/>
        <v>27</v>
      </c>
      <c r="L13" s="65">
        <f>VLOOKUP($A13,'Return Data'!$B$7:$R$2292,9,0)</f>
        <v>3.1154000000000002</v>
      </c>
      <c r="M13" s="66">
        <f t="shared" si="4"/>
        <v>24</v>
      </c>
      <c r="N13" s="65">
        <f>VLOOKUP($A13,'Return Data'!$B$7:$R$2292,10,0)</f>
        <v>3.0703999999999998</v>
      </c>
      <c r="O13" s="66">
        <f t="shared" si="5"/>
        <v>24</v>
      </c>
      <c r="P13" s="65">
        <f>VLOOKUP($A13,'Return Data'!$B$7:$R$2292,11,0)</f>
        <v>3.1234000000000002</v>
      </c>
      <c r="Q13" s="66">
        <f t="shared" si="8"/>
        <v>24</v>
      </c>
      <c r="R13" s="65">
        <f>VLOOKUP($A13,'Return Data'!$B$7:$R$2292,12,0)</f>
        <v>3.1168999999999998</v>
      </c>
      <c r="S13" s="66">
        <f t="shared" ref="S13:S37" si="10">RANK(R13,R$8:R$37,0)</f>
        <v>24</v>
      </c>
      <c r="T13" s="65">
        <f>VLOOKUP($A13,'Return Data'!$B$7:$R$2292,13,0)</f>
        <v>3.0878000000000001</v>
      </c>
      <c r="U13" s="66">
        <f t="shared" ref="U13:U37" si="11">RANK(T13,T$8:T$37,0)</f>
        <v>21</v>
      </c>
      <c r="V13" s="65"/>
      <c r="W13" s="66"/>
      <c r="X13" s="65"/>
      <c r="Y13" s="66"/>
      <c r="Z13" s="65">
        <f>VLOOKUP($A13,'Return Data'!$B$7:$R$2292,16,0)</f>
        <v>3.6646999999999998</v>
      </c>
      <c r="AA13" s="67">
        <f t="shared" si="7"/>
        <v>22</v>
      </c>
    </row>
    <row r="14" spans="1:27" x14ac:dyDescent="0.3">
      <c r="A14" s="63" t="s">
        <v>1293</v>
      </c>
      <c r="B14" s="64">
        <f>VLOOKUP($A14,'Return Data'!$B$7:$R$2292,3,0)</f>
        <v>44486</v>
      </c>
      <c r="C14" s="65">
        <f>VLOOKUP($A14,'Return Data'!$B$7:$R$2292,4,0)</f>
        <v>1121.2145</v>
      </c>
      <c r="D14" s="65">
        <f>VLOOKUP($A14,'Return Data'!$B$7:$R$2292,5,0)</f>
        <v>3.1379000000000001</v>
      </c>
      <c r="E14" s="66">
        <f t="shared" si="0"/>
        <v>9</v>
      </c>
      <c r="F14" s="65">
        <f>VLOOKUP($A14,'Return Data'!$B$7:$R$2292,6,0)</f>
        <v>3.1379000000000001</v>
      </c>
      <c r="G14" s="66">
        <f t="shared" si="1"/>
        <v>9</v>
      </c>
      <c r="H14" s="65">
        <f>VLOOKUP($A14,'Return Data'!$B$7:$R$2292,7,0)</f>
        <v>3.0720999999999998</v>
      </c>
      <c r="I14" s="66">
        <f t="shared" si="2"/>
        <v>10</v>
      </c>
      <c r="J14" s="65">
        <f>VLOOKUP($A14,'Return Data'!$B$7:$R$2292,8,0)</f>
        <v>3.0571000000000002</v>
      </c>
      <c r="K14" s="66">
        <f t="shared" si="3"/>
        <v>14</v>
      </c>
      <c r="L14" s="65">
        <f>VLOOKUP($A14,'Return Data'!$B$7:$R$2292,9,0)</f>
        <v>3.1421999999999999</v>
      </c>
      <c r="M14" s="66">
        <f t="shared" si="4"/>
        <v>11</v>
      </c>
      <c r="N14" s="65">
        <f>VLOOKUP($A14,'Return Data'!$B$7:$R$2292,10,0)</f>
        <v>3.1107</v>
      </c>
      <c r="O14" s="66">
        <f t="shared" si="5"/>
        <v>7</v>
      </c>
      <c r="P14" s="65">
        <f>VLOOKUP($A14,'Return Data'!$B$7:$R$2292,11,0)</f>
        <v>3.1438000000000001</v>
      </c>
      <c r="Q14" s="66">
        <f t="shared" si="8"/>
        <v>16</v>
      </c>
      <c r="R14" s="65">
        <f>VLOOKUP($A14,'Return Data'!$B$7:$R$2292,12,0)</f>
        <v>3.1316999999999999</v>
      </c>
      <c r="S14" s="66">
        <f t="shared" si="10"/>
        <v>18</v>
      </c>
      <c r="T14" s="65">
        <f>VLOOKUP($A14,'Return Data'!$B$7:$R$2292,13,0)</f>
        <v>3.1097999999999999</v>
      </c>
      <c r="U14" s="66">
        <f t="shared" si="11"/>
        <v>12</v>
      </c>
      <c r="V14" s="65"/>
      <c r="W14" s="66"/>
      <c r="X14" s="65"/>
      <c r="Y14" s="66"/>
      <c r="Z14" s="65">
        <f>VLOOKUP($A14,'Return Data'!$B$7:$R$2292,16,0)</f>
        <v>4.2061999999999999</v>
      </c>
      <c r="AA14" s="67">
        <f t="shared" si="7"/>
        <v>8</v>
      </c>
    </row>
    <row r="15" spans="1:27" x14ac:dyDescent="0.3">
      <c r="A15" s="63" t="s">
        <v>1295</v>
      </c>
      <c r="B15" s="64">
        <f>VLOOKUP($A15,'Return Data'!$B$7:$R$2292,3,0)</f>
        <v>44486</v>
      </c>
      <c r="C15" s="65">
        <f>VLOOKUP($A15,'Return Data'!$B$7:$R$2292,4,0)</f>
        <v>1085.8295000000001</v>
      </c>
      <c r="D15" s="65">
        <f>VLOOKUP($A15,'Return Data'!$B$7:$R$2292,5,0)</f>
        <v>3.1231</v>
      </c>
      <c r="E15" s="66">
        <f t="shared" si="0"/>
        <v>13</v>
      </c>
      <c r="F15" s="65">
        <f>VLOOKUP($A15,'Return Data'!$B$7:$R$2292,6,0)</f>
        <v>3.1246999999999998</v>
      </c>
      <c r="G15" s="66">
        <f t="shared" si="1"/>
        <v>13</v>
      </c>
      <c r="H15" s="65">
        <f>VLOOKUP($A15,'Return Data'!$B$7:$R$2292,7,0)</f>
        <v>3.0516000000000001</v>
      </c>
      <c r="I15" s="66">
        <f t="shared" si="2"/>
        <v>17</v>
      </c>
      <c r="J15" s="65">
        <f>VLOOKUP($A15,'Return Data'!$B$7:$R$2292,8,0)</f>
        <v>3.0186999999999999</v>
      </c>
      <c r="K15" s="66">
        <f t="shared" si="3"/>
        <v>26</v>
      </c>
      <c r="L15" s="65">
        <f>VLOOKUP($A15,'Return Data'!$B$7:$R$2292,9,0)</f>
        <v>3.0949</v>
      </c>
      <c r="M15" s="66">
        <f t="shared" si="4"/>
        <v>28</v>
      </c>
      <c r="N15" s="65">
        <f>VLOOKUP($A15,'Return Data'!$B$7:$R$2292,10,0)</f>
        <v>3.0539999999999998</v>
      </c>
      <c r="O15" s="66">
        <f t="shared" si="5"/>
        <v>27</v>
      </c>
      <c r="P15" s="65">
        <f>VLOOKUP($A15,'Return Data'!$B$7:$R$2292,11,0)</f>
        <v>3.1071</v>
      </c>
      <c r="Q15" s="66">
        <f t="shared" si="8"/>
        <v>26</v>
      </c>
      <c r="R15" s="65">
        <f>VLOOKUP($A15,'Return Data'!$B$7:$R$2292,12,0)</f>
        <v>3.1080999999999999</v>
      </c>
      <c r="S15" s="66">
        <f t="shared" si="10"/>
        <v>25</v>
      </c>
      <c r="T15" s="65">
        <f>VLOOKUP($A15,'Return Data'!$B$7:$R$2292,13,0)</f>
        <v>3.1029</v>
      </c>
      <c r="U15" s="66">
        <f t="shared" si="11"/>
        <v>14</v>
      </c>
      <c r="V15" s="65"/>
      <c r="W15" s="66"/>
      <c r="X15" s="65"/>
      <c r="Y15" s="66"/>
      <c r="Z15" s="65">
        <f>VLOOKUP($A15,'Return Data'!$B$7:$R$2292,16,0)</f>
        <v>3.7448000000000001</v>
      </c>
      <c r="AA15" s="67">
        <f t="shared" si="7"/>
        <v>18</v>
      </c>
    </row>
    <row r="16" spans="1:27" x14ac:dyDescent="0.3">
      <c r="A16" s="63" t="s">
        <v>1298</v>
      </c>
      <c r="B16" s="64">
        <f>VLOOKUP($A16,'Return Data'!$B$7:$R$2292,3,0)</f>
        <v>44486</v>
      </c>
      <c r="C16" s="65">
        <f>VLOOKUP($A16,'Return Data'!$B$7:$R$2292,4,0)</f>
        <v>1093.8371999999999</v>
      </c>
      <c r="D16" s="65">
        <f>VLOOKUP($A16,'Return Data'!$B$7:$R$2292,5,0)</f>
        <v>3.0573000000000001</v>
      </c>
      <c r="E16" s="66">
        <f t="shared" si="0"/>
        <v>23</v>
      </c>
      <c r="F16" s="65">
        <f>VLOOKUP($A16,'Return Data'!$B$7:$R$2292,6,0)</f>
        <v>3.0573000000000001</v>
      </c>
      <c r="G16" s="66">
        <f t="shared" si="1"/>
        <v>23</v>
      </c>
      <c r="H16" s="65">
        <f>VLOOKUP($A16,'Return Data'!$B$7:$R$2292,7,0)</f>
        <v>2.9948999999999999</v>
      </c>
      <c r="I16" s="66">
        <f t="shared" si="2"/>
        <v>26</v>
      </c>
      <c r="J16" s="65">
        <f>VLOOKUP($A16,'Return Data'!$B$7:$R$2292,8,0)</f>
        <v>2.9952000000000001</v>
      </c>
      <c r="K16" s="66">
        <f t="shared" si="3"/>
        <v>28</v>
      </c>
      <c r="L16" s="65">
        <f>VLOOKUP($A16,'Return Data'!$B$7:$R$2292,9,0)</f>
        <v>3.1248999999999998</v>
      </c>
      <c r="M16" s="66">
        <f t="shared" si="4"/>
        <v>18</v>
      </c>
      <c r="N16" s="65">
        <f>VLOOKUP($A16,'Return Data'!$B$7:$R$2292,10,0)</f>
        <v>3.0564</v>
      </c>
      <c r="O16" s="66">
        <f t="shared" si="5"/>
        <v>26</v>
      </c>
      <c r="P16" s="65">
        <f>VLOOKUP($A16,'Return Data'!$B$7:$R$2292,11,0)</f>
        <v>3.1061000000000001</v>
      </c>
      <c r="Q16" s="66">
        <f t="shared" si="8"/>
        <v>27</v>
      </c>
      <c r="R16" s="65">
        <f>VLOOKUP($A16,'Return Data'!$B$7:$R$2292,12,0)</f>
        <v>3.0931000000000002</v>
      </c>
      <c r="S16" s="66">
        <f t="shared" si="10"/>
        <v>27</v>
      </c>
      <c r="T16" s="65">
        <f>VLOOKUP($A16,'Return Data'!$B$7:$R$2292,13,0)</f>
        <v>3.0535000000000001</v>
      </c>
      <c r="U16" s="66">
        <f t="shared" si="11"/>
        <v>24</v>
      </c>
      <c r="V16" s="65"/>
      <c r="W16" s="66"/>
      <c r="X16" s="65"/>
      <c r="Y16" s="66"/>
      <c r="Z16" s="65">
        <f>VLOOKUP($A16,'Return Data'!$B$7:$R$2292,16,0)</f>
        <v>3.734</v>
      </c>
      <c r="AA16" s="67">
        <f t="shared" si="7"/>
        <v>19</v>
      </c>
    </row>
    <row r="17" spans="1:27" x14ac:dyDescent="0.3">
      <c r="A17" s="63" t="s">
        <v>1300</v>
      </c>
      <c r="B17" s="64">
        <f>VLOOKUP($A17,'Return Data'!$B$7:$R$2292,3,0)</f>
        <v>44486</v>
      </c>
      <c r="C17" s="65">
        <f>VLOOKUP($A17,'Return Data'!$B$7:$R$2292,4,0)</f>
        <v>3110.4629</v>
      </c>
      <c r="D17" s="65">
        <f>VLOOKUP($A17,'Return Data'!$B$7:$R$2292,5,0)</f>
        <v>3.1389999999999998</v>
      </c>
      <c r="E17" s="66">
        <f t="shared" si="0"/>
        <v>8</v>
      </c>
      <c r="F17" s="65">
        <f>VLOOKUP($A17,'Return Data'!$B$7:$R$2292,6,0)</f>
        <v>3.1389999999999998</v>
      </c>
      <c r="G17" s="66">
        <f t="shared" si="1"/>
        <v>8</v>
      </c>
      <c r="H17" s="65">
        <f>VLOOKUP($A17,'Return Data'!$B$7:$R$2292,7,0)</f>
        <v>3.0562999999999998</v>
      </c>
      <c r="I17" s="66">
        <f t="shared" si="2"/>
        <v>16</v>
      </c>
      <c r="J17" s="65">
        <f>VLOOKUP($A17,'Return Data'!$B$7:$R$2292,8,0)</f>
        <v>3.0406</v>
      </c>
      <c r="K17" s="66">
        <f t="shared" si="3"/>
        <v>21</v>
      </c>
      <c r="L17" s="65">
        <f>VLOOKUP($A17,'Return Data'!$B$7:$R$2292,9,0)</f>
        <v>3.1152000000000002</v>
      </c>
      <c r="M17" s="66">
        <f t="shared" si="4"/>
        <v>25</v>
      </c>
      <c r="N17" s="65">
        <f>VLOOKUP($A17,'Return Data'!$B$7:$R$2292,10,0)</f>
        <v>3.0720000000000001</v>
      </c>
      <c r="O17" s="66">
        <f t="shared" si="5"/>
        <v>23</v>
      </c>
      <c r="P17" s="65">
        <f>VLOOKUP($A17,'Return Data'!$B$7:$R$2292,11,0)</f>
        <v>3.1278000000000001</v>
      </c>
      <c r="Q17" s="66">
        <f t="shared" si="8"/>
        <v>22</v>
      </c>
      <c r="R17" s="65">
        <f>VLOOKUP($A17,'Return Data'!$B$7:$R$2292,12,0)</f>
        <v>3.1196000000000002</v>
      </c>
      <c r="S17" s="66">
        <f t="shared" si="10"/>
        <v>23</v>
      </c>
      <c r="T17" s="65">
        <f>VLOOKUP($A17,'Return Data'!$B$7:$R$2292,13,0)</f>
        <v>3.0802999999999998</v>
      </c>
      <c r="U17" s="66">
        <f t="shared" si="11"/>
        <v>22</v>
      </c>
      <c r="V17" s="65">
        <f>VLOOKUP($A17,'Return Data'!$B$7:$R$2292,17,0)</f>
        <v>3.411</v>
      </c>
      <c r="W17" s="66">
        <f>RANK(V17,V$8:V$37,0)</f>
        <v>5</v>
      </c>
      <c r="X17" s="65">
        <f>VLOOKUP($A17,'Return Data'!$B$7:$R$2292,14,0)</f>
        <v>4.2595000000000001</v>
      </c>
      <c r="Y17" s="66">
        <f>RANK(X17,X$8:X$37,0)</f>
        <v>4</v>
      </c>
      <c r="Z17" s="65">
        <f>VLOOKUP($A17,'Return Data'!$B$7:$R$2292,16,0)</f>
        <v>6.1182999999999996</v>
      </c>
      <c r="AA17" s="67">
        <f t="shared" si="7"/>
        <v>4</v>
      </c>
    </row>
    <row r="18" spans="1:27" x14ac:dyDescent="0.3">
      <c r="A18" s="63" t="s">
        <v>1301</v>
      </c>
      <c r="B18" s="64">
        <f>VLOOKUP($A18,'Return Data'!$B$7:$R$2292,3,0)</f>
        <v>44486</v>
      </c>
      <c r="C18" s="65">
        <f>VLOOKUP($A18,'Return Data'!$B$7:$R$2292,4,0)</f>
        <v>1095.0684000000001</v>
      </c>
      <c r="D18" s="65">
        <f>VLOOKUP($A18,'Return Data'!$B$7:$R$2292,5,0)</f>
        <v>3.0983999999999998</v>
      </c>
      <c r="E18" s="66">
        <f t="shared" si="0"/>
        <v>16</v>
      </c>
      <c r="F18" s="65">
        <f>VLOOKUP($A18,'Return Data'!$B$7:$R$2292,6,0)</f>
        <v>3.0983999999999998</v>
      </c>
      <c r="G18" s="66">
        <f t="shared" si="1"/>
        <v>16</v>
      </c>
      <c r="H18" s="65">
        <f>VLOOKUP($A18,'Return Data'!$B$7:$R$2292,7,0)</f>
        <v>3.0720999999999998</v>
      </c>
      <c r="I18" s="66">
        <f t="shared" si="2"/>
        <v>10</v>
      </c>
      <c r="J18" s="65">
        <f>VLOOKUP($A18,'Return Data'!$B$7:$R$2292,8,0)</f>
        <v>3.1347999999999998</v>
      </c>
      <c r="K18" s="66">
        <f t="shared" si="3"/>
        <v>2</v>
      </c>
      <c r="L18" s="65">
        <f>VLOOKUP($A18,'Return Data'!$B$7:$R$2292,9,0)</f>
        <v>3.2201</v>
      </c>
      <c r="M18" s="66">
        <f t="shared" si="4"/>
        <v>2</v>
      </c>
      <c r="N18" s="65">
        <f>VLOOKUP($A18,'Return Data'!$B$7:$R$2292,10,0)</f>
        <v>3.1696</v>
      </c>
      <c r="O18" s="66">
        <f t="shared" si="5"/>
        <v>1</v>
      </c>
      <c r="P18" s="65">
        <f>VLOOKUP($A18,'Return Data'!$B$7:$R$2292,11,0)</f>
        <v>3.2176999999999998</v>
      </c>
      <c r="Q18" s="66">
        <f t="shared" si="8"/>
        <v>2</v>
      </c>
      <c r="R18" s="65">
        <f>VLOOKUP($A18,'Return Data'!$B$7:$R$2292,12,0)</f>
        <v>3.2105000000000001</v>
      </c>
      <c r="S18" s="66">
        <f t="shared" si="10"/>
        <v>1</v>
      </c>
      <c r="T18" s="65">
        <f>VLOOKUP($A18,'Return Data'!$B$7:$R$2292,13,0)</f>
        <v>3.1703000000000001</v>
      </c>
      <c r="U18" s="66">
        <f t="shared" si="11"/>
        <v>3</v>
      </c>
      <c r="V18" s="65"/>
      <c r="W18" s="66"/>
      <c r="X18" s="65"/>
      <c r="Y18" s="66"/>
      <c r="Z18" s="65">
        <f>VLOOKUP($A18,'Return Data'!$B$7:$R$2292,16,0)</f>
        <v>3.8361999999999998</v>
      </c>
      <c r="AA18" s="67">
        <f t="shared" si="7"/>
        <v>17</v>
      </c>
    </row>
    <row r="19" spans="1:27" x14ac:dyDescent="0.3">
      <c r="A19" s="63" t="s">
        <v>1304</v>
      </c>
      <c r="B19" s="64">
        <f>VLOOKUP($A19,'Return Data'!$B$7:$R$2292,3,0)</f>
        <v>44486</v>
      </c>
      <c r="C19" s="65">
        <f>VLOOKUP($A19,'Return Data'!$B$7:$R$2292,4,0)</f>
        <v>112.8907</v>
      </c>
      <c r="D19" s="65">
        <f>VLOOKUP($A19,'Return Data'!$B$7:$R$2292,5,0)</f>
        <v>3.1046999999999998</v>
      </c>
      <c r="E19" s="66">
        <f t="shared" si="0"/>
        <v>15</v>
      </c>
      <c r="F19" s="65">
        <f>VLOOKUP($A19,'Return Data'!$B$7:$R$2292,6,0)</f>
        <v>3.1046999999999998</v>
      </c>
      <c r="G19" s="66">
        <f t="shared" si="1"/>
        <v>14</v>
      </c>
      <c r="H19" s="65">
        <f>VLOOKUP($A19,'Return Data'!$B$7:$R$2292,7,0)</f>
        <v>3.0364</v>
      </c>
      <c r="I19" s="66">
        <f t="shared" si="2"/>
        <v>19</v>
      </c>
      <c r="J19" s="65">
        <f>VLOOKUP($A19,'Return Data'!$B$7:$R$2292,8,0)</f>
        <v>3.0451000000000001</v>
      </c>
      <c r="K19" s="66">
        <f t="shared" si="3"/>
        <v>18</v>
      </c>
      <c r="L19" s="65">
        <f>VLOOKUP($A19,'Return Data'!$B$7:$R$2292,9,0)</f>
        <v>3.1280999999999999</v>
      </c>
      <c r="M19" s="66">
        <f t="shared" si="4"/>
        <v>16</v>
      </c>
      <c r="N19" s="65">
        <f>VLOOKUP($A19,'Return Data'!$B$7:$R$2292,10,0)</f>
        <v>3.0773999999999999</v>
      </c>
      <c r="O19" s="66">
        <f t="shared" si="5"/>
        <v>21</v>
      </c>
      <c r="P19" s="65">
        <f>VLOOKUP($A19,'Return Data'!$B$7:$R$2292,11,0)</f>
        <v>3.1391</v>
      </c>
      <c r="Q19" s="66">
        <f t="shared" si="8"/>
        <v>18</v>
      </c>
      <c r="R19" s="65">
        <f>VLOOKUP($A19,'Return Data'!$B$7:$R$2292,12,0)</f>
        <v>3.1322000000000001</v>
      </c>
      <c r="S19" s="66">
        <f t="shared" si="10"/>
        <v>17</v>
      </c>
      <c r="T19" s="65">
        <f>VLOOKUP($A19,'Return Data'!$B$7:$R$2292,13,0)</f>
        <v>3.0941000000000001</v>
      </c>
      <c r="U19" s="66">
        <f t="shared" si="11"/>
        <v>17</v>
      </c>
      <c r="V19" s="65"/>
      <c r="W19" s="66"/>
      <c r="X19" s="65"/>
      <c r="Y19" s="66"/>
      <c r="Z19" s="65">
        <f>VLOOKUP($A19,'Return Data'!$B$7:$R$2292,16,0)</f>
        <v>4.2293000000000003</v>
      </c>
      <c r="AA19" s="67">
        <f t="shared" si="7"/>
        <v>7</v>
      </c>
    </row>
    <row r="20" spans="1:27" x14ac:dyDescent="0.3">
      <c r="A20" s="63" t="s">
        <v>1305</v>
      </c>
      <c r="B20" s="64">
        <f>VLOOKUP($A20,'Return Data'!$B$7:$R$2292,3,0)</f>
        <v>44486</v>
      </c>
      <c r="C20" s="65">
        <f>VLOOKUP($A20,'Return Data'!$B$7:$R$2292,4,0)</f>
        <v>1116.7488000000001</v>
      </c>
      <c r="D20" s="65">
        <f>VLOOKUP($A20,'Return Data'!$B$7:$R$2292,5,0)</f>
        <v>3.4354</v>
      </c>
      <c r="E20" s="66">
        <f t="shared" si="0"/>
        <v>1</v>
      </c>
      <c r="F20" s="65">
        <f>VLOOKUP($A20,'Return Data'!$B$7:$R$2292,6,0)</f>
        <v>3.4339</v>
      </c>
      <c r="G20" s="66">
        <f t="shared" si="1"/>
        <v>1</v>
      </c>
      <c r="H20" s="65">
        <f>VLOOKUP($A20,'Return Data'!$B$7:$R$2292,7,0)</f>
        <v>3.1764999999999999</v>
      </c>
      <c r="I20" s="66">
        <f t="shared" si="2"/>
        <v>2</v>
      </c>
      <c r="J20" s="65">
        <f>VLOOKUP($A20,'Return Data'!$B$7:$R$2292,8,0)</f>
        <v>3.0800999999999998</v>
      </c>
      <c r="K20" s="66">
        <f t="shared" si="3"/>
        <v>9</v>
      </c>
      <c r="L20" s="65">
        <f>VLOOKUP($A20,'Return Data'!$B$7:$R$2292,9,0)</f>
        <v>3.1375999999999999</v>
      </c>
      <c r="M20" s="66">
        <f t="shared" si="4"/>
        <v>13</v>
      </c>
      <c r="N20" s="65">
        <f>VLOOKUP($A20,'Return Data'!$B$7:$R$2292,10,0)</f>
        <v>3.0848</v>
      </c>
      <c r="O20" s="66">
        <f t="shared" si="5"/>
        <v>17</v>
      </c>
      <c r="P20" s="65">
        <f>VLOOKUP($A20,'Return Data'!$B$7:$R$2292,11,0)</f>
        <v>3.1354000000000002</v>
      </c>
      <c r="Q20" s="66">
        <f t="shared" si="8"/>
        <v>20</v>
      </c>
      <c r="R20" s="65">
        <f>VLOOKUP($A20,'Return Data'!$B$7:$R$2292,12,0)</f>
        <v>3.1271</v>
      </c>
      <c r="S20" s="66">
        <f t="shared" si="10"/>
        <v>19</v>
      </c>
      <c r="T20" s="65">
        <f>VLOOKUP($A20,'Return Data'!$B$7:$R$2292,13,0)</f>
        <v>3.0897999999999999</v>
      </c>
      <c r="U20" s="66">
        <f t="shared" si="11"/>
        <v>20</v>
      </c>
      <c r="V20" s="65"/>
      <c r="W20" s="66"/>
      <c r="X20" s="65"/>
      <c r="Y20" s="66"/>
      <c r="Z20" s="65">
        <f>VLOOKUP($A20,'Return Data'!$B$7:$R$2292,16,0)</f>
        <v>4.1002000000000001</v>
      </c>
      <c r="AA20" s="67">
        <f t="shared" si="7"/>
        <v>10</v>
      </c>
    </row>
    <row r="21" spans="1:27" x14ac:dyDescent="0.3">
      <c r="A21" s="63" t="s">
        <v>1307</v>
      </c>
      <c r="B21" s="64">
        <f>VLOOKUP($A21,'Return Data'!$B$7:$R$2292,3,0)</f>
        <v>44486</v>
      </c>
      <c r="C21" s="65">
        <f>VLOOKUP($A21,'Return Data'!$B$7:$R$2292,4,0)</f>
        <v>1085.2128</v>
      </c>
      <c r="D21" s="65">
        <f>VLOOKUP($A21,'Return Data'!$B$7:$R$2292,5,0)</f>
        <v>3.0070999999999999</v>
      </c>
      <c r="E21" s="66">
        <f t="shared" si="0"/>
        <v>28</v>
      </c>
      <c r="F21" s="65">
        <f>VLOOKUP($A21,'Return Data'!$B$7:$R$2292,6,0)</f>
        <v>3.0087000000000002</v>
      </c>
      <c r="G21" s="66">
        <f t="shared" si="1"/>
        <v>28</v>
      </c>
      <c r="H21" s="65">
        <f>VLOOKUP($A21,'Return Data'!$B$7:$R$2292,7,0)</f>
        <v>2.9076</v>
      </c>
      <c r="I21" s="66">
        <f t="shared" si="2"/>
        <v>29</v>
      </c>
      <c r="J21" s="65">
        <f>VLOOKUP($A21,'Return Data'!$B$7:$R$2292,8,0)</f>
        <v>2.9436</v>
      </c>
      <c r="K21" s="66">
        <f t="shared" si="3"/>
        <v>29</v>
      </c>
      <c r="L21" s="65">
        <f>VLOOKUP($A21,'Return Data'!$B$7:$R$2292,9,0)</f>
        <v>3.0442</v>
      </c>
      <c r="M21" s="66">
        <f t="shared" si="4"/>
        <v>29</v>
      </c>
      <c r="N21" s="65">
        <f>VLOOKUP($A21,'Return Data'!$B$7:$R$2292,10,0)</f>
        <v>3.0211000000000001</v>
      </c>
      <c r="O21" s="66">
        <f t="shared" si="5"/>
        <v>29</v>
      </c>
      <c r="P21" s="65">
        <f>VLOOKUP($A21,'Return Data'!$B$7:$R$2292,11,0)</f>
        <v>3.0733999999999999</v>
      </c>
      <c r="Q21" s="66">
        <f t="shared" si="8"/>
        <v>30</v>
      </c>
      <c r="R21" s="65">
        <f>VLOOKUP($A21,'Return Data'!$B$7:$R$2292,12,0)</f>
        <v>3.0707</v>
      </c>
      <c r="S21" s="66">
        <f t="shared" si="10"/>
        <v>29</v>
      </c>
      <c r="T21" s="65">
        <f>VLOOKUP($A21,'Return Data'!$B$7:$R$2292,13,0)</f>
        <v>3.0384000000000002</v>
      </c>
      <c r="U21" s="66">
        <f t="shared" si="11"/>
        <v>26</v>
      </c>
      <c r="V21" s="65"/>
      <c r="W21" s="66"/>
      <c r="X21" s="65"/>
      <c r="Y21" s="66"/>
      <c r="Z21" s="65">
        <f>VLOOKUP($A21,'Return Data'!$B$7:$R$2292,16,0)</f>
        <v>3.6526999999999998</v>
      </c>
      <c r="AA21" s="67">
        <f t="shared" si="7"/>
        <v>23</v>
      </c>
    </row>
    <row r="22" spans="1:27" x14ac:dyDescent="0.3">
      <c r="A22" s="63" t="s">
        <v>1309</v>
      </c>
      <c r="B22" s="64">
        <f>VLOOKUP($A22,'Return Data'!$B$7:$R$2292,3,0)</f>
        <v>44486</v>
      </c>
      <c r="C22" s="65">
        <f>VLOOKUP($A22,'Return Data'!$B$7:$R$2292,4,0)</f>
        <v>1058.2774999999999</v>
      </c>
      <c r="D22" s="65">
        <f>VLOOKUP($A22,'Return Data'!$B$7:$R$2292,5,0)</f>
        <v>3.1492</v>
      </c>
      <c r="E22" s="66">
        <f t="shared" si="0"/>
        <v>7</v>
      </c>
      <c r="F22" s="65">
        <f>VLOOKUP($A22,'Return Data'!$B$7:$R$2292,6,0)</f>
        <v>3.1486000000000001</v>
      </c>
      <c r="G22" s="66">
        <f t="shared" si="1"/>
        <v>7</v>
      </c>
      <c r="H22" s="65">
        <f>VLOOKUP($A22,'Return Data'!$B$7:$R$2292,7,0)</f>
        <v>3.0640000000000001</v>
      </c>
      <c r="I22" s="66">
        <f t="shared" si="2"/>
        <v>14</v>
      </c>
      <c r="J22" s="65">
        <f>VLOOKUP($A22,'Return Data'!$B$7:$R$2292,8,0)</f>
        <v>3.0461</v>
      </c>
      <c r="K22" s="66">
        <f t="shared" si="3"/>
        <v>17</v>
      </c>
      <c r="L22" s="65">
        <f>VLOOKUP($A22,'Return Data'!$B$7:$R$2292,9,0)</f>
        <v>3.1227</v>
      </c>
      <c r="M22" s="66">
        <f t="shared" si="4"/>
        <v>20</v>
      </c>
      <c r="N22" s="65">
        <f>VLOOKUP($A22,'Return Data'!$B$7:$R$2292,10,0)</f>
        <v>3.0768</v>
      </c>
      <c r="O22" s="66">
        <f t="shared" si="5"/>
        <v>22</v>
      </c>
      <c r="P22" s="65">
        <f>VLOOKUP($A22,'Return Data'!$B$7:$R$2292,11,0)</f>
        <v>3.1271</v>
      </c>
      <c r="Q22" s="66">
        <f t="shared" si="8"/>
        <v>23</v>
      </c>
      <c r="R22" s="65">
        <f>VLOOKUP($A22,'Return Data'!$B$7:$R$2292,12,0)</f>
        <v>3.1227999999999998</v>
      </c>
      <c r="S22" s="66">
        <f t="shared" ref="S22" si="12">RANK(R22,R$8:R$37,0)</f>
        <v>22</v>
      </c>
      <c r="T22" s="65"/>
      <c r="U22" s="66"/>
      <c r="V22" s="65"/>
      <c r="W22" s="66"/>
      <c r="X22" s="65"/>
      <c r="Y22" s="66"/>
      <c r="Z22" s="65">
        <f>VLOOKUP($A22,'Return Data'!$B$7:$R$2292,16,0)</f>
        <v>3.242</v>
      </c>
      <c r="AA22" s="67">
        <f t="shared" si="7"/>
        <v>30</v>
      </c>
    </row>
    <row r="23" spans="1:27" x14ac:dyDescent="0.3">
      <c r="A23" s="63" t="s">
        <v>1311</v>
      </c>
      <c r="B23" s="64">
        <f>VLOOKUP($A23,'Return Data'!$B$7:$R$2292,3,0)</f>
        <v>44486</v>
      </c>
      <c r="C23" s="65">
        <f>VLOOKUP($A23,'Return Data'!$B$7:$R$2292,4,0)</f>
        <v>1068.3659</v>
      </c>
      <c r="D23" s="65">
        <f>VLOOKUP($A23,'Return Data'!$B$7:$R$2292,5,0)</f>
        <v>3.0272000000000001</v>
      </c>
      <c r="E23" s="66">
        <f t="shared" si="0"/>
        <v>26</v>
      </c>
      <c r="F23" s="65">
        <f>VLOOKUP($A23,'Return Data'!$B$7:$R$2292,6,0)</f>
        <v>3.0266000000000002</v>
      </c>
      <c r="G23" s="66">
        <f t="shared" si="1"/>
        <v>26</v>
      </c>
      <c r="H23" s="65">
        <f>VLOOKUP($A23,'Return Data'!$B$7:$R$2292,7,0)</f>
        <v>2.9735</v>
      </c>
      <c r="I23" s="66">
        <f t="shared" si="2"/>
        <v>28</v>
      </c>
      <c r="J23" s="65">
        <f>VLOOKUP($A23,'Return Data'!$B$7:$R$2292,8,0)</f>
        <v>3.0537000000000001</v>
      </c>
      <c r="K23" s="66">
        <f t="shared" si="3"/>
        <v>15</v>
      </c>
      <c r="L23" s="65">
        <f>VLOOKUP($A23,'Return Data'!$B$7:$R$2292,9,0)</f>
        <v>3.0964999999999998</v>
      </c>
      <c r="M23" s="66">
        <f t="shared" si="4"/>
        <v>27</v>
      </c>
      <c r="N23" s="65">
        <f>VLOOKUP($A23,'Return Data'!$B$7:$R$2292,10,0)</f>
        <v>3.0390999999999999</v>
      </c>
      <c r="O23" s="66">
        <f t="shared" si="5"/>
        <v>28</v>
      </c>
      <c r="P23" s="65">
        <f>VLOOKUP($A23,'Return Data'!$B$7:$R$2292,11,0)</f>
        <v>3.0994000000000002</v>
      </c>
      <c r="Q23" s="66">
        <f t="shared" si="8"/>
        <v>28</v>
      </c>
      <c r="R23" s="65">
        <f>VLOOKUP($A23,'Return Data'!$B$7:$R$2292,12,0)</f>
        <v>3.0800999999999998</v>
      </c>
      <c r="S23" s="66">
        <f t="shared" si="10"/>
        <v>28</v>
      </c>
      <c r="T23" s="65">
        <f>VLOOKUP($A23,'Return Data'!$B$7:$R$2292,13,0)</f>
        <v>3.0421</v>
      </c>
      <c r="U23" s="66">
        <f t="shared" si="11"/>
        <v>25</v>
      </c>
      <c r="V23" s="65"/>
      <c r="W23" s="66"/>
      <c r="X23" s="65"/>
      <c r="Y23" s="66"/>
      <c r="Z23" s="65">
        <f>VLOOKUP($A23,'Return Data'!$B$7:$R$2292,16,0)</f>
        <v>3.3900999999999999</v>
      </c>
      <c r="AA23" s="67">
        <f t="shared" si="7"/>
        <v>28</v>
      </c>
    </row>
    <row r="24" spans="1:27" x14ac:dyDescent="0.3">
      <c r="A24" s="63" t="s">
        <v>1313</v>
      </c>
      <c r="B24" s="64">
        <f>VLOOKUP($A24,'Return Data'!$B$7:$R$2292,3,0)</f>
        <v>44486</v>
      </c>
      <c r="C24" s="65">
        <f>VLOOKUP($A24,'Return Data'!$B$7:$R$2292,4,0)</f>
        <v>1064.1669999999999</v>
      </c>
      <c r="D24" s="65">
        <f>VLOOKUP($A24,'Return Data'!$B$7:$R$2292,5,0)</f>
        <v>3.2244000000000002</v>
      </c>
      <c r="E24" s="66">
        <f t="shared" si="0"/>
        <v>4</v>
      </c>
      <c r="F24" s="65">
        <f>VLOOKUP($A24,'Return Data'!$B$7:$R$2292,6,0)</f>
        <v>3.2250000000000001</v>
      </c>
      <c r="G24" s="66">
        <f t="shared" si="1"/>
        <v>4</v>
      </c>
      <c r="H24" s="65">
        <f>VLOOKUP($A24,'Return Data'!$B$7:$R$2292,7,0)</f>
        <v>3.1137999999999999</v>
      </c>
      <c r="I24" s="66">
        <f t="shared" si="2"/>
        <v>4</v>
      </c>
      <c r="J24" s="65">
        <f>VLOOKUP($A24,'Return Data'!$B$7:$R$2292,8,0)</f>
        <v>3.0863999999999998</v>
      </c>
      <c r="K24" s="66">
        <f t="shared" si="3"/>
        <v>8</v>
      </c>
      <c r="L24" s="65">
        <f>VLOOKUP($A24,'Return Data'!$B$7:$R$2292,9,0)</f>
        <v>3.1480999999999999</v>
      </c>
      <c r="M24" s="66">
        <f t="shared" si="4"/>
        <v>10</v>
      </c>
      <c r="N24" s="65">
        <f>VLOOKUP($A24,'Return Data'!$B$7:$R$2292,10,0)</f>
        <v>3.1067</v>
      </c>
      <c r="O24" s="66">
        <f t="shared" si="5"/>
        <v>9</v>
      </c>
      <c r="P24" s="65">
        <f>VLOOKUP($A24,'Return Data'!$B$7:$R$2292,11,0)</f>
        <v>3.1787999999999998</v>
      </c>
      <c r="Q24" s="66">
        <f t="shared" si="8"/>
        <v>7</v>
      </c>
      <c r="R24" s="65">
        <f>VLOOKUP($A24,'Return Data'!$B$7:$R$2292,12,0)</f>
        <v>3.1741999999999999</v>
      </c>
      <c r="S24" s="66">
        <f t="shared" ref="S24" si="13">RANK(R24,R$8:R$37,0)</f>
        <v>6</v>
      </c>
      <c r="T24" s="65"/>
      <c r="U24" s="66"/>
      <c r="V24" s="65"/>
      <c r="W24" s="66"/>
      <c r="X24" s="65"/>
      <c r="Y24" s="66"/>
      <c r="Z24" s="65">
        <f>VLOOKUP($A24,'Return Data'!$B$7:$R$2292,16,0)</f>
        <v>3.3744000000000001</v>
      </c>
      <c r="AA24" s="67">
        <f t="shared" si="7"/>
        <v>29</v>
      </c>
    </row>
    <row r="25" spans="1:27" x14ac:dyDescent="0.3">
      <c r="A25" s="63" t="s">
        <v>1315</v>
      </c>
      <c r="B25" s="64">
        <f>VLOOKUP($A25,'Return Data'!$B$7:$R$2292,3,0)</f>
        <v>44486</v>
      </c>
      <c r="C25" s="65">
        <f>VLOOKUP($A25,'Return Data'!$B$7:$R$2292,4,0)</f>
        <v>1116.7478000000001</v>
      </c>
      <c r="D25" s="65">
        <f>VLOOKUP($A25,'Return Data'!$B$7:$R$2292,5,0)</f>
        <v>3.0981999999999998</v>
      </c>
      <c r="E25" s="66">
        <f t="shared" si="0"/>
        <v>17</v>
      </c>
      <c r="F25" s="65">
        <f>VLOOKUP($A25,'Return Data'!$B$7:$R$2292,6,0)</f>
        <v>3.0981999999999998</v>
      </c>
      <c r="G25" s="66">
        <f t="shared" si="1"/>
        <v>17</v>
      </c>
      <c r="H25" s="65">
        <f>VLOOKUP($A25,'Return Data'!$B$7:$R$2292,7,0)</f>
        <v>3.0432999999999999</v>
      </c>
      <c r="I25" s="66">
        <f t="shared" si="2"/>
        <v>18</v>
      </c>
      <c r="J25" s="65">
        <f>VLOOKUP($A25,'Return Data'!$B$7:$R$2292,8,0)</f>
        <v>3.0373000000000001</v>
      </c>
      <c r="K25" s="66">
        <f t="shared" si="3"/>
        <v>22</v>
      </c>
      <c r="L25" s="65">
        <f>VLOOKUP($A25,'Return Data'!$B$7:$R$2292,9,0)</f>
        <v>3.1200999999999999</v>
      </c>
      <c r="M25" s="66">
        <f t="shared" si="4"/>
        <v>21</v>
      </c>
      <c r="N25" s="65">
        <f>VLOOKUP($A25,'Return Data'!$B$7:$R$2292,10,0)</f>
        <v>3.0798999999999999</v>
      </c>
      <c r="O25" s="66">
        <f t="shared" si="5"/>
        <v>20</v>
      </c>
      <c r="P25" s="65">
        <f>VLOOKUP($A25,'Return Data'!$B$7:$R$2292,11,0)</f>
        <v>3.1311</v>
      </c>
      <c r="Q25" s="66">
        <f t="shared" si="8"/>
        <v>21</v>
      </c>
      <c r="R25" s="65">
        <f>VLOOKUP($A25,'Return Data'!$B$7:$R$2292,12,0)</f>
        <v>3.1233</v>
      </c>
      <c r="S25" s="66">
        <f t="shared" si="10"/>
        <v>21</v>
      </c>
      <c r="T25" s="65">
        <f>VLOOKUP($A25,'Return Data'!$B$7:$R$2292,13,0)</f>
        <v>3.0918000000000001</v>
      </c>
      <c r="U25" s="66">
        <f t="shared" si="11"/>
        <v>19</v>
      </c>
      <c r="V25" s="65"/>
      <c r="W25" s="66"/>
      <c r="X25" s="65"/>
      <c r="Y25" s="66"/>
      <c r="Z25" s="65">
        <f>VLOOKUP($A25,'Return Data'!$B$7:$R$2292,16,0)</f>
        <v>4.0876999999999999</v>
      </c>
      <c r="AA25" s="67">
        <f t="shared" si="7"/>
        <v>11</v>
      </c>
    </row>
    <row r="26" spans="1:27" x14ac:dyDescent="0.3">
      <c r="A26" s="63" t="s">
        <v>1317</v>
      </c>
      <c r="B26" s="64">
        <f>VLOOKUP($A26,'Return Data'!$B$7:$R$2292,3,0)</f>
        <v>44486</v>
      </c>
      <c r="C26" s="65">
        <f>VLOOKUP($A26,'Return Data'!$B$7:$R$2292,4,0)</f>
        <v>2722.4728333333301</v>
      </c>
      <c r="D26" s="65">
        <f>VLOOKUP($A26,'Return Data'!$B$7:$R$2292,5,0)</f>
        <v>3.0636999999999999</v>
      </c>
      <c r="E26" s="66">
        <f t="shared" si="0"/>
        <v>21</v>
      </c>
      <c r="F26" s="65">
        <f>VLOOKUP($A26,'Return Data'!$B$7:$R$2292,6,0)</f>
        <v>3.0634999999999999</v>
      </c>
      <c r="G26" s="66">
        <f t="shared" si="1"/>
        <v>21</v>
      </c>
      <c r="H26" s="65">
        <f>VLOOKUP($A26,'Return Data'!$B$7:$R$2292,7,0)</f>
        <v>3.0314000000000001</v>
      </c>
      <c r="I26" s="66">
        <f t="shared" si="2"/>
        <v>21</v>
      </c>
      <c r="J26" s="65">
        <f>VLOOKUP($A26,'Return Data'!$B$7:$R$2292,8,0)</f>
        <v>3.0442</v>
      </c>
      <c r="K26" s="66">
        <f t="shared" si="3"/>
        <v>19</v>
      </c>
      <c r="L26" s="65">
        <f>VLOOKUP($A26,'Return Data'!$B$7:$R$2292,9,0)</f>
        <v>3.1374</v>
      </c>
      <c r="M26" s="66">
        <f t="shared" si="4"/>
        <v>14</v>
      </c>
      <c r="N26" s="65">
        <f>VLOOKUP($A26,'Return Data'!$B$7:$R$2292,10,0)</f>
        <v>3.1055999999999999</v>
      </c>
      <c r="O26" s="66">
        <f t="shared" si="5"/>
        <v>10</v>
      </c>
      <c r="P26" s="65">
        <f>VLOOKUP($A26,'Return Data'!$B$7:$R$2292,11,0)</f>
        <v>3.1634000000000002</v>
      </c>
      <c r="Q26" s="66">
        <f t="shared" si="8"/>
        <v>10</v>
      </c>
      <c r="R26" s="65">
        <f>VLOOKUP($A26,'Return Data'!$B$7:$R$2292,12,0)</f>
        <v>3.1591999999999998</v>
      </c>
      <c r="S26" s="66">
        <f t="shared" si="10"/>
        <v>11</v>
      </c>
      <c r="T26" s="65">
        <f>VLOOKUP($A26,'Return Data'!$B$7:$R$2292,13,0)</f>
        <v>3.1118999999999999</v>
      </c>
      <c r="U26" s="66">
        <f t="shared" si="11"/>
        <v>11</v>
      </c>
      <c r="V26" s="65">
        <f>VLOOKUP($A26,'Return Data'!$B$7:$R$2292,17,0)</f>
        <v>3.4605999999999999</v>
      </c>
      <c r="W26" s="66">
        <f t="shared" ref="W26:W36" si="14">RANK(V26,V$8:V$37,0)</f>
        <v>2</v>
      </c>
      <c r="X26" s="65">
        <f>VLOOKUP($A26,'Return Data'!$B$7:$R$2292,14,0)</f>
        <v>4.3070000000000004</v>
      </c>
      <c r="Y26" s="66">
        <f t="shared" ref="Y26:Y36" si="15">RANK(X26,X$8:X$37,0)</f>
        <v>2</v>
      </c>
      <c r="Z26" s="65">
        <f>VLOOKUP($A26,'Return Data'!$B$7:$R$2292,16,0)</f>
        <v>6.5149999999999997</v>
      </c>
      <c r="AA26" s="67">
        <f t="shared" si="7"/>
        <v>1</v>
      </c>
    </row>
    <row r="27" spans="1:27" x14ac:dyDescent="0.3">
      <c r="A27" s="63" t="s">
        <v>1319</v>
      </c>
      <c r="B27" s="64">
        <f>VLOOKUP($A27,'Return Data'!$B$7:$R$2292,3,0)</f>
        <v>44486</v>
      </c>
      <c r="C27" s="65">
        <f>VLOOKUP($A27,'Return Data'!$B$7:$R$2292,4,0)</f>
        <v>1085.1468</v>
      </c>
      <c r="D27" s="65">
        <f>VLOOKUP($A27,'Return Data'!$B$7:$R$2292,5,0)</f>
        <v>3.1049000000000002</v>
      </c>
      <c r="E27" s="66">
        <f t="shared" si="0"/>
        <v>14</v>
      </c>
      <c r="F27" s="65">
        <f>VLOOKUP($A27,'Return Data'!$B$7:$R$2292,6,0)</f>
        <v>3.1032000000000002</v>
      </c>
      <c r="G27" s="66">
        <f t="shared" si="1"/>
        <v>15</v>
      </c>
      <c r="H27" s="65">
        <f>VLOOKUP($A27,'Return Data'!$B$7:$R$2292,7,0)</f>
        <v>3.0741999999999998</v>
      </c>
      <c r="I27" s="66">
        <f t="shared" si="2"/>
        <v>9</v>
      </c>
      <c r="J27" s="65">
        <f>VLOOKUP($A27,'Return Data'!$B$7:$R$2292,8,0)</f>
        <v>3.1013000000000002</v>
      </c>
      <c r="K27" s="66">
        <f t="shared" si="3"/>
        <v>7</v>
      </c>
      <c r="L27" s="65">
        <f>VLOOKUP($A27,'Return Data'!$B$7:$R$2292,9,0)</f>
        <v>3.1781999999999999</v>
      </c>
      <c r="M27" s="66">
        <f t="shared" si="4"/>
        <v>6</v>
      </c>
      <c r="N27" s="65">
        <f>VLOOKUP($A27,'Return Data'!$B$7:$R$2292,10,0)</f>
        <v>3.1238999999999999</v>
      </c>
      <c r="O27" s="66">
        <f t="shared" si="5"/>
        <v>6</v>
      </c>
      <c r="P27" s="65">
        <f>VLOOKUP($A27,'Return Data'!$B$7:$R$2292,11,0)</f>
        <v>3.1839</v>
      </c>
      <c r="Q27" s="66">
        <f t="shared" si="8"/>
        <v>6</v>
      </c>
      <c r="R27" s="65">
        <f>VLOOKUP($A27,'Return Data'!$B$7:$R$2292,12,0)</f>
        <v>3.1663999999999999</v>
      </c>
      <c r="S27" s="66">
        <f t="shared" si="10"/>
        <v>8</v>
      </c>
      <c r="T27" s="65">
        <f>VLOOKUP($A27,'Return Data'!$B$7:$R$2292,13,0)</f>
        <v>3.1183999999999998</v>
      </c>
      <c r="U27" s="66">
        <f t="shared" si="11"/>
        <v>10</v>
      </c>
      <c r="V27" s="65"/>
      <c r="W27" s="66"/>
      <c r="X27" s="65"/>
      <c r="Y27" s="66"/>
      <c r="Z27" s="65">
        <f>VLOOKUP($A27,'Return Data'!$B$7:$R$2292,16,0)</f>
        <v>3.6697000000000002</v>
      </c>
      <c r="AA27" s="67">
        <f t="shared" si="7"/>
        <v>21</v>
      </c>
    </row>
    <row r="28" spans="1:27" x14ac:dyDescent="0.3">
      <c r="A28" s="63" t="s">
        <v>1321</v>
      </c>
      <c r="B28" s="64">
        <f>VLOOKUP($A28,'Return Data'!$B$7:$R$2292,3,0)</f>
        <v>44486</v>
      </c>
      <c r="C28" s="65">
        <f>VLOOKUP($A28,'Return Data'!$B$7:$R$2292,4,0)</f>
        <v>1083.5551</v>
      </c>
      <c r="D28" s="65">
        <f>VLOOKUP($A28,'Return Data'!$B$7:$R$2292,5,0)</f>
        <v>3.1364000000000001</v>
      </c>
      <c r="E28" s="66">
        <f t="shared" si="0"/>
        <v>10</v>
      </c>
      <c r="F28" s="65">
        <f>VLOOKUP($A28,'Return Data'!$B$7:$R$2292,6,0)</f>
        <v>3.1368999999999998</v>
      </c>
      <c r="G28" s="66">
        <f t="shared" si="1"/>
        <v>10</v>
      </c>
      <c r="H28" s="65">
        <f>VLOOKUP($A28,'Return Data'!$B$7:$R$2292,7,0)</f>
        <v>3.0998999999999999</v>
      </c>
      <c r="I28" s="66">
        <f t="shared" si="2"/>
        <v>7</v>
      </c>
      <c r="J28" s="65">
        <f>VLOOKUP($A28,'Return Data'!$B$7:$R$2292,8,0)</f>
        <v>3.1280999999999999</v>
      </c>
      <c r="K28" s="66">
        <f t="shared" si="3"/>
        <v>3</v>
      </c>
      <c r="L28" s="65">
        <f>VLOOKUP($A28,'Return Data'!$B$7:$R$2292,9,0)</f>
        <v>3.1839</v>
      </c>
      <c r="M28" s="66">
        <f t="shared" si="4"/>
        <v>5</v>
      </c>
      <c r="N28" s="65">
        <f>VLOOKUP($A28,'Return Data'!$B$7:$R$2292,10,0)</f>
        <v>3.1556000000000002</v>
      </c>
      <c r="O28" s="66">
        <f t="shared" si="5"/>
        <v>3</v>
      </c>
      <c r="P28" s="65">
        <f>VLOOKUP($A28,'Return Data'!$B$7:$R$2292,11,0)</f>
        <v>3.2038000000000002</v>
      </c>
      <c r="Q28" s="66">
        <f t="shared" si="8"/>
        <v>5</v>
      </c>
      <c r="R28" s="65">
        <f>VLOOKUP($A28,'Return Data'!$B$7:$R$2292,12,0)</f>
        <v>3.1852</v>
      </c>
      <c r="S28" s="66">
        <f t="shared" si="10"/>
        <v>5</v>
      </c>
      <c r="T28" s="65">
        <f>VLOOKUP($A28,'Return Data'!$B$7:$R$2292,13,0)</f>
        <v>3.1440999999999999</v>
      </c>
      <c r="U28" s="66">
        <f t="shared" si="11"/>
        <v>4</v>
      </c>
      <c r="V28" s="65"/>
      <c r="W28" s="66"/>
      <c r="X28" s="65"/>
      <c r="Y28" s="66"/>
      <c r="Z28" s="65">
        <f>VLOOKUP($A28,'Return Data'!$B$7:$R$2292,16,0)</f>
        <v>3.6501000000000001</v>
      </c>
      <c r="AA28" s="67">
        <f t="shared" si="7"/>
        <v>24</v>
      </c>
    </row>
    <row r="29" spans="1:27" x14ac:dyDescent="0.3">
      <c r="A29" s="63" t="s">
        <v>1323</v>
      </c>
      <c r="B29" s="64">
        <f>VLOOKUP($A29,'Return Data'!$B$7:$R$2292,3,0)</f>
        <v>44486</v>
      </c>
      <c r="C29" s="65">
        <f>VLOOKUP($A29,'Return Data'!$B$7:$R$2292,4,0)</f>
        <v>1072.8125</v>
      </c>
      <c r="D29" s="65">
        <f>VLOOKUP($A29,'Return Data'!$B$7:$R$2292,5,0)</f>
        <v>3.0674000000000001</v>
      </c>
      <c r="E29" s="66">
        <f t="shared" si="0"/>
        <v>20</v>
      </c>
      <c r="F29" s="65">
        <f>VLOOKUP($A29,'Return Data'!$B$7:$R$2292,6,0)</f>
        <v>3.0674000000000001</v>
      </c>
      <c r="G29" s="66">
        <f t="shared" si="1"/>
        <v>20</v>
      </c>
      <c r="H29" s="65">
        <f>VLOOKUP($A29,'Return Data'!$B$7:$R$2292,7,0)</f>
        <v>3.0691999999999999</v>
      </c>
      <c r="I29" s="66">
        <f t="shared" si="2"/>
        <v>13</v>
      </c>
      <c r="J29" s="65">
        <f>VLOOKUP($A29,'Return Data'!$B$7:$R$2292,8,0)</f>
        <v>3.1143999999999998</v>
      </c>
      <c r="K29" s="66">
        <f t="shared" si="3"/>
        <v>5</v>
      </c>
      <c r="L29" s="65">
        <f>VLOOKUP($A29,'Return Data'!$B$7:$R$2292,9,0)</f>
        <v>3.1869999999999998</v>
      </c>
      <c r="M29" s="66">
        <f t="shared" si="4"/>
        <v>4</v>
      </c>
      <c r="N29" s="65">
        <f>VLOOKUP($A29,'Return Data'!$B$7:$R$2292,10,0)</f>
        <v>3.1507999999999998</v>
      </c>
      <c r="O29" s="66">
        <f t="shared" si="5"/>
        <v>4</v>
      </c>
      <c r="P29" s="65">
        <f>VLOOKUP($A29,'Return Data'!$B$7:$R$2292,11,0)</f>
        <v>3.2096</v>
      </c>
      <c r="Q29" s="66">
        <f t="shared" si="8"/>
        <v>4</v>
      </c>
      <c r="R29" s="65">
        <f>VLOOKUP($A29,'Return Data'!$B$7:$R$2292,12,0)</f>
        <v>3.2046999999999999</v>
      </c>
      <c r="S29" s="66">
        <f t="shared" si="10"/>
        <v>3</v>
      </c>
      <c r="T29" s="65">
        <f>VLOOKUP($A29,'Return Data'!$B$7:$R$2292,13,0)</f>
        <v>3.1737000000000002</v>
      </c>
      <c r="U29" s="66">
        <f t="shared" ref="U29" si="16">RANK(T29,T$8:T$37,0)</f>
        <v>1</v>
      </c>
      <c r="V29" s="65"/>
      <c r="W29" s="66"/>
      <c r="X29" s="65"/>
      <c r="Y29" s="66"/>
      <c r="Z29" s="65">
        <f>VLOOKUP($A29,'Return Data'!$B$7:$R$2292,16,0)</f>
        <v>3.5617999999999999</v>
      </c>
      <c r="AA29" s="67">
        <f t="shared" si="7"/>
        <v>25</v>
      </c>
    </row>
    <row r="30" spans="1:27" x14ac:dyDescent="0.3">
      <c r="A30" s="63" t="s">
        <v>1325</v>
      </c>
      <c r="B30" s="64">
        <f>VLOOKUP($A30,'Return Data'!$B$7:$R$2292,3,0)</f>
        <v>44486</v>
      </c>
      <c r="C30" s="65">
        <f>VLOOKUP($A30,'Return Data'!$B$7:$R$2292,4,0)</f>
        <v>112.3725</v>
      </c>
      <c r="D30" s="65">
        <f>VLOOKUP($A30,'Return Data'!$B$7:$R$2292,5,0)</f>
        <v>3.0865</v>
      </c>
      <c r="E30" s="66">
        <f t="shared" si="0"/>
        <v>18</v>
      </c>
      <c r="F30" s="65">
        <f>VLOOKUP($A30,'Return Data'!$B$7:$R$2292,6,0)</f>
        <v>3.0865</v>
      </c>
      <c r="G30" s="66">
        <f t="shared" si="1"/>
        <v>18</v>
      </c>
      <c r="H30" s="65">
        <f>VLOOKUP($A30,'Return Data'!$B$7:$R$2292,7,0)</f>
        <v>3.0364</v>
      </c>
      <c r="I30" s="66">
        <f t="shared" si="2"/>
        <v>19</v>
      </c>
      <c r="J30" s="65">
        <f>VLOOKUP($A30,'Return Data'!$B$7:$R$2292,8,0)</f>
        <v>3.0289000000000001</v>
      </c>
      <c r="K30" s="66">
        <f t="shared" si="3"/>
        <v>24</v>
      </c>
      <c r="L30" s="65">
        <f>VLOOKUP($A30,'Return Data'!$B$7:$R$2292,9,0)</f>
        <v>3.1132</v>
      </c>
      <c r="M30" s="66">
        <f t="shared" si="4"/>
        <v>26</v>
      </c>
      <c r="N30" s="65">
        <f>VLOOKUP($A30,'Return Data'!$B$7:$R$2292,10,0)</f>
        <v>3.0811000000000002</v>
      </c>
      <c r="O30" s="66">
        <f t="shared" si="5"/>
        <v>19</v>
      </c>
      <c r="P30" s="65">
        <f>VLOOKUP($A30,'Return Data'!$B$7:$R$2292,11,0)</f>
        <v>3.1372</v>
      </c>
      <c r="Q30" s="66">
        <f t="shared" si="8"/>
        <v>19</v>
      </c>
      <c r="R30" s="65">
        <f>VLOOKUP($A30,'Return Data'!$B$7:$R$2292,12,0)</f>
        <v>3.1269999999999998</v>
      </c>
      <c r="S30" s="66">
        <f t="shared" si="10"/>
        <v>20</v>
      </c>
      <c r="T30" s="65">
        <f>VLOOKUP($A30,'Return Data'!$B$7:$R$2292,13,0)</f>
        <v>3.0983999999999998</v>
      </c>
      <c r="U30" s="66">
        <f t="shared" si="11"/>
        <v>15</v>
      </c>
      <c r="V30" s="65"/>
      <c r="W30" s="66"/>
      <c r="X30" s="65"/>
      <c r="Y30" s="66"/>
      <c r="Z30" s="65">
        <f>VLOOKUP($A30,'Return Data'!$B$7:$R$2292,16,0)</f>
        <v>4.2035999999999998</v>
      </c>
      <c r="AA30" s="67">
        <f t="shared" si="7"/>
        <v>9</v>
      </c>
    </row>
    <row r="31" spans="1:27" x14ac:dyDescent="0.3">
      <c r="A31" s="63" t="s">
        <v>1327</v>
      </c>
      <c r="B31" s="64">
        <f>VLOOKUP($A31,'Return Data'!$B$7:$R$2292,3,0)</f>
        <v>44486</v>
      </c>
      <c r="C31" s="65">
        <f>VLOOKUP($A31,'Return Data'!$B$7:$R$2292,4,0)</f>
        <v>1080.7204999999999</v>
      </c>
      <c r="D31" s="65">
        <f>VLOOKUP($A31,'Return Data'!$B$7:$R$2292,5,0)</f>
        <v>3.1716000000000002</v>
      </c>
      <c r="E31" s="66">
        <f t="shared" si="0"/>
        <v>6</v>
      </c>
      <c r="F31" s="65">
        <f>VLOOKUP($A31,'Return Data'!$B$7:$R$2292,6,0)</f>
        <v>3.1722000000000001</v>
      </c>
      <c r="G31" s="66">
        <f t="shared" si="1"/>
        <v>6</v>
      </c>
      <c r="H31" s="65">
        <f>VLOOKUP($A31,'Return Data'!$B$7:$R$2292,7,0)</f>
        <v>3.1057000000000001</v>
      </c>
      <c r="I31" s="66">
        <f t="shared" si="2"/>
        <v>5</v>
      </c>
      <c r="J31" s="65">
        <f>VLOOKUP($A31,'Return Data'!$B$7:$R$2292,8,0)</f>
        <v>3.1194000000000002</v>
      </c>
      <c r="K31" s="66">
        <f t="shared" si="3"/>
        <v>4</v>
      </c>
      <c r="L31" s="65">
        <f>VLOOKUP($A31,'Return Data'!$B$7:$R$2292,9,0)</f>
        <v>3.1924999999999999</v>
      </c>
      <c r="M31" s="66">
        <f t="shared" si="4"/>
        <v>3</v>
      </c>
      <c r="N31" s="65">
        <f>VLOOKUP($A31,'Return Data'!$B$7:$R$2292,10,0)</f>
        <v>3.1644000000000001</v>
      </c>
      <c r="O31" s="66">
        <f t="shared" si="5"/>
        <v>2</v>
      </c>
      <c r="P31" s="65">
        <f>VLOOKUP($A31,'Return Data'!$B$7:$R$2292,11,0)</f>
        <v>3.2201</v>
      </c>
      <c r="Q31" s="66">
        <f t="shared" si="8"/>
        <v>1</v>
      </c>
      <c r="R31" s="65">
        <f>VLOOKUP($A31,'Return Data'!$B$7:$R$2292,12,0)</f>
        <v>3.2046000000000001</v>
      </c>
      <c r="S31" s="66">
        <f t="shared" si="10"/>
        <v>4</v>
      </c>
      <c r="T31" s="65">
        <f>VLOOKUP($A31,'Return Data'!$B$7:$R$2292,13,0)</f>
        <v>3.1711</v>
      </c>
      <c r="U31" s="66">
        <f t="shared" si="11"/>
        <v>2</v>
      </c>
      <c r="V31" s="65"/>
      <c r="W31" s="66"/>
      <c r="X31" s="65"/>
      <c r="Y31" s="66"/>
      <c r="Z31" s="65">
        <f>VLOOKUP($A31,'Return Data'!$B$7:$R$2292,16,0)</f>
        <v>3.6897000000000002</v>
      </c>
      <c r="AA31" s="67">
        <f t="shared" si="7"/>
        <v>20</v>
      </c>
    </row>
    <row r="32" spans="1:27" x14ac:dyDescent="0.3">
      <c r="A32" s="63" t="s">
        <v>1329</v>
      </c>
      <c r="B32" s="64">
        <f>VLOOKUP($A32,'Return Data'!$B$7:$R$2292,3,0)</f>
        <v>44486</v>
      </c>
      <c r="C32" s="65">
        <f>VLOOKUP($A32,'Return Data'!$B$7:$R$2292,4,0)</f>
        <v>3409.5533</v>
      </c>
      <c r="D32" s="65">
        <f>VLOOKUP($A32,'Return Data'!$B$7:$R$2292,5,0)</f>
        <v>3.1305000000000001</v>
      </c>
      <c r="E32" s="66">
        <f t="shared" si="0"/>
        <v>12</v>
      </c>
      <c r="F32" s="65">
        <f>VLOOKUP($A32,'Return Data'!$B$7:$R$2292,6,0)</f>
        <v>3.1307</v>
      </c>
      <c r="G32" s="66">
        <f t="shared" si="1"/>
        <v>12</v>
      </c>
      <c r="H32" s="65">
        <f>VLOOKUP($A32,'Return Data'!$B$7:$R$2292,7,0)</f>
        <v>3.0579999999999998</v>
      </c>
      <c r="I32" s="66">
        <f t="shared" si="2"/>
        <v>15</v>
      </c>
      <c r="J32" s="65">
        <f>VLOOKUP($A32,'Return Data'!$B$7:$R$2292,8,0)</f>
        <v>3.0510000000000002</v>
      </c>
      <c r="K32" s="66">
        <f t="shared" si="3"/>
        <v>16</v>
      </c>
      <c r="L32" s="65">
        <f>VLOOKUP($A32,'Return Data'!$B$7:$R$2292,9,0)</f>
        <v>3.1297000000000001</v>
      </c>
      <c r="M32" s="66">
        <f t="shared" si="4"/>
        <v>15</v>
      </c>
      <c r="N32" s="65">
        <f>VLOOKUP($A32,'Return Data'!$B$7:$R$2292,10,0)</f>
        <v>3.0869</v>
      </c>
      <c r="O32" s="66">
        <f t="shared" si="5"/>
        <v>16</v>
      </c>
      <c r="P32" s="65">
        <f>VLOOKUP($A32,'Return Data'!$B$7:$R$2292,11,0)</f>
        <v>3.1478999999999999</v>
      </c>
      <c r="Q32" s="66">
        <f t="shared" si="8"/>
        <v>13</v>
      </c>
      <c r="R32" s="65">
        <f>VLOOKUP($A32,'Return Data'!$B$7:$R$2292,12,0)</f>
        <v>3.1358000000000001</v>
      </c>
      <c r="S32" s="66">
        <f t="shared" si="10"/>
        <v>15</v>
      </c>
      <c r="T32" s="65">
        <f>VLOOKUP($A32,'Return Data'!$B$7:$R$2292,13,0)</f>
        <v>3.0943999999999998</v>
      </c>
      <c r="U32" s="66">
        <f t="shared" si="11"/>
        <v>16</v>
      </c>
      <c r="V32" s="65">
        <f>VLOOKUP($A32,'Return Data'!$B$7:$R$2292,17,0)</f>
        <v>3.4331999999999998</v>
      </c>
      <c r="W32" s="66">
        <f t="shared" si="14"/>
        <v>4</v>
      </c>
      <c r="X32" s="65">
        <f>VLOOKUP($A32,'Return Data'!$B$7:$R$2292,14,0)</f>
        <v>4.2842000000000002</v>
      </c>
      <c r="Y32" s="66">
        <f t="shared" si="15"/>
        <v>3</v>
      </c>
      <c r="Z32" s="65">
        <f>VLOOKUP($A32,'Return Data'!$B$7:$R$2292,16,0)</f>
        <v>6.4077999999999999</v>
      </c>
      <c r="AA32" s="67">
        <f t="shared" si="7"/>
        <v>3</v>
      </c>
    </row>
    <row r="33" spans="1:27" x14ac:dyDescent="0.3">
      <c r="A33" s="63" t="s">
        <v>1331</v>
      </c>
      <c r="B33" s="64">
        <f>VLOOKUP($A33,'Return Data'!$B$7:$R$2292,3,0)</f>
        <v>44486</v>
      </c>
      <c r="C33" s="65">
        <f>VLOOKUP($A33,'Return Data'!$B$7:$R$2292,4,0)</f>
        <v>1113.0909999999999</v>
      </c>
      <c r="D33" s="65">
        <f>VLOOKUP($A33,'Return Data'!$B$7:$R$2292,5,0)</f>
        <v>3.0827</v>
      </c>
      <c r="E33" s="66">
        <f t="shared" si="0"/>
        <v>19</v>
      </c>
      <c r="F33" s="65">
        <f>VLOOKUP($A33,'Return Data'!$B$7:$R$2292,6,0)</f>
        <v>3.0853999999999999</v>
      </c>
      <c r="G33" s="66">
        <f t="shared" si="1"/>
        <v>19</v>
      </c>
      <c r="H33" s="65">
        <f>VLOOKUP($A33,'Return Data'!$B$7:$R$2292,7,0)</f>
        <v>3.0935999999999999</v>
      </c>
      <c r="I33" s="66">
        <f t="shared" si="2"/>
        <v>8</v>
      </c>
      <c r="J33" s="65">
        <f>VLOOKUP($A33,'Return Data'!$B$7:$R$2292,8,0)</f>
        <v>3.0640000000000001</v>
      </c>
      <c r="K33" s="66">
        <f t="shared" si="3"/>
        <v>13</v>
      </c>
      <c r="L33" s="65">
        <f>VLOOKUP($A33,'Return Data'!$B$7:$R$2292,9,0)</f>
        <v>3.1276000000000002</v>
      </c>
      <c r="M33" s="66">
        <f t="shared" si="4"/>
        <v>17</v>
      </c>
      <c r="N33" s="65">
        <f>VLOOKUP($A33,'Return Data'!$B$7:$R$2292,10,0)</f>
        <v>3.0604</v>
      </c>
      <c r="O33" s="66">
        <f t="shared" si="5"/>
        <v>25</v>
      </c>
      <c r="P33" s="65">
        <f>VLOOKUP($A33,'Return Data'!$B$7:$R$2292,11,0)</f>
        <v>3.1173000000000002</v>
      </c>
      <c r="Q33" s="66">
        <f t="shared" si="8"/>
        <v>25</v>
      </c>
      <c r="R33" s="65">
        <f>VLOOKUP($A33,'Return Data'!$B$7:$R$2292,12,0)</f>
        <v>3.1059999999999999</v>
      </c>
      <c r="S33" s="66">
        <f t="shared" si="10"/>
        <v>26</v>
      </c>
      <c r="T33" s="65">
        <f>VLOOKUP($A33,'Return Data'!$B$7:$R$2292,13,0)</f>
        <v>3.0695000000000001</v>
      </c>
      <c r="U33" s="66">
        <f t="shared" si="11"/>
        <v>23</v>
      </c>
      <c r="V33" s="65"/>
      <c r="W33" s="66"/>
      <c r="X33" s="65"/>
      <c r="Y33" s="66"/>
      <c r="Z33" s="65">
        <f>VLOOKUP($A33,'Return Data'!$B$7:$R$2292,16,0)</f>
        <v>4.2388000000000003</v>
      </c>
      <c r="AA33" s="67">
        <f t="shared" si="7"/>
        <v>6</v>
      </c>
    </row>
    <row r="34" spans="1:27" x14ac:dyDescent="0.3">
      <c r="A34" s="63" t="s">
        <v>1333</v>
      </c>
      <c r="B34" s="64">
        <f>VLOOKUP($A34,'Return Data'!$B$7:$R$2292,3,0)</f>
        <v>44486</v>
      </c>
      <c r="C34" s="65">
        <f>VLOOKUP($A34,'Return Data'!$B$7:$R$2292,4,0)</f>
        <v>1104.6324999999999</v>
      </c>
      <c r="D34" s="65">
        <f>VLOOKUP($A34,'Return Data'!$B$7:$R$2292,5,0)</f>
        <v>3.0038</v>
      </c>
      <c r="E34" s="66">
        <f t="shared" si="0"/>
        <v>29</v>
      </c>
      <c r="F34" s="65">
        <f>VLOOKUP($A34,'Return Data'!$B$7:$R$2292,6,0)</f>
        <v>3.0053999999999998</v>
      </c>
      <c r="G34" s="66">
        <f t="shared" si="1"/>
        <v>29</v>
      </c>
      <c r="H34" s="65">
        <f>VLOOKUP($A34,'Return Data'!$B$7:$R$2292,7,0)</f>
        <v>2.9948999999999999</v>
      </c>
      <c r="I34" s="66">
        <f t="shared" si="2"/>
        <v>26</v>
      </c>
      <c r="J34" s="65">
        <f>VLOOKUP($A34,'Return Data'!$B$7:$R$2292,8,0)</f>
        <v>3.0425</v>
      </c>
      <c r="K34" s="66">
        <f t="shared" si="3"/>
        <v>20</v>
      </c>
      <c r="L34" s="65">
        <f>VLOOKUP($A34,'Return Data'!$B$7:$R$2292,9,0)</f>
        <v>3.1196000000000002</v>
      </c>
      <c r="M34" s="66">
        <f t="shared" si="4"/>
        <v>22</v>
      </c>
      <c r="N34" s="65">
        <f>VLOOKUP($A34,'Return Data'!$B$7:$R$2292,10,0)</f>
        <v>3.0821999999999998</v>
      </c>
      <c r="O34" s="66">
        <f t="shared" si="5"/>
        <v>18</v>
      </c>
      <c r="P34" s="65">
        <f>VLOOKUP($A34,'Return Data'!$B$7:$R$2292,11,0)</f>
        <v>3.1446999999999998</v>
      </c>
      <c r="Q34" s="66">
        <f t="shared" si="8"/>
        <v>14</v>
      </c>
      <c r="R34" s="65">
        <f>VLOOKUP($A34,'Return Data'!$B$7:$R$2292,12,0)</f>
        <v>3.1549999999999998</v>
      </c>
      <c r="S34" s="66">
        <f t="shared" si="10"/>
        <v>12</v>
      </c>
      <c r="T34" s="65">
        <f>VLOOKUP($A34,'Return Data'!$B$7:$R$2292,13,0)</f>
        <v>3.1208999999999998</v>
      </c>
      <c r="U34" s="66">
        <f t="shared" si="11"/>
        <v>9</v>
      </c>
      <c r="V34" s="65"/>
      <c r="W34" s="66"/>
      <c r="X34" s="65"/>
      <c r="Y34" s="66"/>
      <c r="Z34" s="65">
        <f>VLOOKUP($A34,'Return Data'!$B$7:$R$2292,16,0)</f>
        <v>3.9476</v>
      </c>
      <c r="AA34" s="67">
        <f t="shared" si="7"/>
        <v>13</v>
      </c>
    </row>
    <row r="35" spans="1:27" x14ac:dyDescent="0.3">
      <c r="A35" s="63" t="s">
        <v>1335</v>
      </c>
      <c r="B35" s="64">
        <f>VLOOKUP($A35,'Return Data'!$B$7:$R$2292,3,0)</f>
        <v>44486</v>
      </c>
      <c r="C35" s="65">
        <f>VLOOKUP($A35,'Return Data'!$B$7:$R$2292,4,0)</f>
        <v>1102.3996999999999</v>
      </c>
      <c r="D35" s="65">
        <f>VLOOKUP($A35,'Return Data'!$B$7:$R$2292,5,0)</f>
        <v>3.0396999999999998</v>
      </c>
      <c r="E35" s="66">
        <f t="shared" si="0"/>
        <v>25</v>
      </c>
      <c r="F35" s="65">
        <f>VLOOKUP($A35,'Return Data'!$B$7:$R$2292,6,0)</f>
        <v>3.0424000000000002</v>
      </c>
      <c r="G35" s="66">
        <f t="shared" si="1"/>
        <v>25</v>
      </c>
      <c r="H35" s="65">
        <f>VLOOKUP($A35,'Return Data'!$B$7:$R$2292,7,0)</f>
        <v>2.9971999999999999</v>
      </c>
      <c r="I35" s="66">
        <f t="shared" si="2"/>
        <v>25</v>
      </c>
      <c r="J35" s="65">
        <f>VLOOKUP($A35,'Return Data'!$B$7:$R$2292,8,0)</f>
        <v>3.0209999999999999</v>
      </c>
      <c r="K35" s="66">
        <f t="shared" si="3"/>
        <v>25</v>
      </c>
      <c r="L35" s="65">
        <f>VLOOKUP($A35,'Return Data'!$B$7:$R$2292,9,0)</f>
        <v>3.1248</v>
      </c>
      <c r="M35" s="66">
        <f t="shared" si="4"/>
        <v>19</v>
      </c>
      <c r="N35" s="65">
        <f>VLOOKUP($A35,'Return Data'!$B$7:$R$2292,10,0)</f>
        <v>3.0977000000000001</v>
      </c>
      <c r="O35" s="66">
        <f t="shared" si="5"/>
        <v>15</v>
      </c>
      <c r="P35" s="65">
        <f>VLOOKUP($A35,'Return Data'!$B$7:$R$2292,11,0)</f>
        <v>3.1429</v>
      </c>
      <c r="Q35" s="66">
        <f t="shared" si="8"/>
        <v>17</v>
      </c>
      <c r="R35" s="65">
        <f>VLOOKUP($A35,'Return Data'!$B$7:$R$2292,12,0)</f>
        <v>3.133</v>
      </c>
      <c r="S35" s="66">
        <f t="shared" si="10"/>
        <v>16</v>
      </c>
      <c r="T35" s="65">
        <f>VLOOKUP($A35,'Return Data'!$B$7:$R$2292,13,0)</f>
        <v>3.0931000000000002</v>
      </c>
      <c r="U35" s="66">
        <f t="shared" si="11"/>
        <v>18</v>
      </c>
      <c r="V35" s="65"/>
      <c r="W35" s="66"/>
      <c r="X35" s="65"/>
      <c r="Y35" s="66"/>
      <c r="Z35" s="65">
        <f>VLOOKUP($A35,'Return Data'!$B$7:$R$2292,16,0)</f>
        <v>3.8725000000000001</v>
      </c>
      <c r="AA35" s="67">
        <f t="shared" si="7"/>
        <v>16</v>
      </c>
    </row>
    <row r="36" spans="1:27" x14ac:dyDescent="0.3">
      <c r="A36" s="63" t="s">
        <v>1337</v>
      </c>
      <c r="B36" s="64">
        <f>VLOOKUP($A36,'Return Data'!$B$7:$R$2292,3,0)</f>
        <v>44486</v>
      </c>
      <c r="C36" s="65">
        <f>VLOOKUP($A36,'Return Data'!$B$7:$R$2292,4,0)</f>
        <v>2866.2820999999999</v>
      </c>
      <c r="D36" s="65">
        <f>VLOOKUP($A36,'Return Data'!$B$7:$R$2292,5,0)</f>
        <v>3.1979000000000002</v>
      </c>
      <c r="E36" s="66">
        <f t="shared" si="0"/>
        <v>5</v>
      </c>
      <c r="F36" s="65">
        <f>VLOOKUP($A36,'Return Data'!$B$7:$R$2292,6,0)</f>
        <v>3.1987999999999999</v>
      </c>
      <c r="G36" s="66">
        <f t="shared" si="1"/>
        <v>5</v>
      </c>
      <c r="H36" s="65">
        <f>VLOOKUP($A36,'Return Data'!$B$7:$R$2292,7,0)</f>
        <v>3.1023000000000001</v>
      </c>
      <c r="I36" s="66">
        <f t="shared" si="2"/>
        <v>6</v>
      </c>
      <c r="J36" s="65">
        <f>VLOOKUP($A36,'Return Data'!$B$7:$R$2292,8,0)</f>
        <v>3.0739000000000001</v>
      </c>
      <c r="K36" s="66">
        <f t="shared" si="3"/>
        <v>10</v>
      </c>
      <c r="L36" s="65">
        <f>VLOOKUP($A36,'Return Data'!$B$7:$R$2292,9,0)</f>
        <v>3.1695000000000002</v>
      </c>
      <c r="M36" s="66">
        <f t="shared" si="4"/>
        <v>8</v>
      </c>
      <c r="N36" s="65">
        <f>VLOOKUP($A36,'Return Data'!$B$7:$R$2292,10,0)</f>
        <v>3.1046</v>
      </c>
      <c r="O36" s="66">
        <f t="shared" si="5"/>
        <v>11</v>
      </c>
      <c r="P36" s="65">
        <f>VLOOKUP($A36,'Return Data'!$B$7:$R$2292,11,0)</f>
        <v>3.1549999999999998</v>
      </c>
      <c r="Q36" s="66">
        <f t="shared" si="8"/>
        <v>12</v>
      </c>
      <c r="R36" s="65">
        <f>VLOOKUP($A36,'Return Data'!$B$7:$R$2292,12,0)</f>
        <v>3.1433</v>
      </c>
      <c r="S36" s="66">
        <f t="shared" si="10"/>
        <v>13</v>
      </c>
      <c r="T36" s="65">
        <f>VLOOKUP($A36,'Return Data'!$B$7:$R$2292,13,0)</f>
        <v>3.1061999999999999</v>
      </c>
      <c r="U36" s="66">
        <f t="shared" si="11"/>
        <v>13</v>
      </c>
      <c r="V36" s="65">
        <f>VLOOKUP($A36,'Return Data'!$B$7:$R$2292,17,0)</f>
        <v>3.4651999999999998</v>
      </c>
      <c r="W36" s="66">
        <f t="shared" si="14"/>
        <v>1</v>
      </c>
      <c r="X36" s="65">
        <f>VLOOKUP($A36,'Return Data'!$B$7:$R$2292,14,0)</f>
        <v>4.3144999999999998</v>
      </c>
      <c r="Y36" s="66">
        <f t="shared" si="15"/>
        <v>1</v>
      </c>
      <c r="Z36" s="65">
        <f>VLOOKUP($A36,'Return Data'!$B$7:$R$2292,16,0)</f>
        <v>6.5072999999999999</v>
      </c>
      <c r="AA36" s="67">
        <f t="shared" si="7"/>
        <v>2</v>
      </c>
    </row>
    <row r="37" spans="1:27" x14ac:dyDescent="0.3">
      <c r="A37" s="63" t="s">
        <v>1339</v>
      </c>
      <c r="B37" s="64">
        <f>VLOOKUP($A37,'Return Data'!$B$7:$R$2292,3,0)</f>
        <v>44486</v>
      </c>
      <c r="C37" s="65">
        <f>VLOOKUP($A37,'Return Data'!$B$7:$R$2292,4,0)</f>
        <v>1076.9550999999999</v>
      </c>
      <c r="D37" s="65">
        <f>VLOOKUP($A37,'Return Data'!$B$7:$R$2292,5,0)</f>
        <v>2.9447999999999999</v>
      </c>
      <c r="E37" s="66">
        <f t="shared" si="0"/>
        <v>30</v>
      </c>
      <c r="F37" s="65">
        <f>VLOOKUP($A37,'Return Data'!$B$7:$R$2292,6,0)</f>
        <v>2.9447999999999999</v>
      </c>
      <c r="G37" s="66">
        <f t="shared" si="1"/>
        <v>30</v>
      </c>
      <c r="H37" s="65">
        <f>VLOOKUP($A37,'Return Data'!$B$7:$R$2292,7,0)</f>
        <v>2.8721999999999999</v>
      </c>
      <c r="I37" s="66">
        <f t="shared" si="2"/>
        <v>30</v>
      </c>
      <c r="J37" s="65">
        <f>VLOOKUP($A37,'Return Data'!$B$7:$R$2292,8,0)</f>
        <v>2.8673000000000002</v>
      </c>
      <c r="K37" s="66">
        <f t="shared" si="3"/>
        <v>30</v>
      </c>
      <c r="L37" s="65">
        <f>VLOOKUP($A37,'Return Data'!$B$7:$R$2292,9,0)</f>
        <v>2.9437000000000002</v>
      </c>
      <c r="M37" s="66">
        <f t="shared" si="4"/>
        <v>30</v>
      </c>
      <c r="N37" s="65">
        <f>VLOOKUP($A37,'Return Data'!$B$7:$R$2292,10,0)</f>
        <v>2.9081000000000001</v>
      </c>
      <c r="O37" s="66">
        <f t="shared" si="5"/>
        <v>30</v>
      </c>
      <c r="P37" s="65">
        <f>VLOOKUP($A37,'Return Data'!$B$7:$R$2292,11,0)</f>
        <v>3.0781000000000001</v>
      </c>
      <c r="Q37" s="66">
        <f t="shared" si="8"/>
        <v>29</v>
      </c>
      <c r="R37" s="65">
        <f>VLOOKUP($A37,'Return Data'!$B$7:$R$2292,12,0)</f>
        <v>3.0585</v>
      </c>
      <c r="S37" s="66">
        <f t="shared" si="10"/>
        <v>30</v>
      </c>
      <c r="T37" s="65">
        <f>VLOOKUP($A37,'Return Data'!$B$7:$R$2292,13,0)</f>
        <v>3.0139999999999998</v>
      </c>
      <c r="U37" s="66">
        <f t="shared" si="11"/>
        <v>27</v>
      </c>
      <c r="V37" s="65"/>
      <c r="W37" s="66"/>
      <c r="X37" s="65"/>
      <c r="Y37" s="66"/>
      <c r="Z37" s="65">
        <f>VLOOKUP($A37,'Return Data'!$B$7:$R$2292,16,0)</f>
        <v>3.5026999999999999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3.114346666666667</v>
      </c>
      <c r="E39" s="74"/>
      <c r="F39" s="75">
        <f>AVERAGE(F8:F37)</f>
        <v>3.1150800000000007</v>
      </c>
      <c r="G39" s="74"/>
      <c r="H39" s="75">
        <f>AVERAGE(H8:H37)</f>
        <v>3.0514833333333331</v>
      </c>
      <c r="I39" s="74"/>
      <c r="J39" s="75">
        <f>AVERAGE(J8:J37)</f>
        <v>3.0565799999999999</v>
      </c>
      <c r="K39" s="74"/>
      <c r="L39" s="75">
        <f>AVERAGE(L8:L37)</f>
        <v>3.1346333333333329</v>
      </c>
      <c r="M39" s="74"/>
      <c r="N39" s="75">
        <f>AVERAGE(N8:N37)</f>
        <v>3.0901033333333339</v>
      </c>
      <c r="O39" s="74"/>
      <c r="P39" s="75">
        <f>AVERAGE(P8:P37)</f>
        <v>3.1492833333333334</v>
      </c>
      <c r="Q39" s="74"/>
      <c r="R39" s="75">
        <f>AVERAGE(R8:R37)</f>
        <v>3.1409233333333328</v>
      </c>
      <c r="S39" s="74"/>
      <c r="T39" s="75">
        <f>AVERAGE(T8:T37)</f>
        <v>3.1029370370370373</v>
      </c>
      <c r="U39" s="74"/>
      <c r="V39" s="75">
        <f>AVERAGE(V8:V37)</f>
        <v>3.4451000000000001</v>
      </c>
      <c r="W39" s="74"/>
      <c r="X39" s="75">
        <f>AVERAGE(X8:X37)</f>
        <v>4.2913000000000006</v>
      </c>
      <c r="Y39" s="74"/>
      <c r="Z39" s="75">
        <f>AVERAGE(Z8:Z37)</f>
        <v>4.1542599999999998</v>
      </c>
      <c r="AA39" s="76"/>
    </row>
    <row r="40" spans="1:27" x14ac:dyDescent="0.3">
      <c r="A40" s="73" t="s">
        <v>28</v>
      </c>
      <c r="B40" s="74"/>
      <c r="C40" s="74"/>
      <c r="D40" s="75">
        <f>MIN(D8:D37)</f>
        <v>2.9447999999999999</v>
      </c>
      <c r="E40" s="74"/>
      <c r="F40" s="75">
        <f>MIN(F8:F37)</f>
        <v>2.9447999999999999</v>
      </c>
      <c r="G40" s="74"/>
      <c r="H40" s="75">
        <f>MIN(H8:H37)</f>
        <v>2.8721999999999999</v>
      </c>
      <c r="I40" s="74"/>
      <c r="J40" s="75">
        <f>MIN(J8:J37)</f>
        <v>2.8673000000000002</v>
      </c>
      <c r="K40" s="74"/>
      <c r="L40" s="75">
        <f>MIN(L8:L37)</f>
        <v>2.9437000000000002</v>
      </c>
      <c r="M40" s="74"/>
      <c r="N40" s="75">
        <f>MIN(N8:N37)</f>
        <v>2.9081000000000001</v>
      </c>
      <c r="O40" s="74"/>
      <c r="P40" s="75">
        <f>MIN(P8:P37)</f>
        <v>3.0733999999999999</v>
      </c>
      <c r="Q40" s="74"/>
      <c r="R40" s="75">
        <f>MIN(R8:R37)</f>
        <v>3.0585</v>
      </c>
      <c r="S40" s="74"/>
      <c r="T40" s="75">
        <f>MIN(T8:T37)</f>
        <v>3.0139999999999998</v>
      </c>
      <c r="U40" s="74"/>
      <c r="V40" s="75">
        <f>MIN(V8:V37)</f>
        <v>3.411</v>
      </c>
      <c r="W40" s="74"/>
      <c r="X40" s="75">
        <f>MIN(X8:X37)</f>
        <v>4.2595000000000001</v>
      </c>
      <c r="Y40" s="74"/>
      <c r="Z40" s="75">
        <f>MIN(Z8:Z37)</f>
        <v>3.242</v>
      </c>
      <c r="AA40" s="76"/>
    </row>
    <row r="41" spans="1:27" ht="15" thickBot="1" x14ac:dyDescent="0.35">
      <c r="A41" s="77" t="s">
        <v>29</v>
      </c>
      <c r="B41" s="78"/>
      <c r="C41" s="78"/>
      <c r="D41" s="79">
        <f>MAX(D8:D37)</f>
        <v>3.4354</v>
      </c>
      <c r="E41" s="78"/>
      <c r="F41" s="79">
        <f>MAX(F8:F37)</f>
        <v>3.4339</v>
      </c>
      <c r="G41" s="78"/>
      <c r="H41" s="79">
        <f>MAX(H8:H37)</f>
        <v>3.2042999999999999</v>
      </c>
      <c r="I41" s="78"/>
      <c r="J41" s="79">
        <f>MAX(J8:J37)</f>
        <v>3.2077</v>
      </c>
      <c r="K41" s="78"/>
      <c r="L41" s="79">
        <f>MAX(L8:L37)</f>
        <v>3.2486000000000002</v>
      </c>
      <c r="M41" s="78"/>
      <c r="N41" s="79">
        <f>MAX(N8:N37)</f>
        <v>3.1696</v>
      </c>
      <c r="O41" s="78"/>
      <c r="P41" s="79">
        <f>MAX(P8:P37)</f>
        <v>3.2201</v>
      </c>
      <c r="Q41" s="78"/>
      <c r="R41" s="79">
        <f>MAX(R8:R37)</f>
        <v>3.2105000000000001</v>
      </c>
      <c r="S41" s="78"/>
      <c r="T41" s="79">
        <f>MAX(T8:T37)</f>
        <v>3.1737000000000002</v>
      </c>
      <c r="U41" s="78"/>
      <c r="V41" s="79">
        <f>MAX(V8:V37)</f>
        <v>3.4651999999999998</v>
      </c>
      <c r="W41" s="78"/>
      <c r="X41" s="79">
        <f>MAX(X8:X37)</f>
        <v>4.3144999999999998</v>
      </c>
      <c r="Y41" s="78"/>
      <c r="Z41" s="79">
        <f>MAX(Z8:Z37)</f>
        <v>6.5149999999999997</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Data'!$B$7:$R$2292,3,0)</f>
        <v>44486</v>
      </c>
      <c r="C8" s="65">
        <f>VLOOKUP($A8,'Return Data'!$B$7:$R$2292,4,0)</f>
        <v>1128.1953000000001</v>
      </c>
      <c r="D8" s="65">
        <f>VLOOKUP($A8,'Return Data'!$B$7:$R$2292,5,0)</f>
        <v>2.9055</v>
      </c>
      <c r="E8" s="66">
        <f t="shared" ref="E8:E37" si="0">RANK(D8,D$8:D$37,0)</f>
        <v>29</v>
      </c>
      <c r="F8" s="65">
        <f>VLOOKUP($A8,'Return Data'!$B$7:$R$2292,6,0)</f>
        <v>2.9060000000000001</v>
      </c>
      <c r="G8" s="66">
        <f t="shared" ref="G8:G37" si="1">RANK(F8,F$8:F$37,0)</f>
        <v>29</v>
      </c>
      <c r="H8" s="65">
        <f>VLOOKUP($A8,'Return Data'!$B$7:$R$2292,7,0)</f>
        <v>2.8883999999999999</v>
      </c>
      <c r="I8" s="66">
        <f t="shared" ref="I8:I37" si="2">RANK(H8,H$8:H$37,0)</f>
        <v>27</v>
      </c>
      <c r="J8" s="65">
        <f>VLOOKUP($A8,'Return Data'!$B$7:$R$2292,8,0)</f>
        <v>2.9563999999999999</v>
      </c>
      <c r="K8" s="66">
        <f t="shared" ref="K8:K37" si="3">RANK(J8,J$8:J$37,0)</f>
        <v>18</v>
      </c>
      <c r="L8" s="65">
        <f>VLOOKUP($A8,'Return Data'!$B$7:$R$2292,9,0)</f>
        <v>3.0312000000000001</v>
      </c>
      <c r="M8" s="66">
        <f t="shared" ref="M8:M37" si="4">RANK(L8,L$8:L$37,0)</f>
        <v>20</v>
      </c>
      <c r="N8" s="65">
        <f>VLOOKUP($A8,'Return Data'!$B$7:$R$2292,10,0)</f>
        <v>2.9864999999999999</v>
      </c>
      <c r="O8" s="66">
        <f t="shared" ref="O8:O37" si="5">RANK(N8,N$8:N$37,0)</f>
        <v>21</v>
      </c>
      <c r="P8" s="65">
        <f>VLOOKUP($A8,'Return Data'!$B$7:$R$2292,11,0)</f>
        <v>3.0558000000000001</v>
      </c>
      <c r="Q8" s="66">
        <f>RANK(P8,P$8:P$37,0)</f>
        <v>16</v>
      </c>
      <c r="R8" s="65">
        <f>VLOOKUP($A8,'Return Data'!$B$7:$R$2292,12,0)</f>
        <v>3.0537999999999998</v>
      </c>
      <c r="S8" s="66">
        <f>RANK(R8,R$8:R$37,0)</f>
        <v>15</v>
      </c>
      <c r="T8" s="65">
        <f>VLOOKUP($A8,'Return Data'!$B$7:$R$2292,13,0)</f>
        <v>3.0084</v>
      </c>
      <c r="U8" s="66">
        <f>RANK(T8,T$8:T$37,0)</f>
        <v>14</v>
      </c>
      <c r="V8" s="65">
        <f>VLOOKUP($A8,'Return Data'!$B$7:$R$2292,17,0)</f>
        <v>3.3340000000000001</v>
      </c>
      <c r="W8" s="66">
        <f t="shared" ref="W8" si="6">RANK(V8,V$8:V$37,0)</f>
        <v>3</v>
      </c>
      <c r="X8" s="65"/>
      <c r="Y8" s="66"/>
      <c r="Z8" s="65">
        <f>VLOOKUP($A8,'Return Data'!$B$7:$R$2292,16,0)</f>
        <v>4.1567999999999996</v>
      </c>
      <c r="AA8" s="67">
        <f t="shared" ref="AA8:AA37" si="7">RANK(Z8,Z$8:Z$37,0)</f>
        <v>5</v>
      </c>
    </row>
    <row r="9" spans="1:27" x14ac:dyDescent="0.3">
      <c r="A9" s="63" t="s">
        <v>1284</v>
      </c>
      <c r="B9" s="64">
        <f>VLOOKUP($A9,'Return Data'!$B$7:$R$2292,3,0)</f>
        <v>44486</v>
      </c>
      <c r="C9" s="65">
        <f>VLOOKUP($A9,'Return Data'!$B$7:$R$2292,4,0)</f>
        <v>1105.1013</v>
      </c>
      <c r="D9" s="65">
        <f>VLOOKUP($A9,'Return Data'!$B$7:$R$2292,5,0)</f>
        <v>3.0718999999999999</v>
      </c>
      <c r="E9" s="66">
        <f t="shared" si="0"/>
        <v>9</v>
      </c>
      <c r="F9" s="65">
        <f>VLOOKUP($A9,'Return Data'!$B$7:$R$2292,6,0)</f>
        <v>3.0735000000000001</v>
      </c>
      <c r="G9" s="66">
        <f t="shared" si="1"/>
        <v>9</v>
      </c>
      <c r="H9" s="65">
        <f>VLOOKUP($A9,'Return Data'!$B$7:$R$2292,7,0)</f>
        <v>3.0110999999999999</v>
      </c>
      <c r="I9" s="66">
        <f t="shared" si="2"/>
        <v>7</v>
      </c>
      <c r="J9" s="65">
        <f>VLOOKUP($A9,'Return Data'!$B$7:$R$2292,8,0)</f>
        <v>3.0467</v>
      </c>
      <c r="K9" s="66">
        <f t="shared" si="3"/>
        <v>3</v>
      </c>
      <c r="L9" s="65">
        <f>VLOOKUP($A9,'Return Data'!$B$7:$R$2292,9,0)</f>
        <v>3.1095999999999999</v>
      </c>
      <c r="M9" s="66">
        <f t="shared" si="4"/>
        <v>3</v>
      </c>
      <c r="N9" s="65">
        <f>VLOOKUP($A9,'Return Data'!$B$7:$R$2292,10,0)</f>
        <v>3.0470999999999999</v>
      </c>
      <c r="O9" s="66">
        <f t="shared" si="5"/>
        <v>6</v>
      </c>
      <c r="P9" s="65">
        <f>VLOOKUP($A9,'Return Data'!$B$7:$R$2292,11,0)</f>
        <v>3.1089000000000002</v>
      </c>
      <c r="Q9" s="66">
        <f>RANK(P9,P$8:P$37,0)</f>
        <v>4</v>
      </c>
      <c r="R9" s="65">
        <f>VLOOKUP($A9,'Return Data'!$B$7:$R$2292,12,0)</f>
        <v>3.1025</v>
      </c>
      <c r="S9" s="66">
        <f>RANK(R9,R$8:R$37,0)</f>
        <v>5</v>
      </c>
      <c r="T9" s="65">
        <f>VLOOKUP($A9,'Return Data'!$B$7:$R$2292,13,0)</f>
        <v>3.0676999999999999</v>
      </c>
      <c r="U9" s="66">
        <f>RANK(T9,T$8:T$37,0)</f>
        <v>5</v>
      </c>
      <c r="V9" s="65"/>
      <c r="W9" s="66"/>
      <c r="X9" s="65"/>
      <c r="Y9" s="66"/>
      <c r="Z9" s="65">
        <f>VLOOKUP($A9,'Return Data'!$B$7:$R$2292,16,0)</f>
        <v>3.927</v>
      </c>
      <c r="AA9" s="67">
        <f t="shared" si="7"/>
        <v>12</v>
      </c>
    </row>
    <row r="10" spans="1:27" x14ac:dyDescent="0.3">
      <c r="A10" s="63" t="s">
        <v>1286</v>
      </c>
      <c r="B10" s="64">
        <f>VLOOKUP($A10,'Return Data'!$B$7:$R$2292,3,0)</f>
        <v>44486</v>
      </c>
      <c r="C10" s="65">
        <f>VLOOKUP($A10,'Return Data'!$B$7:$R$2292,4,0)</f>
        <v>1098.1673000000001</v>
      </c>
      <c r="D10" s="65">
        <f>VLOOKUP($A10,'Return Data'!$B$7:$R$2292,5,0)</f>
        <v>2.9883000000000002</v>
      </c>
      <c r="E10" s="66">
        <f t="shared" si="0"/>
        <v>19</v>
      </c>
      <c r="F10" s="65">
        <f>VLOOKUP($A10,'Return Data'!$B$7:$R$2292,6,0)</f>
        <v>2.9965000000000002</v>
      </c>
      <c r="G10" s="66">
        <f t="shared" si="1"/>
        <v>19</v>
      </c>
      <c r="H10" s="65">
        <f>VLOOKUP($A10,'Return Data'!$B$7:$R$2292,7,0)</f>
        <v>2.9630999999999998</v>
      </c>
      <c r="I10" s="66">
        <f t="shared" si="2"/>
        <v>16</v>
      </c>
      <c r="J10" s="65">
        <f>VLOOKUP($A10,'Return Data'!$B$7:$R$2292,8,0)</f>
        <v>2.9712000000000001</v>
      </c>
      <c r="K10" s="66">
        <f t="shared" si="3"/>
        <v>13</v>
      </c>
      <c r="L10" s="65">
        <f>VLOOKUP($A10,'Return Data'!$B$7:$R$2292,9,0)</f>
        <v>3.0554999999999999</v>
      </c>
      <c r="M10" s="66">
        <f t="shared" si="4"/>
        <v>13</v>
      </c>
      <c r="N10" s="65">
        <f>VLOOKUP($A10,'Return Data'!$B$7:$R$2292,10,0)</f>
        <v>3.0432000000000001</v>
      </c>
      <c r="O10" s="66">
        <f t="shared" si="5"/>
        <v>8</v>
      </c>
      <c r="P10" s="65">
        <f>VLOOKUP($A10,'Return Data'!$B$7:$R$2292,11,0)</f>
        <v>3.105</v>
      </c>
      <c r="Q10" s="66">
        <f>RANK(P10,P$8:P$37,0)</f>
        <v>6</v>
      </c>
      <c r="R10" s="65">
        <f>VLOOKUP($A10,'Return Data'!$B$7:$R$2292,12,0)</f>
        <v>3.1076999999999999</v>
      </c>
      <c r="S10" s="66">
        <f>RANK(R10,R$8:R$37,0)</f>
        <v>4</v>
      </c>
      <c r="T10" s="65">
        <f>VLOOKUP($A10,'Return Data'!$B$7:$R$2292,13,0)</f>
        <v>3.0752999999999999</v>
      </c>
      <c r="U10" s="66">
        <f>RANK(T10,T$8:T$37,0)</f>
        <v>3</v>
      </c>
      <c r="V10" s="65"/>
      <c r="W10" s="66"/>
      <c r="X10" s="65"/>
      <c r="Y10" s="66"/>
      <c r="Z10" s="65">
        <f>VLOOKUP($A10,'Return Data'!$B$7:$R$2292,16,0)</f>
        <v>3.8376000000000001</v>
      </c>
      <c r="AA10" s="67">
        <f t="shared" si="7"/>
        <v>14</v>
      </c>
    </row>
    <row r="11" spans="1:27" x14ac:dyDescent="0.3">
      <c r="A11" s="63" t="s">
        <v>1288</v>
      </c>
      <c r="B11" s="64">
        <f>VLOOKUP($A11,'Return Data'!$B$7:$R$2292,3,0)</f>
        <v>44486</v>
      </c>
      <c r="C11" s="65">
        <f>VLOOKUP($A11,'Return Data'!$B$7:$R$2292,4,0)</f>
        <v>1098.9435000000001</v>
      </c>
      <c r="D11" s="65">
        <f>VLOOKUP($A11,'Return Data'!$B$7:$R$2292,5,0)</f>
        <v>3.1583000000000001</v>
      </c>
      <c r="E11" s="66">
        <f t="shared" si="0"/>
        <v>3</v>
      </c>
      <c r="F11" s="65">
        <f>VLOOKUP($A11,'Return Data'!$B$7:$R$2292,6,0)</f>
        <v>3.1583000000000001</v>
      </c>
      <c r="G11" s="66">
        <f t="shared" si="1"/>
        <v>3</v>
      </c>
      <c r="H11" s="65">
        <f>VLOOKUP($A11,'Return Data'!$B$7:$R$2292,7,0)</f>
        <v>3.0209000000000001</v>
      </c>
      <c r="I11" s="66">
        <f t="shared" si="2"/>
        <v>6</v>
      </c>
      <c r="J11" s="65">
        <f>VLOOKUP($A11,'Return Data'!$B$7:$R$2292,8,0)</f>
        <v>2.9681999999999999</v>
      </c>
      <c r="K11" s="66">
        <f t="shared" si="3"/>
        <v>17</v>
      </c>
      <c r="L11" s="65">
        <f>VLOOKUP($A11,'Return Data'!$B$7:$R$2292,9,0)</f>
        <v>3.0377999999999998</v>
      </c>
      <c r="M11" s="66">
        <f t="shared" si="4"/>
        <v>17</v>
      </c>
      <c r="N11" s="65">
        <f>VLOOKUP($A11,'Return Data'!$B$7:$R$2292,10,0)</f>
        <v>3.0013000000000001</v>
      </c>
      <c r="O11" s="66">
        <f t="shared" si="5"/>
        <v>17</v>
      </c>
      <c r="P11" s="65">
        <f>VLOOKUP($A11,'Return Data'!$B$7:$R$2292,11,0)</f>
        <v>3.0430000000000001</v>
      </c>
      <c r="Q11" s="66">
        <f>RANK(P11,P$8:P$37,0)</f>
        <v>22</v>
      </c>
      <c r="R11" s="65">
        <f>VLOOKUP($A11,'Return Data'!$B$7:$R$2292,12,0)</f>
        <v>3.0398999999999998</v>
      </c>
      <c r="S11" s="66">
        <f>RANK(R11,R$8:R$37,0)</f>
        <v>18</v>
      </c>
      <c r="T11" s="65">
        <f>VLOOKUP($A11,'Return Data'!$B$7:$R$2292,13,0)</f>
        <v>3.0182000000000002</v>
      </c>
      <c r="U11" s="66">
        <f>RANK(T11,T$8:T$37,0)</f>
        <v>11</v>
      </c>
      <c r="V11" s="65"/>
      <c r="W11" s="66"/>
      <c r="X11" s="65"/>
      <c r="Y11" s="66"/>
      <c r="Z11" s="65">
        <f>VLOOKUP($A11,'Return Data'!$B$7:$R$2292,16,0)</f>
        <v>3.8094999999999999</v>
      </c>
      <c r="AA11" s="67">
        <f t="shared" si="7"/>
        <v>15</v>
      </c>
    </row>
    <row r="12" spans="1:27" x14ac:dyDescent="0.3">
      <c r="A12" s="63" t="s">
        <v>1290</v>
      </c>
      <c r="B12" s="64">
        <f>VLOOKUP($A12,'Return Data'!$B$7:$R$2292,3,0)</f>
        <v>44486</v>
      </c>
      <c r="C12" s="65">
        <f>VLOOKUP($A12,'Return Data'!$B$7:$R$2292,4,0)</f>
        <v>1057.5578</v>
      </c>
      <c r="D12" s="65">
        <f>VLOOKUP($A12,'Return Data'!$B$7:$R$2292,5,0)</f>
        <v>3.2238000000000002</v>
      </c>
      <c r="E12" s="66">
        <f t="shared" si="0"/>
        <v>2</v>
      </c>
      <c r="F12" s="65">
        <f>VLOOKUP($A12,'Return Data'!$B$7:$R$2292,6,0)</f>
        <v>3.2233000000000001</v>
      </c>
      <c r="G12" s="66">
        <f t="shared" si="1"/>
        <v>2</v>
      </c>
      <c r="H12" s="65">
        <f>VLOOKUP($A12,'Return Data'!$B$7:$R$2292,7,0)</f>
        <v>3.1535000000000002</v>
      </c>
      <c r="I12" s="66">
        <f t="shared" si="2"/>
        <v>1</v>
      </c>
      <c r="J12" s="65">
        <f>VLOOKUP($A12,'Return Data'!$B$7:$R$2292,8,0)</f>
        <v>3.1417999999999999</v>
      </c>
      <c r="K12" s="66">
        <f t="shared" si="3"/>
        <v>1</v>
      </c>
      <c r="L12" s="65">
        <f>VLOOKUP($A12,'Return Data'!$B$7:$R$2292,9,0)</f>
        <v>3.1726999999999999</v>
      </c>
      <c r="M12" s="66">
        <f t="shared" si="4"/>
        <v>1</v>
      </c>
      <c r="N12" s="65">
        <f>VLOOKUP($A12,'Return Data'!$B$7:$R$2292,10,0)</f>
        <v>3.0682</v>
      </c>
      <c r="O12" s="66">
        <f t="shared" si="5"/>
        <v>2</v>
      </c>
      <c r="P12" s="65">
        <f>VLOOKUP($A12,'Return Data'!$B$7:$R$2292,11,0)</f>
        <v>3.1360999999999999</v>
      </c>
      <c r="Q12" s="66">
        <f t="shared" ref="Q12:Q37" si="8">RANK(P12,P$8:P$37,0)</f>
        <v>2</v>
      </c>
      <c r="R12" s="65">
        <f>VLOOKUP($A12,'Return Data'!$B$7:$R$2292,12,0)</f>
        <v>3.1198000000000001</v>
      </c>
      <c r="S12" s="66">
        <f>RANK(R12,R$8:R$37,0)</f>
        <v>2</v>
      </c>
      <c r="T12" s="65"/>
      <c r="U12" s="66"/>
      <c r="V12" s="65"/>
      <c r="W12" s="66"/>
      <c r="X12" s="65"/>
      <c r="Y12" s="66"/>
      <c r="Z12" s="65">
        <f>VLOOKUP($A12,'Return Data'!$B$7:$R$2292,16,0)</f>
        <v>3.2985000000000002</v>
      </c>
      <c r="AA12" s="67">
        <f t="shared" si="7"/>
        <v>28</v>
      </c>
    </row>
    <row r="13" spans="1:27" x14ac:dyDescent="0.3">
      <c r="A13" s="63" t="s">
        <v>1292</v>
      </c>
      <c r="B13" s="64">
        <f>VLOOKUP($A13,'Return Data'!$B$7:$R$2292,3,0)</f>
        <v>44486</v>
      </c>
      <c r="C13" s="65">
        <f>VLOOKUP($A13,'Return Data'!$B$7:$R$2292,4,0)</f>
        <v>1083.3632</v>
      </c>
      <c r="D13" s="65">
        <f>VLOOKUP($A13,'Return Data'!$B$7:$R$2292,5,0)</f>
        <v>3.0426000000000002</v>
      </c>
      <c r="E13" s="66">
        <f t="shared" si="0"/>
        <v>12</v>
      </c>
      <c r="F13" s="65">
        <f>VLOOKUP($A13,'Return Data'!$B$7:$R$2292,6,0)</f>
        <v>3.0419999999999998</v>
      </c>
      <c r="G13" s="66">
        <f t="shared" si="1"/>
        <v>12</v>
      </c>
      <c r="H13" s="65">
        <f>VLOOKUP($A13,'Return Data'!$B$7:$R$2292,7,0)</f>
        <v>2.9988000000000001</v>
      </c>
      <c r="I13" s="66">
        <f t="shared" si="2"/>
        <v>11</v>
      </c>
      <c r="J13" s="65">
        <f>VLOOKUP($A13,'Return Data'!$B$7:$R$2292,8,0)</f>
        <v>2.9950000000000001</v>
      </c>
      <c r="K13" s="66">
        <f t="shared" si="3"/>
        <v>8</v>
      </c>
      <c r="L13" s="65">
        <f>VLOOKUP($A13,'Return Data'!$B$7:$R$2292,9,0)</f>
        <v>3.0952999999999999</v>
      </c>
      <c r="M13" s="66">
        <f t="shared" si="4"/>
        <v>6</v>
      </c>
      <c r="N13" s="65">
        <f>VLOOKUP($A13,'Return Data'!$B$7:$R$2292,10,0)</f>
        <v>3.0503</v>
      </c>
      <c r="O13" s="66">
        <f t="shared" si="5"/>
        <v>5</v>
      </c>
      <c r="P13" s="65">
        <f>VLOOKUP($A13,'Return Data'!$B$7:$R$2292,11,0)</f>
        <v>3.1031</v>
      </c>
      <c r="Q13" s="66">
        <f t="shared" si="8"/>
        <v>7</v>
      </c>
      <c r="R13" s="65">
        <f>VLOOKUP($A13,'Return Data'!$B$7:$R$2292,12,0)</f>
        <v>3.0992999999999999</v>
      </c>
      <c r="S13" s="66">
        <f t="shared" ref="S13:S37" si="9">RANK(R13,R$8:R$37,0)</f>
        <v>7</v>
      </c>
      <c r="T13" s="65">
        <f>VLOOKUP($A13,'Return Data'!$B$7:$R$2292,13,0)</f>
        <v>3.0693000000000001</v>
      </c>
      <c r="U13" s="66">
        <f t="shared" ref="U13:U37" si="10">RANK(T13,T$8:T$37,0)</f>
        <v>4</v>
      </c>
      <c r="V13" s="65"/>
      <c r="W13" s="66"/>
      <c r="X13" s="65"/>
      <c r="Y13" s="66"/>
      <c r="Z13" s="65">
        <f>VLOOKUP($A13,'Return Data'!$B$7:$R$2292,16,0)</f>
        <v>3.6374</v>
      </c>
      <c r="AA13" s="67">
        <f t="shared" si="7"/>
        <v>20</v>
      </c>
    </row>
    <row r="14" spans="1:27" x14ac:dyDescent="0.3">
      <c r="A14" s="63" t="s">
        <v>1294</v>
      </c>
      <c r="B14" s="64">
        <f>VLOOKUP($A14,'Return Data'!$B$7:$R$2292,3,0)</f>
        <v>44486</v>
      </c>
      <c r="C14" s="65">
        <f>VLOOKUP($A14,'Return Data'!$B$7:$R$2292,4,0)</f>
        <v>1118.5687</v>
      </c>
      <c r="D14" s="65">
        <f>VLOOKUP($A14,'Return Data'!$B$7:$R$2292,5,0)</f>
        <v>3.0571999999999999</v>
      </c>
      <c r="E14" s="66">
        <f t="shared" si="0"/>
        <v>10</v>
      </c>
      <c r="F14" s="65">
        <f>VLOOKUP($A14,'Return Data'!$B$7:$R$2292,6,0)</f>
        <v>3.0571999999999999</v>
      </c>
      <c r="G14" s="66">
        <f t="shared" si="1"/>
        <v>10</v>
      </c>
      <c r="H14" s="65">
        <f>VLOOKUP($A14,'Return Data'!$B$7:$R$2292,7,0)</f>
        <v>2.9921000000000002</v>
      </c>
      <c r="I14" s="66">
        <f t="shared" si="2"/>
        <v>12</v>
      </c>
      <c r="J14" s="65">
        <f>VLOOKUP($A14,'Return Data'!$B$7:$R$2292,8,0)</f>
        <v>2.9784000000000002</v>
      </c>
      <c r="K14" s="66">
        <f t="shared" si="3"/>
        <v>12</v>
      </c>
      <c r="L14" s="65">
        <f>VLOOKUP($A14,'Return Data'!$B$7:$R$2292,9,0)</f>
        <v>3.0680000000000001</v>
      </c>
      <c r="M14" s="66">
        <f t="shared" si="4"/>
        <v>11</v>
      </c>
      <c r="N14" s="65">
        <f>VLOOKUP($A14,'Return Data'!$B$7:$R$2292,10,0)</f>
        <v>3.0388999999999999</v>
      </c>
      <c r="O14" s="66">
        <f t="shared" si="5"/>
        <v>9</v>
      </c>
      <c r="P14" s="65">
        <f>VLOOKUP($A14,'Return Data'!$B$7:$R$2292,11,0)</f>
        <v>3.0712999999999999</v>
      </c>
      <c r="Q14" s="66">
        <f t="shared" si="8"/>
        <v>11</v>
      </c>
      <c r="R14" s="65">
        <f>VLOOKUP($A14,'Return Data'!$B$7:$R$2292,12,0)</f>
        <v>3.0533999999999999</v>
      </c>
      <c r="S14" s="66">
        <f t="shared" si="9"/>
        <v>16</v>
      </c>
      <c r="T14" s="65">
        <f>VLOOKUP($A14,'Return Data'!$B$7:$R$2292,13,0)</f>
        <v>3.0304000000000002</v>
      </c>
      <c r="U14" s="66">
        <f t="shared" si="10"/>
        <v>9</v>
      </c>
      <c r="V14" s="65"/>
      <c r="W14" s="66"/>
      <c r="X14" s="65"/>
      <c r="Y14" s="66"/>
      <c r="Z14" s="65">
        <f>VLOOKUP($A14,'Return Data'!$B$7:$R$2292,16,0)</f>
        <v>4.1174999999999997</v>
      </c>
      <c r="AA14" s="67">
        <f t="shared" si="7"/>
        <v>8</v>
      </c>
    </row>
    <row r="15" spans="1:27" x14ac:dyDescent="0.3">
      <c r="A15" s="63" t="s">
        <v>1296</v>
      </c>
      <c r="B15" s="64">
        <f>VLOOKUP($A15,'Return Data'!$B$7:$R$2292,3,0)</f>
        <v>44486</v>
      </c>
      <c r="C15" s="65">
        <f>VLOOKUP($A15,'Return Data'!$B$7:$R$2292,4,0)</f>
        <v>1084.3022000000001</v>
      </c>
      <c r="D15" s="65">
        <f>VLOOKUP($A15,'Return Data'!$B$7:$R$2292,5,0)</f>
        <v>3.0735999999999999</v>
      </c>
      <c r="E15" s="66">
        <f t="shared" si="0"/>
        <v>8</v>
      </c>
      <c r="F15" s="65">
        <f>VLOOKUP($A15,'Return Data'!$B$7:$R$2292,6,0)</f>
        <v>3.0741000000000001</v>
      </c>
      <c r="G15" s="66">
        <f t="shared" si="1"/>
        <v>8</v>
      </c>
      <c r="H15" s="65">
        <f>VLOOKUP($A15,'Return Data'!$B$7:$R$2292,7,0)</f>
        <v>3.0015000000000001</v>
      </c>
      <c r="I15" s="66">
        <f t="shared" si="2"/>
        <v>9</v>
      </c>
      <c r="J15" s="65">
        <f>VLOOKUP($A15,'Return Data'!$B$7:$R$2292,8,0)</f>
        <v>2.9685000000000001</v>
      </c>
      <c r="K15" s="66">
        <f t="shared" si="3"/>
        <v>16</v>
      </c>
      <c r="L15" s="65">
        <f>VLOOKUP($A15,'Return Data'!$B$7:$R$2292,9,0)</f>
        <v>3.0447000000000002</v>
      </c>
      <c r="M15" s="66">
        <f t="shared" si="4"/>
        <v>16</v>
      </c>
      <c r="N15" s="65">
        <f>VLOOKUP($A15,'Return Data'!$B$7:$R$2292,10,0)</f>
        <v>3.0034999999999998</v>
      </c>
      <c r="O15" s="66">
        <f t="shared" si="5"/>
        <v>16</v>
      </c>
      <c r="P15" s="65">
        <f>VLOOKUP($A15,'Return Data'!$B$7:$R$2292,11,0)</f>
        <v>3.0562999999999998</v>
      </c>
      <c r="Q15" s="66">
        <f t="shared" si="8"/>
        <v>15</v>
      </c>
      <c r="R15" s="65">
        <f>VLOOKUP($A15,'Return Data'!$B$7:$R$2292,12,0)</f>
        <v>3.0569999999999999</v>
      </c>
      <c r="S15" s="66">
        <f t="shared" si="9"/>
        <v>12</v>
      </c>
      <c r="T15" s="65">
        <f>VLOOKUP($A15,'Return Data'!$B$7:$R$2292,13,0)</f>
        <v>3.0514000000000001</v>
      </c>
      <c r="U15" s="66">
        <f t="shared" si="10"/>
        <v>6</v>
      </c>
      <c r="V15" s="65"/>
      <c r="W15" s="66"/>
      <c r="X15" s="65"/>
      <c r="Y15" s="66"/>
      <c r="Z15" s="65">
        <f>VLOOKUP($A15,'Return Data'!$B$7:$R$2292,16,0)</f>
        <v>3.6796000000000002</v>
      </c>
      <c r="AA15" s="67">
        <f t="shared" si="7"/>
        <v>18</v>
      </c>
    </row>
    <row r="16" spans="1:27" x14ac:dyDescent="0.3">
      <c r="A16" s="63" t="s">
        <v>1297</v>
      </c>
      <c r="B16" s="64">
        <f>VLOOKUP($A16,'Return Data'!$B$7:$R$2292,3,0)</f>
        <v>44486</v>
      </c>
      <c r="C16" s="65">
        <f>VLOOKUP($A16,'Return Data'!$B$7:$R$2292,4,0)</f>
        <v>1092.33</v>
      </c>
      <c r="D16" s="65">
        <f>VLOOKUP($A16,'Return Data'!$B$7:$R$2292,5,0)</f>
        <v>3.0057999999999998</v>
      </c>
      <c r="E16" s="66">
        <f t="shared" si="0"/>
        <v>16</v>
      </c>
      <c r="F16" s="65">
        <f>VLOOKUP($A16,'Return Data'!$B$7:$R$2292,6,0)</f>
        <v>3.0057999999999998</v>
      </c>
      <c r="G16" s="66">
        <f t="shared" si="1"/>
        <v>16</v>
      </c>
      <c r="H16" s="65">
        <f>VLOOKUP($A16,'Return Data'!$B$7:$R$2292,7,0)</f>
        <v>2.9445999999999999</v>
      </c>
      <c r="I16" s="66">
        <f t="shared" si="2"/>
        <v>19</v>
      </c>
      <c r="J16" s="65">
        <f>VLOOKUP($A16,'Return Data'!$B$7:$R$2292,8,0)</f>
        <v>2.9449999999999998</v>
      </c>
      <c r="K16" s="66">
        <f t="shared" si="3"/>
        <v>22</v>
      </c>
      <c r="L16" s="65">
        <f>VLOOKUP($A16,'Return Data'!$B$7:$R$2292,9,0)</f>
        <v>3.0748000000000002</v>
      </c>
      <c r="M16" s="66">
        <f t="shared" si="4"/>
        <v>9</v>
      </c>
      <c r="N16" s="65">
        <f>VLOOKUP($A16,'Return Data'!$B$7:$R$2292,10,0)</f>
        <v>3.0057</v>
      </c>
      <c r="O16" s="66">
        <f t="shared" si="5"/>
        <v>14</v>
      </c>
      <c r="P16" s="65">
        <f>VLOOKUP($A16,'Return Data'!$B$7:$R$2292,11,0)</f>
        <v>3.0545</v>
      </c>
      <c r="Q16" s="66">
        <f t="shared" si="8"/>
        <v>17</v>
      </c>
      <c r="R16" s="65">
        <f>VLOOKUP($A16,'Return Data'!$B$7:$R$2292,12,0)</f>
        <v>3.0411000000000001</v>
      </c>
      <c r="S16" s="66">
        <f t="shared" si="9"/>
        <v>17</v>
      </c>
      <c r="T16" s="65">
        <f>VLOOKUP($A16,'Return Data'!$B$7:$R$2292,13,0)</f>
        <v>3.0011999999999999</v>
      </c>
      <c r="U16" s="66">
        <f t="shared" si="10"/>
        <v>17</v>
      </c>
      <c r="V16" s="65"/>
      <c r="W16" s="66"/>
      <c r="X16" s="65"/>
      <c r="Y16" s="66"/>
      <c r="Z16" s="65">
        <f>VLOOKUP($A16,'Return Data'!$B$7:$R$2292,16,0)</f>
        <v>3.6756000000000002</v>
      </c>
      <c r="AA16" s="67">
        <f t="shared" si="7"/>
        <v>19</v>
      </c>
    </row>
    <row r="17" spans="1:27" x14ac:dyDescent="0.3">
      <c r="A17" s="63" t="s">
        <v>1299</v>
      </c>
      <c r="B17" s="64">
        <f>VLOOKUP($A17,'Return Data'!$B$7:$R$2292,3,0)</f>
        <v>44486</v>
      </c>
      <c r="C17" s="65">
        <f>VLOOKUP($A17,'Return Data'!$B$7:$R$2292,4,0)</f>
        <v>3090.7125999999998</v>
      </c>
      <c r="D17" s="65">
        <f>VLOOKUP($A17,'Return Data'!$B$7:$R$2292,5,0)</f>
        <v>3.0398000000000001</v>
      </c>
      <c r="E17" s="66">
        <f t="shared" si="0"/>
        <v>13</v>
      </c>
      <c r="F17" s="65">
        <f>VLOOKUP($A17,'Return Data'!$B$7:$R$2292,6,0)</f>
        <v>3.0398000000000001</v>
      </c>
      <c r="G17" s="66">
        <f t="shared" si="1"/>
        <v>13</v>
      </c>
      <c r="H17" s="65">
        <f>VLOOKUP($A17,'Return Data'!$B$7:$R$2292,7,0)</f>
        <v>2.9558</v>
      </c>
      <c r="I17" s="66">
        <f t="shared" si="2"/>
        <v>17</v>
      </c>
      <c r="J17" s="65">
        <f>VLOOKUP($A17,'Return Data'!$B$7:$R$2292,8,0)</f>
        <v>2.9401999999999999</v>
      </c>
      <c r="K17" s="66">
        <f t="shared" si="3"/>
        <v>25</v>
      </c>
      <c r="L17" s="65">
        <f>VLOOKUP($A17,'Return Data'!$B$7:$R$2292,9,0)</f>
        <v>3.0150000000000001</v>
      </c>
      <c r="M17" s="66">
        <f t="shared" si="4"/>
        <v>26</v>
      </c>
      <c r="N17" s="65">
        <f>VLOOKUP($A17,'Return Data'!$B$7:$R$2292,10,0)</f>
        <v>2.9714999999999998</v>
      </c>
      <c r="O17" s="66">
        <f t="shared" si="5"/>
        <v>26</v>
      </c>
      <c r="P17" s="65">
        <f>VLOOKUP($A17,'Return Data'!$B$7:$R$2292,11,0)</f>
        <v>3.0263</v>
      </c>
      <c r="Q17" s="66">
        <f t="shared" si="8"/>
        <v>26</v>
      </c>
      <c r="R17" s="65">
        <f>VLOOKUP($A17,'Return Data'!$B$7:$R$2292,12,0)</f>
        <v>3.0173999999999999</v>
      </c>
      <c r="S17" s="66">
        <f t="shared" si="9"/>
        <v>26</v>
      </c>
      <c r="T17" s="65">
        <f>VLOOKUP($A17,'Return Data'!$B$7:$R$2292,13,0)</f>
        <v>2.9771999999999998</v>
      </c>
      <c r="U17" s="66">
        <f t="shared" si="10"/>
        <v>23</v>
      </c>
      <c r="V17" s="65">
        <f>VLOOKUP($A17,'Return Data'!$B$7:$R$2292,17,0)</f>
        <v>3.3071000000000002</v>
      </c>
      <c r="W17" s="66">
        <f>RANK(V17,V$8:V$37,0)</f>
        <v>4</v>
      </c>
      <c r="X17" s="65">
        <f>VLOOKUP($A17,'Return Data'!$B$7:$R$2292,14,0)</f>
        <v>4.1548999999999996</v>
      </c>
      <c r="Y17" s="66">
        <f>RANK(X17,X$8:X$37,0)</f>
        <v>3</v>
      </c>
      <c r="Z17" s="65">
        <f>VLOOKUP($A17,'Return Data'!$B$7:$R$2292,16,0)</f>
        <v>5.8929999999999998</v>
      </c>
      <c r="AA17" s="67">
        <f t="shared" si="7"/>
        <v>4</v>
      </c>
    </row>
    <row r="18" spans="1:27" x14ac:dyDescent="0.3">
      <c r="A18" s="63" t="s">
        <v>1302</v>
      </c>
      <c r="B18" s="64">
        <f>VLOOKUP($A18,'Return Data'!$B$7:$R$2292,3,0)</f>
        <v>44486</v>
      </c>
      <c r="C18" s="65">
        <f>VLOOKUP($A18,'Return Data'!$B$7:$R$2292,4,0)</f>
        <v>1091.1063999999999</v>
      </c>
      <c r="D18" s="65">
        <f>VLOOKUP($A18,'Return Data'!$B$7:$R$2292,5,0)</f>
        <v>2.9489999999999998</v>
      </c>
      <c r="E18" s="66">
        <f t="shared" si="0"/>
        <v>24</v>
      </c>
      <c r="F18" s="65">
        <f>VLOOKUP($A18,'Return Data'!$B$7:$R$2292,6,0)</f>
        <v>2.9489999999999998</v>
      </c>
      <c r="G18" s="66">
        <f t="shared" si="1"/>
        <v>24</v>
      </c>
      <c r="H18" s="65">
        <f>VLOOKUP($A18,'Return Data'!$B$7:$R$2292,7,0)</f>
        <v>2.9220000000000002</v>
      </c>
      <c r="I18" s="66">
        <f t="shared" si="2"/>
        <v>24</v>
      </c>
      <c r="J18" s="65">
        <f>VLOOKUP($A18,'Return Data'!$B$7:$R$2292,8,0)</f>
        <v>2.9845000000000002</v>
      </c>
      <c r="K18" s="66">
        <f t="shared" si="3"/>
        <v>10</v>
      </c>
      <c r="L18" s="65">
        <f>VLOOKUP($A18,'Return Data'!$B$7:$R$2292,9,0)</f>
        <v>3.0695999999999999</v>
      </c>
      <c r="M18" s="66">
        <f t="shared" si="4"/>
        <v>10</v>
      </c>
      <c r="N18" s="65">
        <f>VLOOKUP($A18,'Return Data'!$B$7:$R$2292,10,0)</f>
        <v>3.0183</v>
      </c>
      <c r="O18" s="66">
        <f t="shared" si="5"/>
        <v>11</v>
      </c>
      <c r="P18" s="65">
        <f>VLOOKUP($A18,'Return Data'!$B$7:$R$2292,11,0)</f>
        <v>3.0653000000000001</v>
      </c>
      <c r="Q18" s="66">
        <f t="shared" si="8"/>
        <v>13</v>
      </c>
      <c r="R18" s="65">
        <f>VLOOKUP($A18,'Return Data'!$B$7:$R$2292,12,0)</f>
        <v>3.0569000000000002</v>
      </c>
      <c r="S18" s="66">
        <f t="shared" si="9"/>
        <v>13</v>
      </c>
      <c r="T18" s="65">
        <f>VLOOKUP($A18,'Return Data'!$B$7:$R$2292,13,0)</f>
        <v>3.0156000000000001</v>
      </c>
      <c r="U18" s="66">
        <f t="shared" si="10"/>
        <v>12</v>
      </c>
      <c r="V18" s="65"/>
      <c r="W18" s="66"/>
      <c r="X18" s="65"/>
      <c r="Y18" s="66"/>
      <c r="Z18" s="65">
        <f>VLOOKUP($A18,'Return Data'!$B$7:$R$2292,16,0)</f>
        <v>3.6802000000000001</v>
      </c>
      <c r="AA18" s="67">
        <f t="shared" si="7"/>
        <v>17</v>
      </c>
    </row>
    <row r="19" spans="1:27" x14ac:dyDescent="0.3">
      <c r="A19" s="63" t="s">
        <v>1303</v>
      </c>
      <c r="B19" s="64">
        <f>VLOOKUP($A19,'Return Data'!$B$7:$R$2292,3,0)</f>
        <v>44486</v>
      </c>
      <c r="C19" s="65">
        <f>VLOOKUP($A19,'Return Data'!$B$7:$R$2292,4,0)</f>
        <v>112.56100000000001</v>
      </c>
      <c r="D19" s="65">
        <f>VLOOKUP($A19,'Return Data'!$B$7:$R$2292,5,0)</f>
        <v>3.0164</v>
      </c>
      <c r="E19" s="66">
        <f t="shared" si="0"/>
        <v>15</v>
      </c>
      <c r="F19" s="65">
        <f>VLOOKUP($A19,'Return Data'!$B$7:$R$2292,6,0)</f>
        <v>3.0164</v>
      </c>
      <c r="G19" s="66">
        <f t="shared" si="1"/>
        <v>15</v>
      </c>
      <c r="H19" s="65">
        <f>VLOOKUP($A19,'Return Data'!$B$7:$R$2292,7,0)</f>
        <v>2.9432</v>
      </c>
      <c r="I19" s="66">
        <f t="shared" si="2"/>
        <v>21</v>
      </c>
      <c r="J19" s="65">
        <f>VLOOKUP($A19,'Return Data'!$B$7:$R$2292,8,0)</f>
        <v>2.9472</v>
      </c>
      <c r="K19" s="66">
        <f t="shared" si="3"/>
        <v>21</v>
      </c>
      <c r="L19" s="65">
        <f>VLOOKUP($A19,'Return Data'!$B$7:$R$2292,9,0)</f>
        <v>3.0297000000000001</v>
      </c>
      <c r="M19" s="66">
        <f t="shared" si="4"/>
        <v>21</v>
      </c>
      <c r="N19" s="65">
        <f>VLOOKUP($A19,'Return Data'!$B$7:$R$2292,10,0)</f>
        <v>2.9771000000000001</v>
      </c>
      <c r="O19" s="66">
        <f t="shared" si="5"/>
        <v>25</v>
      </c>
      <c r="P19" s="65">
        <f>VLOOKUP($A19,'Return Data'!$B$7:$R$2292,11,0)</f>
        <v>3.0377000000000001</v>
      </c>
      <c r="Q19" s="66">
        <f t="shared" si="8"/>
        <v>23</v>
      </c>
      <c r="R19" s="65">
        <f>VLOOKUP($A19,'Return Data'!$B$7:$R$2292,12,0)</f>
        <v>3.0301</v>
      </c>
      <c r="S19" s="66">
        <f t="shared" si="9"/>
        <v>23</v>
      </c>
      <c r="T19" s="65">
        <f>VLOOKUP($A19,'Return Data'!$B$7:$R$2292,13,0)</f>
        <v>2.9910999999999999</v>
      </c>
      <c r="U19" s="66">
        <f t="shared" si="10"/>
        <v>19</v>
      </c>
      <c r="V19" s="65"/>
      <c r="W19" s="66"/>
      <c r="X19" s="65"/>
      <c r="Y19" s="66"/>
      <c r="Z19" s="65">
        <f>VLOOKUP($A19,'Return Data'!$B$7:$R$2292,16,0)</f>
        <v>4.1252000000000004</v>
      </c>
      <c r="AA19" s="67">
        <f t="shared" si="7"/>
        <v>7</v>
      </c>
    </row>
    <row r="20" spans="1:27" x14ac:dyDescent="0.3">
      <c r="A20" s="63" t="s">
        <v>1306</v>
      </c>
      <c r="B20" s="64">
        <f>VLOOKUP($A20,'Return Data'!$B$7:$R$2292,3,0)</f>
        <v>44486</v>
      </c>
      <c r="C20" s="65">
        <f>VLOOKUP($A20,'Return Data'!$B$7:$R$2292,4,0)</f>
        <v>1113.1021000000001</v>
      </c>
      <c r="D20" s="65">
        <f>VLOOKUP($A20,'Return Data'!$B$7:$R$2292,5,0)</f>
        <v>3.3319000000000001</v>
      </c>
      <c r="E20" s="66">
        <f t="shared" si="0"/>
        <v>1</v>
      </c>
      <c r="F20" s="65">
        <f>VLOOKUP($A20,'Return Data'!$B$7:$R$2292,6,0)</f>
        <v>3.3325</v>
      </c>
      <c r="G20" s="66">
        <f t="shared" si="1"/>
        <v>1</v>
      </c>
      <c r="H20" s="65">
        <f>VLOOKUP($A20,'Return Data'!$B$7:$R$2292,7,0)</f>
        <v>3.0758000000000001</v>
      </c>
      <c r="I20" s="66">
        <f t="shared" si="2"/>
        <v>2</v>
      </c>
      <c r="J20" s="65">
        <f>VLOOKUP($A20,'Return Data'!$B$7:$R$2292,8,0)</f>
        <v>2.9794</v>
      </c>
      <c r="K20" s="66">
        <f t="shared" si="3"/>
        <v>11</v>
      </c>
      <c r="L20" s="65">
        <f>VLOOKUP($A20,'Return Data'!$B$7:$R$2292,9,0)</f>
        <v>3.0367999999999999</v>
      </c>
      <c r="M20" s="66">
        <f t="shared" si="4"/>
        <v>19</v>
      </c>
      <c r="N20" s="65">
        <f>VLOOKUP($A20,'Return Data'!$B$7:$R$2292,10,0)</f>
        <v>2.9836</v>
      </c>
      <c r="O20" s="66">
        <f t="shared" si="5"/>
        <v>22</v>
      </c>
      <c r="P20" s="65">
        <f>VLOOKUP($A20,'Return Data'!$B$7:$R$2292,11,0)</f>
        <v>3.0335000000000001</v>
      </c>
      <c r="Q20" s="66">
        <f t="shared" si="8"/>
        <v>24</v>
      </c>
      <c r="R20" s="65">
        <f>VLOOKUP($A20,'Return Data'!$B$7:$R$2292,12,0)</f>
        <v>3.024</v>
      </c>
      <c r="S20" s="66">
        <f t="shared" si="9"/>
        <v>24</v>
      </c>
      <c r="T20" s="65">
        <f>VLOOKUP($A20,'Return Data'!$B$7:$R$2292,13,0)</f>
        <v>2.9788000000000001</v>
      </c>
      <c r="U20" s="66">
        <f t="shared" si="10"/>
        <v>22</v>
      </c>
      <c r="V20" s="65"/>
      <c r="W20" s="66"/>
      <c r="X20" s="65"/>
      <c r="Y20" s="66"/>
      <c r="Z20" s="65">
        <f>VLOOKUP($A20,'Return Data'!$B$7:$R$2292,16,0)</f>
        <v>3.9763000000000002</v>
      </c>
      <c r="AA20" s="67">
        <f t="shared" si="7"/>
        <v>11</v>
      </c>
    </row>
    <row r="21" spans="1:27" x14ac:dyDescent="0.3">
      <c r="A21" s="63" t="s">
        <v>1308</v>
      </c>
      <c r="B21" s="64">
        <f>VLOOKUP($A21,'Return Data'!$B$7:$R$2292,3,0)</f>
        <v>44486</v>
      </c>
      <c r="C21" s="65">
        <f>VLOOKUP($A21,'Return Data'!$B$7:$R$2292,4,0)</f>
        <v>1082.7309</v>
      </c>
      <c r="D21" s="65">
        <f>VLOOKUP($A21,'Return Data'!$B$7:$R$2292,5,0)</f>
        <v>2.9060999999999999</v>
      </c>
      <c r="E21" s="66">
        <f t="shared" si="0"/>
        <v>27</v>
      </c>
      <c r="F21" s="65">
        <f>VLOOKUP($A21,'Return Data'!$B$7:$R$2292,6,0)</f>
        <v>2.9087999999999998</v>
      </c>
      <c r="G21" s="66">
        <f t="shared" si="1"/>
        <v>27</v>
      </c>
      <c r="H21" s="65">
        <f>VLOOKUP($A21,'Return Data'!$B$7:$R$2292,7,0)</f>
        <v>2.8062999999999998</v>
      </c>
      <c r="I21" s="66">
        <f t="shared" si="2"/>
        <v>30</v>
      </c>
      <c r="J21" s="65">
        <f>VLOOKUP($A21,'Return Data'!$B$7:$R$2292,8,0)</f>
        <v>2.8475999999999999</v>
      </c>
      <c r="K21" s="66">
        <f t="shared" si="3"/>
        <v>29</v>
      </c>
      <c r="L21" s="65">
        <f>VLOOKUP($A21,'Return Data'!$B$7:$R$2292,9,0)</f>
        <v>2.9493</v>
      </c>
      <c r="M21" s="66">
        <f t="shared" si="4"/>
        <v>29</v>
      </c>
      <c r="N21" s="65">
        <f>VLOOKUP($A21,'Return Data'!$B$7:$R$2292,10,0)</f>
        <v>2.9218000000000002</v>
      </c>
      <c r="O21" s="66">
        <f t="shared" si="5"/>
        <v>29</v>
      </c>
      <c r="P21" s="65">
        <f>VLOOKUP($A21,'Return Data'!$B$7:$R$2292,11,0)</f>
        <v>2.972</v>
      </c>
      <c r="Q21" s="66">
        <f t="shared" si="8"/>
        <v>30</v>
      </c>
      <c r="R21" s="65">
        <f>VLOOKUP($A21,'Return Data'!$B$7:$R$2292,12,0)</f>
        <v>2.9687000000000001</v>
      </c>
      <c r="S21" s="66">
        <f t="shared" si="9"/>
        <v>30</v>
      </c>
      <c r="T21" s="65">
        <f>VLOOKUP($A21,'Return Data'!$B$7:$R$2292,13,0)</f>
        <v>2.9355000000000002</v>
      </c>
      <c r="U21" s="66">
        <f t="shared" si="10"/>
        <v>27</v>
      </c>
      <c r="V21" s="65"/>
      <c r="W21" s="66"/>
      <c r="X21" s="65"/>
      <c r="Y21" s="66"/>
      <c r="Z21" s="65">
        <f>VLOOKUP($A21,'Return Data'!$B$7:$R$2292,16,0)</f>
        <v>3.5486</v>
      </c>
      <c r="AA21" s="67">
        <f t="shared" si="7"/>
        <v>22</v>
      </c>
    </row>
    <row r="22" spans="1:27" x14ac:dyDescent="0.3">
      <c r="A22" s="63" t="s">
        <v>1310</v>
      </c>
      <c r="B22" s="64">
        <f>VLOOKUP($A22,'Return Data'!$B$7:$R$2292,3,0)</f>
        <v>44486</v>
      </c>
      <c r="C22" s="65">
        <f>VLOOKUP($A22,'Return Data'!$B$7:$R$2292,4,0)</f>
        <v>1057.1466</v>
      </c>
      <c r="D22" s="65">
        <f>VLOOKUP($A22,'Return Data'!$B$7:$R$2292,5,0)</f>
        <v>3.0870000000000002</v>
      </c>
      <c r="E22" s="66">
        <f t="shared" si="0"/>
        <v>7</v>
      </c>
      <c r="F22" s="65">
        <f>VLOOKUP($A22,'Return Data'!$B$7:$R$2292,6,0)</f>
        <v>3.0874999999999999</v>
      </c>
      <c r="G22" s="66">
        <f t="shared" si="1"/>
        <v>7</v>
      </c>
      <c r="H22" s="65">
        <f>VLOOKUP($A22,'Return Data'!$B$7:$R$2292,7,0)</f>
        <v>3.0041000000000002</v>
      </c>
      <c r="I22" s="66">
        <f t="shared" si="2"/>
        <v>8</v>
      </c>
      <c r="J22" s="65">
        <f>VLOOKUP($A22,'Return Data'!$B$7:$R$2292,8,0)</f>
        <v>2.9860000000000002</v>
      </c>
      <c r="K22" s="66">
        <f t="shared" si="3"/>
        <v>9</v>
      </c>
      <c r="L22" s="65">
        <f>VLOOKUP($A22,'Return Data'!$B$7:$R$2292,9,0)</f>
        <v>3.0623999999999998</v>
      </c>
      <c r="M22" s="66">
        <f t="shared" si="4"/>
        <v>12</v>
      </c>
      <c r="N22" s="65">
        <f>VLOOKUP($A22,'Return Data'!$B$7:$R$2292,10,0)</f>
        <v>3.0163000000000002</v>
      </c>
      <c r="O22" s="66">
        <f t="shared" si="5"/>
        <v>12</v>
      </c>
      <c r="P22" s="65">
        <f>VLOOKUP($A22,'Return Data'!$B$7:$R$2292,11,0)</f>
        <v>3.0661</v>
      </c>
      <c r="Q22" s="66">
        <f t="shared" si="8"/>
        <v>12</v>
      </c>
      <c r="R22" s="65">
        <f>VLOOKUP($A22,'Return Data'!$B$7:$R$2292,12,0)</f>
        <v>3.0613000000000001</v>
      </c>
      <c r="S22" s="66">
        <f>RANK(R22,R$8:R$37,0)</f>
        <v>11</v>
      </c>
      <c r="T22" s="65"/>
      <c r="U22" s="66"/>
      <c r="V22" s="65"/>
      <c r="W22" s="66"/>
      <c r="X22" s="65"/>
      <c r="Y22" s="66"/>
      <c r="Z22" s="65">
        <f>VLOOKUP($A22,'Return Data'!$B$7:$R$2292,16,0)</f>
        <v>3.1798000000000002</v>
      </c>
      <c r="AA22" s="67">
        <f t="shared" si="7"/>
        <v>30</v>
      </c>
    </row>
    <row r="23" spans="1:27" x14ac:dyDescent="0.3">
      <c r="A23" s="63" t="s">
        <v>1312</v>
      </c>
      <c r="B23" s="64">
        <f>VLOOKUP($A23,'Return Data'!$B$7:$R$2292,3,0)</f>
        <v>44486</v>
      </c>
      <c r="C23" s="65">
        <f>VLOOKUP($A23,'Return Data'!$B$7:$R$2292,4,0)</f>
        <v>1066.2502999999999</v>
      </c>
      <c r="D23" s="65">
        <f>VLOOKUP($A23,'Return Data'!$B$7:$R$2292,5,0)</f>
        <v>2.9237000000000002</v>
      </c>
      <c r="E23" s="66">
        <f t="shared" si="0"/>
        <v>26</v>
      </c>
      <c r="F23" s="65">
        <f>VLOOKUP($A23,'Return Data'!$B$7:$R$2292,6,0)</f>
        <v>2.9264000000000001</v>
      </c>
      <c r="G23" s="66">
        <f t="shared" si="1"/>
        <v>26</v>
      </c>
      <c r="H23" s="65">
        <f>VLOOKUP($A23,'Return Data'!$B$7:$R$2292,7,0)</f>
        <v>2.8732000000000002</v>
      </c>
      <c r="I23" s="66">
        <f t="shared" si="2"/>
        <v>28</v>
      </c>
      <c r="J23" s="65">
        <f>VLOOKUP($A23,'Return Data'!$B$7:$R$2292,8,0)</f>
        <v>2.9533999999999998</v>
      </c>
      <c r="K23" s="66">
        <f t="shared" si="3"/>
        <v>19</v>
      </c>
      <c r="L23" s="65">
        <f>VLOOKUP($A23,'Return Data'!$B$7:$R$2292,9,0)</f>
        <v>2.9962</v>
      </c>
      <c r="M23" s="66">
        <f t="shared" si="4"/>
        <v>28</v>
      </c>
      <c r="N23" s="65">
        <f>VLOOKUP($A23,'Return Data'!$B$7:$R$2292,10,0)</f>
        <v>2.9384000000000001</v>
      </c>
      <c r="O23" s="66">
        <f t="shared" si="5"/>
        <v>28</v>
      </c>
      <c r="P23" s="65">
        <f>VLOOKUP($A23,'Return Data'!$B$7:$R$2292,11,0)</f>
        <v>2.9977</v>
      </c>
      <c r="Q23" s="66">
        <f t="shared" si="8"/>
        <v>28</v>
      </c>
      <c r="R23" s="65">
        <f>VLOOKUP($A23,'Return Data'!$B$7:$R$2292,12,0)</f>
        <v>2.9777999999999998</v>
      </c>
      <c r="S23" s="66">
        <f t="shared" si="9"/>
        <v>29</v>
      </c>
      <c r="T23" s="65">
        <f>VLOOKUP($A23,'Return Data'!$B$7:$R$2292,13,0)</f>
        <v>2.9390999999999998</v>
      </c>
      <c r="U23" s="66">
        <f t="shared" si="10"/>
        <v>26</v>
      </c>
      <c r="V23" s="65"/>
      <c r="W23" s="66"/>
      <c r="X23" s="65"/>
      <c r="Y23" s="66"/>
      <c r="Z23" s="65">
        <f>VLOOKUP($A23,'Return Data'!$B$7:$R$2292,16,0)</f>
        <v>3.2867999999999999</v>
      </c>
      <c r="AA23" s="67">
        <f t="shared" si="7"/>
        <v>29</v>
      </c>
    </row>
    <row r="24" spans="1:27" x14ac:dyDescent="0.3">
      <c r="A24" s="63" t="s">
        <v>1314</v>
      </c>
      <c r="B24" s="64">
        <f>VLOOKUP($A24,'Return Data'!$B$7:$R$2292,3,0)</f>
        <v>44486</v>
      </c>
      <c r="C24" s="65">
        <f>VLOOKUP($A24,'Return Data'!$B$7:$R$2292,4,0)</f>
        <v>1062.7823000000001</v>
      </c>
      <c r="D24" s="65">
        <f>VLOOKUP($A24,'Return Data'!$B$7:$R$2292,5,0)</f>
        <v>3.153</v>
      </c>
      <c r="E24" s="66">
        <f t="shared" si="0"/>
        <v>4</v>
      </c>
      <c r="F24" s="65">
        <f>VLOOKUP($A24,'Return Data'!$B$7:$R$2292,6,0)</f>
        <v>3.1547000000000001</v>
      </c>
      <c r="G24" s="66">
        <f t="shared" si="1"/>
        <v>4</v>
      </c>
      <c r="H24" s="65">
        <f>VLOOKUP($A24,'Return Data'!$B$7:$R$2292,7,0)</f>
        <v>3.0432000000000001</v>
      </c>
      <c r="I24" s="66">
        <f t="shared" si="2"/>
        <v>4</v>
      </c>
      <c r="J24" s="65">
        <f>VLOOKUP($A24,'Return Data'!$B$7:$R$2292,8,0)</f>
        <v>3.0158999999999998</v>
      </c>
      <c r="K24" s="66">
        <f t="shared" si="3"/>
        <v>6</v>
      </c>
      <c r="L24" s="65">
        <f>VLOOKUP($A24,'Return Data'!$B$7:$R$2292,9,0)</f>
        <v>3.0775999999999999</v>
      </c>
      <c r="M24" s="66">
        <f t="shared" si="4"/>
        <v>7</v>
      </c>
      <c r="N24" s="65">
        <f>VLOOKUP($A24,'Return Data'!$B$7:$R$2292,10,0)</f>
        <v>3.0358999999999998</v>
      </c>
      <c r="O24" s="66">
        <f t="shared" si="5"/>
        <v>10</v>
      </c>
      <c r="P24" s="65">
        <f>VLOOKUP($A24,'Return Data'!$B$7:$R$2292,11,0)</f>
        <v>3.1076999999999999</v>
      </c>
      <c r="Q24" s="66">
        <f t="shared" si="8"/>
        <v>5</v>
      </c>
      <c r="R24" s="65">
        <f>VLOOKUP($A24,'Return Data'!$B$7:$R$2292,12,0)</f>
        <v>3.1025</v>
      </c>
      <c r="S24" s="66">
        <f>RANK(R24,R$8:R$37,0)</f>
        <v>5</v>
      </c>
      <c r="T24" s="65"/>
      <c r="U24" s="66"/>
      <c r="V24" s="65"/>
      <c r="W24" s="66"/>
      <c r="X24" s="65"/>
      <c r="Y24" s="66"/>
      <c r="Z24" s="65">
        <f>VLOOKUP($A24,'Return Data'!$B$7:$R$2292,16,0)</f>
        <v>3.3026</v>
      </c>
      <c r="AA24" s="67">
        <f t="shared" si="7"/>
        <v>27</v>
      </c>
    </row>
    <row r="25" spans="1:27" x14ac:dyDescent="0.3">
      <c r="A25" s="63" t="s">
        <v>1316</v>
      </c>
      <c r="B25" s="64">
        <f>VLOOKUP($A25,'Return Data'!$B$7:$R$2292,3,0)</f>
        <v>44486</v>
      </c>
      <c r="C25" s="65">
        <f>VLOOKUP($A25,'Return Data'!$B$7:$R$2292,4,0)</f>
        <v>1114.3530000000001</v>
      </c>
      <c r="D25" s="65">
        <f>VLOOKUP($A25,'Return Data'!$B$7:$R$2292,5,0)</f>
        <v>2.9977999999999998</v>
      </c>
      <c r="E25" s="66">
        <f t="shared" si="0"/>
        <v>17</v>
      </c>
      <c r="F25" s="65">
        <f>VLOOKUP($A25,'Return Data'!$B$7:$R$2292,6,0)</f>
        <v>2.9977999999999998</v>
      </c>
      <c r="G25" s="66">
        <f t="shared" si="1"/>
        <v>17</v>
      </c>
      <c r="H25" s="65">
        <f>VLOOKUP($A25,'Return Data'!$B$7:$R$2292,7,0)</f>
        <v>2.9430000000000001</v>
      </c>
      <c r="I25" s="66">
        <f t="shared" si="2"/>
        <v>22</v>
      </c>
      <c r="J25" s="65">
        <f>VLOOKUP($A25,'Return Data'!$B$7:$R$2292,8,0)</f>
        <v>2.9371999999999998</v>
      </c>
      <c r="K25" s="66">
        <f t="shared" si="3"/>
        <v>27</v>
      </c>
      <c r="L25" s="65">
        <f>VLOOKUP($A25,'Return Data'!$B$7:$R$2292,9,0)</f>
        <v>3.0196999999999998</v>
      </c>
      <c r="M25" s="66">
        <f t="shared" si="4"/>
        <v>24</v>
      </c>
      <c r="N25" s="65">
        <f>VLOOKUP($A25,'Return Data'!$B$7:$R$2292,10,0)</f>
        <v>2.9788999999999999</v>
      </c>
      <c r="O25" s="66">
        <f t="shared" si="5"/>
        <v>24</v>
      </c>
      <c r="P25" s="65">
        <f>VLOOKUP($A25,'Return Data'!$B$7:$R$2292,11,0)</f>
        <v>3.0293000000000001</v>
      </c>
      <c r="Q25" s="66">
        <f t="shared" si="8"/>
        <v>25</v>
      </c>
      <c r="R25" s="65">
        <f>VLOOKUP($A25,'Return Data'!$B$7:$R$2292,12,0)</f>
        <v>3.0207999999999999</v>
      </c>
      <c r="S25" s="66">
        <f t="shared" si="9"/>
        <v>25</v>
      </c>
      <c r="T25" s="65">
        <f>VLOOKUP($A25,'Return Data'!$B$7:$R$2292,13,0)</f>
        <v>2.9885999999999999</v>
      </c>
      <c r="U25" s="66">
        <f t="shared" si="10"/>
        <v>20</v>
      </c>
      <c r="V25" s="65"/>
      <c r="W25" s="66"/>
      <c r="X25" s="65"/>
      <c r="Y25" s="66"/>
      <c r="Z25" s="65">
        <f>VLOOKUP($A25,'Return Data'!$B$7:$R$2292,16,0)</f>
        <v>4.0065999999999997</v>
      </c>
      <c r="AA25" s="67">
        <f t="shared" si="7"/>
        <v>10</v>
      </c>
    </row>
    <row r="26" spans="1:27" x14ac:dyDescent="0.3">
      <c r="A26" s="63" t="s">
        <v>1318</v>
      </c>
      <c r="B26" s="64">
        <f>VLOOKUP($A26,'Return Data'!$B$7:$R$2292,3,0)</f>
        <v>44486</v>
      </c>
      <c r="C26" s="65">
        <f>VLOOKUP($A26,'Return Data'!$B$7:$R$2292,4,0)</f>
        <v>2591.3326666666699</v>
      </c>
      <c r="D26" s="65">
        <f>VLOOKUP($A26,'Return Data'!$B$7:$R$2292,5,0)</f>
        <v>2.9651999999999998</v>
      </c>
      <c r="E26" s="66">
        <f t="shared" si="0"/>
        <v>23</v>
      </c>
      <c r="F26" s="65">
        <f>VLOOKUP($A26,'Return Data'!$B$7:$R$2292,6,0)</f>
        <v>2.9641000000000002</v>
      </c>
      <c r="G26" s="66">
        <f t="shared" si="1"/>
        <v>23</v>
      </c>
      <c r="H26" s="65">
        <f>VLOOKUP($A26,'Return Data'!$B$7:$R$2292,7,0)</f>
        <v>2.9314</v>
      </c>
      <c r="I26" s="66">
        <f t="shared" si="2"/>
        <v>23</v>
      </c>
      <c r="J26" s="65">
        <f>VLOOKUP($A26,'Return Data'!$B$7:$R$2292,8,0)</f>
        <v>2.944</v>
      </c>
      <c r="K26" s="66">
        <f t="shared" si="3"/>
        <v>23</v>
      </c>
      <c r="L26" s="65">
        <f>VLOOKUP($A26,'Return Data'!$B$7:$R$2292,9,0)</f>
        <v>3.0371000000000001</v>
      </c>
      <c r="M26" s="66">
        <f t="shared" si="4"/>
        <v>18</v>
      </c>
      <c r="N26" s="65">
        <f>VLOOKUP($A26,'Return Data'!$B$7:$R$2292,10,0)</f>
        <v>3.0047000000000001</v>
      </c>
      <c r="O26" s="66">
        <f t="shared" si="5"/>
        <v>15</v>
      </c>
      <c r="P26" s="65">
        <f>VLOOKUP($A26,'Return Data'!$B$7:$R$2292,11,0)</f>
        <v>3.0617999999999999</v>
      </c>
      <c r="Q26" s="66">
        <f t="shared" si="8"/>
        <v>14</v>
      </c>
      <c r="R26" s="65">
        <f>VLOOKUP($A26,'Return Data'!$B$7:$R$2292,12,0)</f>
        <v>3.0569000000000002</v>
      </c>
      <c r="S26" s="66">
        <f t="shared" si="9"/>
        <v>13</v>
      </c>
      <c r="T26" s="65">
        <f>VLOOKUP($A26,'Return Data'!$B$7:$R$2292,13,0)</f>
        <v>3.0087999999999999</v>
      </c>
      <c r="U26" s="66">
        <f t="shared" si="10"/>
        <v>13</v>
      </c>
      <c r="V26" s="65">
        <f>VLOOKUP($A26,'Return Data'!$B$7:$R$2292,17,0)</f>
        <v>3.2029000000000001</v>
      </c>
      <c r="W26" s="66">
        <f t="shared" ref="W26:W36" si="11">RANK(V26,V$8:V$37,0)</f>
        <v>5</v>
      </c>
      <c r="X26" s="65">
        <f>VLOOKUP($A26,'Return Data'!$B$7:$R$2292,14,0)</f>
        <v>3.8849</v>
      </c>
      <c r="Y26" s="66">
        <f t="shared" ref="Y26:Y36" si="12">RANK(X26,X$8:X$37,0)</f>
        <v>4</v>
      </c>
      <c r="Z26" s="65">
        <f>VLOOKUP($A26,'Return Data'!$B$7:$R$2292,16,0)</f>
        <v>6.5997000000000003</v>
      </c>
      <c r="AA26" s="67">
        <f t="shared" si="7"/>
        <v>1</v>
      </c>
    </row>
    <row r="27" spans="1:27" x14ac:dyDescent="0.3">
      <c r="A27" s="63" t="s">
        <v>1320</v>
      </c>
      <c r="B27" s="64">
        <f>VLOOKUP($A27,'Return Data'!$B$7:$R$2292,3,0)</f>
        <v>44486</v>
      </c>
      <c r="C27" s="65">
        <f>VLOOKUP($A27,'Return Data'!$B$7:$R$2292,4,0)</f>
        <v>1081.9693</v>
      </c>
      <c r="D27" s="65">
        <f>VLOOKUP($A27,'Return Data'!$B$7:$R$2292,5,0)</f>
        <v>2.9723000000000002</v>
      </c>
      <c r="E27" s="66">
        <f t="shared" si="0"/>
        <v>22</v>
      </c>
      <c r="F27" s="65">
        <f>VLOOKUP($A27,'Return Data'!$B$7:$R$2292,6,0)</f>
        <v>2.9727999999999999</v>
      </c>
      <c r="G27" s="66">
        <f t="shared" si="1"/>
        <v>22</v>
      </c>
      <c r="H27" s="65">
        <f>VLOOKUP($A27,'Return Data'!$B$7:$R$2292,7,0)</f>
        <v>2.9438</v>
      </c>
      <c r="I27" s="66">
        <f t="shared" si="2"/>
        <v>20</v>
      </c>
      <c r="J27" s="65">
        <f>VLOOKUP($A27,'Return Data'!$B$7:$R$2292,8,0)</f>
        <v>2.9708000000000001</v>
      </c>
      <c r="K27" s="66">
        <f t="shared" si="3"/>
        <v>14</v>
      </c>
      <c r="L27" s="65">
        <f>VLOOKUP($A27,'Return Data'!$B$7:$R$2292,9,0)</f>
        <v>3.0478000000000001</v>
      </c>
      <c r="M27" s="66">
        <f t="shared" si="4"/>
        <v>15</v>
      </c>
      <c r="N27" s="65">
        <f>VLOOKUP($A27,'Return Data'!$B$7:$R$2292,10,0)</f>
        <v>2.9927999999999999</v>
      </c>
      <c r="O27" s="66">
        <f t="shared" si="5"/>
        <v>19</v>
      </c>
      <c r="P27" s="65">
        <f>VLOOKUP($A27,'Return Data'!$B$7:$R$2292,11,0)</f>
        <v>3.0516999999999999</v>
      </c>
      <c r="Q27" s="66">
        <f t="shared" si="8"/>
        <v>18</v>
      </c>
      <c r="R27" s="65">
        <f>VLOOKUP($A27,'Return Data'!$B$7:$R$2292,12,0)</f>
        <v>3.0331999999999999</v>
      </c>
      <c r="S27" s="66">
        <f t="shared" si="9"/>
        <v>22</v>
      </c>
      <c r="T27" s="65">
        <f>VLOOKUP($A27,'Return Data'!$B$7:$R$2292,13,0)</f>
        <v>2.9842</v>
      </c>
      <c r="U27" s="66">
        <f t="shared" si="10"/>
        <v>21</v>
      </c>
      <c r="V27" s="65"/>
      <c r="W27" s="66"/>
      <c r="X27" s="65"/>
      <c r="Y27" s="66"/>
      <c r="Z27" s="65">
        <f>VLOOKUP($A27,'Return Data'!$B$7:$R$2292,16,0)</f>
        <v>3.5348999999999999</v>
      </c>
      <c r="AA27" s="67">
        <f t="shared" si="7"/>
        <v>24</v>
      </c>
    </row>
    <row r="28" spans="1:27" x14ac:dyDescent="0.3">
      <c r="A28" s="63" t="s">
        <v>1322</v>
      </c>
      <c r="B28" s="64">
        <f>VLOOKUP($A28,'Return Data'!$B$7:$R$2292,3,0)</f>
        <v>44486</v>
      </c>
      <c r="C28" s="65">
        <f>VLOOKUP($A28,'Return Data'!$B$7:$R$2292,4,0)</f>
        <v>1081.0902000000001</v>
      </c>
      <c r="D28" s="65">
        <f>VLOOKUP($A28,'Return Data'!$B$7:$R$2292,5,0)</f>
        <v>3.0354999999999999</v>
      </c>
      <c r="E28" s="66">
        <f t="shared" si="0"/>
        <v>14</v>
      </c>
      <c r="F28" s="65">
        <f>VLOOKUP($A28,'Return Data'!$B$7:$R$2292,6,0)</f>
        <v>3.0371000000000001</v>
      </c>
      <c r="G28" s="66">
        <f t="shared" si="1"/>
        <v>14</v>
      </c>
      <c r="H28" s="65">
        <f>VLOOKUP($A28,'Return Data'!$B$7:$R$2292,7,0)</f>
        <v>3.0003000000000002</v>
      </c>
      <c r="I28" s="66">
        <f t="shared" si="2"/>
        <v>10</v>
      </c>
      <c r="J28" s="65">
        <f>VLOOKUP($A28,'Return Data'!$B$7:$R$2292,8,0)</f>
        <v>3.0179999999999998</v>
      </c>
      <c r="K28" s="66">
        <f t="shared" si="3"/>
        <v>5</v>
      </c>
      <c r="L28" s="65">
        <f>VLOOKUP($A28,'Return Data'!$B$7:$R$2292,9,0)</f>
        <v>3.0773000000000001</v>
      </c>
      <c r="M28" s="66">
        <f t="shared" si="4"/>
        <v>8</v>
      </c>
      <c r="N28" s="65">
        <f>VLOOKUP($A28,'Return Data'!$B$7:$R$2292,10,0)</f>
        <v>3.0524</v>
      </c>
      <c r="O28" s="66">
        <f t="shared" si="5"/>
        <v>4</v>
      </c>
      <c r="P28" s="65">
        <f>VLOOKUP($A28,'Return Data'!$B$7:$R$2292,11,0)</f>
        <v>3.0991</v>
      </c>
      <c r="Q28" s="66">
        <f t="shared" si="8"/>
        <v>8</v>
      </c>
      <c r="R28" s="65">
        <f>VLOOKUP($A28,'Return Data'!$B$7:$R$2292,12,0)</f>
        <v>3.0807000000000002</v>
      </c>
      <c r="S28" s="66">
        <f t="shared" si="9"/>
        <v>9</v>
      </c>
      <c r="T28" s="65">
        <f>VLOOKUP($A28,'Return Data'!$B$7:$R$2292,13,0)</f>
        <v>3.0394000000000001</v>
      </c>
      <c r="U28" s="66">
        <f t="shared" si="10"/>
        <v>8</v>
      </c>
      <c r="V28" s="65"/>
      <c r="W28" s="66"/>
      <c r="X28" s="65"/>
      <c r="Y28" s="66"/>
      <c r="Z28" s="65">
        <f>VLOOKUP($A28,'Return Data'!$B$7:$R$2292,16,0)</f>
        <v>3.5447000000000002</v>
      </c>
      <c r="AA28" s="67">
        <f t="shared" si="7"/>
        <v>23</v>
      </c>
    </row>
    <row r="29" spans="1:27" x14ac:dyDescent="0.3">
      <c r="A29" s="63" t="s">
        <v>1324</v>
      </c>
      <c r="B29" s="64">
        <f>VLOOKUP($A29,'Return Data'!$B$7:$R$2292,3,0)</f>
        <v>44486</v>
      </c>
      <c r="C29" s="65">
        <f>VLOOKUP($A29,'Return Data'!$B$7:$R$2292,4,0)</f>
        <v>1070.6949999999999</v>
      </c>
      <c r="D29" s="65">
        <f>VLOOKUP($A29,'Return Data'!$B$7:$R$2292,5,0)</f>
        <v>2.9802</v>
      </c>
      <c r="E29" s="66">
        <f t="shared" si="0"/>
        <v>20</v>
      </c>
      <c r="F29" s="65">
        <f>VLOOKUP($A29,'Return Data'!$B$7:$R$2292,6,0)</f>
        <v>2.9802</v>
      </c>
      <c r="G29" s="66">
        <f t="shared" si="1"/>
        <v>20</v>
      </c>
      <c r="H29" s="65">
        <f>VLOOKUP($A29,'Return Data'!$B$7:$R$2292,7,0)</f>
        <v>2.9807000000000001</v>
      </c>
      <c r="I29" s="66">
        <f t="shared" si="2"/>
        <v>13</v>
      </c>
      <c r="J29" s="65">
        <f>VLOOKUP($A29,'Return Data'!$B$7:$R$2292,8,0)</f>
        <v>3.0261</v>
      </c>
      <c r="K29" s="66">
        <f t="shared" si="3"/>
        <v>4</v>
      </c>
      <c r="L29" s="65">
        <f>VLOOKUP($A29,'Return Data'!$B$7:$R$2292,9,0)</f>
        <v>3.0998000000000001</v>
      </c>
      <c r="M29" s="66">
        <f t="shared" si="4"/>
        <v>5</v>
      </c>
      <c r="N29" s="65">
        <f>VLOOKUP($A29,'Return Data'!$B$7:$R$2292,10,0)</f>
        <v>3.0592000000000001</v>
      </c>
      <c r="O29" s="66">
        <f t="shared" si="5"/>
        <v>3</v>
      </c>
      <c r="P29" s="65">
        <f>VLOOKUP($A29,'Return Data'!$B$7:$R$2292,11,0)</f>
        <v>3.1181000000000001</v>
      </c>
      <c r="Q29" s="66">
        <f t="shared" si="8"/>
        <v>3</v>
      </c>
      <c r="R29" s="65">
        <f>VLOOKUP($A29,'Return Data'!$B$7:$R$2292,12,0)</f>
        <v>3.1103000000000001</v>
      </c>
      <c r="S29" s="66">
        <f t="shared" si="9"/>
        <v>3</v>
      </c>
      <c r="T29" s="65">
        <f>VLOOKUP($A29,'Return Data'!$B$7:$R$2292,13,0)</f>
        <v>3.0771000000000002</v>
      </c>
      <c r="U29" s="66">
        <f t="shared" ref="U29" si="13">RANK(T29,T$8:T$37,0)</f>
        <v>2</v>
      </c>
      <c r="V29" s="65"/>
      <c r="W29" s="66"/>
      <c r="X29" s="65"/>
      <c r="Y29" s="66"/>
      <c r="Z29" s="65">
        <f>VLOOKUP($A29,'Return Data'!$B$7:$R$2292,16,0)</f>
        <v>3.4599000000000002</v>
      </c>
      <c r="AA29" s="67">
        <f t="shared" si="7"/>
        <v>25</v>
      </c>
    </row>
    <row r="30" spans="1:27" x14ac:dyDescent="0.3">
      <c r="A30" s="63" t="s">
        <v>1326</v>
      </c>
      <c r="B30" s="64">
        <f>VLOOKUP($A30,'Return Data'!$B$7:$R$2292,3,0)</f>
        <v>44486</v>
      </c>
      <c r="C30" s="65">
        <f>VLOOKUP($A30,'Return Data'!$B$7:$R$2292,4,0)</f>
        <v>112.068</v>
      </c>
      <c r="D30" s="65">
        <f>VLOOKUP($A30,'Return Data'!$B$7:$R$2292,5,0)</f>
        <v>2.9971000000000001</v>
      </c>
      <c r="E30" s="66">
        <f t="shared" si="0"/>
        <v>18</v>
      </c>
      <c r="F30" s="65">
        <f>VLOOKUP($A30,'Return Data'!$B$7:$R$2292,6,0)</f>
        <v>2.9971000000000001</v>
      </c>
      <c r="G30" s="66">
        <f t="shared" si="1"/>
        <v>18</v>
      </c>
      <c r="H30" s="65">
        <f>VLOOKUP($A30,'Return Data'!$B$7:$R$2292,7,0)</f>
        <v>2.9468999999999999</v>
      </c>
      <c r="I30" s="66">
        <f t="shared" si="2"/>
        <v>18</v>
      </c>
      <c r="J30" s="65">
        <f>VLOOKUP($A30,'Return Data'!$B$7:$R$2292,8,0)</f>
        <v>2.9392</v>
      </c>
      <c r="K30" s="66">
        <f t="shared" si="3"/>
        <v>26</v>
      </c>
      <c r="L30" s="65">
        <f>VLOOKUP($A30,'Return Data'!$B$7:$R$2292,9,0)</f>
        <v>3.0223</v>
      </c>
      <c r="M30" s="66">
        <f t="shared" si="4"/>
        <v>23</v>
      </c>
      <c r="N30" s="65">
        <f>VLOOKUP($A30,'Return Data'!$B$7:$R$2292,10,0)</f>
        <v>2.9903</v>
      </c>
      <c r="O30" s="66">
        <f t="shared" si="5"/>
        <v>20</v>
      </c>
      <c r="P30" s="65">
        <f>VLOOKUP($A30,'Return Data'!$B$7:$R$2292,11,0)</f>
        <v>3.0455999999999999</v>
      </c>
      <c r="Q30" s="66">
        <f t="shared" si="8"/>
        <v>19</v>
      </c>
      <c r="R30" s="65">
        <f>VLOOKUP($A30,'Return Data'!$B$7:$R$2292,12,0)</f>
        <v>3.0348999999999999</v>
      </c>
      <c r="S30" s="66">
        <f t="shared" si="9"/>
        <v>21</v>
      </c>
      <c r="T30" s="65">
        <f>VLOOKUP($A30,'Return Data'!$B$7:$R$2292,13,0)</f>
        <v>3.0057</v>
      </c>
      <c r="U30" s="66">
        <f t="shared" si="10"/>
        <v>16</v>
      </c>
      <c r="V30" s="65"/>
      <c r="W30" s="66"/>
      <c r="X30" s="65"/>
      <c r="Y30" s="66"/>
      <c r="Z30" s="65">
        <f>VLOOKUP($A30,'Return Data'!$B$7:$R$2292,16,0)</f>
        <v>4.1039000000000003</v>
      </c>
      <c r="AA30" s="67">
        <f t="shared" si="7"/>
        <v>9</v>
      </c>
    </row>
    <row r="31" spans="1:27" x14ac:dyDescent="0.3">
      <c r="A31" s="63" t="s">
        <v>1328</v>
      </c>
      <c r="B31" s="64">
        <f>VLOOKUP($A31,'Return Data'!$B$7:$R$2292,3,0)</f>
        <v>44486</v>
      </c>
      <c r="C31" s="65">
        <f>VLOOKUP($A31,'Return Data'!$B$7:$R$2292,4,0)</f>
        <v>1078.5886</v>
      </c>
      <c r="D31" s="65">
        <f>VLOOKUP($A31,'Return Data'!$B$7:$R$2292,5,0)</f>
        <v>3.1204000000000001</v>
      </c>
      <c r="E31" s="66">
        <f t="shared" si="0"/>
        <v>6</v>
      </c>
      <c r="F31" s="65">
        <f>VLOOKUP($A31,'Return Data'!$B$7:$R$2292,6,0)</f>
        <v>3.1219999999999999</v>
      </c>
      <c r="G31" s="66">
        <f t="shared" si="1"/>
        <v>6</v>
      </c>
      <c r="H31" s="65">
        <f>VLOOKUP($A31,'Return Data'!$B$7:$R$2292,7,0)</f>
        <v>3.0556999999999999</v>
      </c>
      <c r="I31" s="66">
        <f t="shared" si="2"/>
        <v>3</v>
      </c>
      <c r="J31" s="65">
        <f>VLOOKUP($A31,'Return Data'!$B$7:$R$2292,8,0)</f>
        <v>3.0691000000000002</v>
      </c>
      <c r="K31" s="66">
        <f t="shared" si="3"/>
        <v>2</v>
      </c>
      <c r="L31" s="65">
        <f>VLOOKUP($A31,'Return Data'!$B$7:$R$2292,9,0)</f>
        <v>3.1423000000000001</v>
      </c>
      <c r="M31" s="66">
        <f t="shared" si="4"/>
        <v>2</v>
      </c>
      <c r="N31" s="65">
        <f>VLOOKUP($A31,'Return Data'!$B$7:$R$2292,10,0)</f>
        <v>3.1139000000000001</v>
      </c>
      <c r="O31" s="66">
        <f t="shared" si="5"/>
        <v>1</v>
      </c>
      <c r="P31" s="65">
        <f>VLOOKUP($A31,'Return Data'!$B$7:$R$2292,11,0)</f>
        <v>3.1690999999999998</v>
      </c>
      <c r="Q31" s="66">
        <f t="shared" si="8"/>
        <v>1</v>
      </c>
      <c r="R31" s="65">
        <f>VLOOKUP($A31,'Return Data'!$B$7:$R$2292,12,0)</f>
        <v>3.1396000000000002</v>
      </c>
      <c r="S31" s="66">
        <f t="shared" si="9"/>
        <v>1</v>
      </c>
      <c r="T31" s="65">
        <f>VLOOKUP($A31,'Return Data'!$B$7:$R$2292,13,0)</f>
        <v>3.0960000000000001</v>
      </c>
      <c r="U31" s="66">
        <f t="shared" si="10"/>
        <v>1</v>
      </c>
      <c r="V31" s="65"/>
      <c r="W31" s="66"/>
      <c r="X31" s="65"/>
      <c r="Y31" s="66"/>
      <c r="Z31" s="65">
        <f>VLOOKUP($A31,'Return Data'!$B$7:$R$2292,16,0)</f>
        <v>3.5941999999999998</v>
      </c>
      <c r="AA31" s="67">
        <f t="shared" si="7"/>
        <v>21</v>
      </c>
    </row>
    <row r="32" spans="1:27" x14ac:dyDescent="0.3">
      <c r="A32" s="63" t="s">
        <v>1330</v>
      </c>
      <c r="B32" s="64">
        <f>VLOOKUP($A32,'Return Data'!$B$7:$R$2292,3,0)</f>
        <v>44486</v>
      </c>
      <c r="C32" s="65">
        <f>VLOOKUP($A32,'Return Data'!$B$7:$R$2292,4,0)</f>
        <v>3375.2474999999999</v>
      </c>
      <c r="D32" s="65">
        <f>VLOOKUP($A32,'Return Data'!$B$7:$R$2292,5,0)</f>
        <v>3.0497999999999998</v>
      </c>
      <c r="E32" s="66">
        <f t="shared" si="0"/>
        <v>11</v>
      </c>
      <c r="F32" s="65">
        <f>VLOOKUP($A32,'Return Data'!$B$7:$R$2292,6,0)</f>
        <v>3.0507</v>
      </c>
      <c r="G32" s="66">
        <f t="shared" si="1"/>
        <v>11</v>
      </c>
      <c r="H32" s="65">
        <f>VLOOKUP($A32,'Return Data'!$B$7:$R$2292,7,0)</f>
        <v>2.9779</v>
      </c>
      <c r="I32" s="66">
        <f t="shared" si="2"/>
        <v>15</v>
      </c>
      <c r="J32" s="65">
        <f>VLOOKUP($A32,'Return Data'!$B$7:$R$2292,8,0)</f>
        <v>2.9708000000000001</v>
      </c>
      <c r="K32" s="66">
        <f t="shared" si="3"/>
        <v>14</v>
      </c>
      <c r="L32" s="65">
        <f>VLOOKUP($A32,'Return Data'!$B$7:$R$2292,9,0)</f>
        <v>3.0495000000000001</v>
      </c>
      <c r="M32" s="66">
        <f t="shared" si="4"/>
        <v>14</v>
      </c>
      <c r="N32" s="65">
        <f>VLOOKUP($A32,'Return Data'!$B$7:$R$2292,10,0)</f>
        <v>3.0110999999999999</v>
      </c>
      <c r="O32" s="66">
        <f t="shared" si="5"/>
        <v>13</v>
      </c>
      <c r="P32" s="65">
        <f>VLOOKUP($A32,'Return Data'!$B$7:$R$2292,11,0)</f>
        <v>3.0739999999999998</v>
      </c>
      <c r="Q32" s="66">
        <f t="shared" si="8"/>
        <v>10</v>
      </c>
      <c r="R32" s="65">
        <f>VLOOKUP($A32,'Return Data'!$B$7:$R$2292,12,0)</f>
        <v>3.0621999999999998</v>
      </c>
      <c r="S32" s="66">
        <f t="shared" si="9"/>
        <v>10</v>
      </c>
      <c r="T32" s="65">
        <f>VLOOKUP($A32,'Return Data'!$B$7:$R$2292,13,0)</f>
        <v>3.0209000000000001</v>
      </c>
      <c r="U32" s="66">
        <f t="shared" si="10"/>
        <v>10</v>
      </c>
      <c r="V32" s="65">
        <f>VLOOKUP($A32,'Return Data'!$B$7:$R$2292,17,0)</f>
        <v>3.3599000000000001</v>
      </c>
      <c r="W32" s="66">
        <f t="shared" si="11"/>
        <v>2</v>
      </c>
      <c r="X32" s="65">
        <f>VLOOKUP($A32,'Return Data'!$B$7:$R$2292,14,0)</f>
        <v>4.2130999999999998</v>
      </c>
      <c r="Y32" s="66">
        <f t="shared" si="12"/>
        <v>2</v>
      </c>
      <c r="Z32" s="65">
        <f>VLOOKUP($A32,'Return Data'!$B$7:$R$2292,16,0)</f>
        <v>6.5843999999999996</v>
      </c>
      <c r="AA32" s="67">
        <f t="shared" si="7"/>
        <v>2</v>
      </c>
    </row>
    <row r="33" spans="1:27" x14ac:dyDescent="0.3">
      <c r="A33" s="63" t="s">
        <v>1332</v>
      </c>
      <c r="B33" s="64">
        <f>VLOOKUP($A33,'Return Data'!$B$7:$R$2292,3,0)</f>
        <v>44486</v>
      </c>
      <c r="C33" s="65">
        <f>VLOOKUP($A33,'Return Data'!$B$7:$R$2292,4,0)</f>
        <v>1110.0517</v>
      </c>
      <c r="D33" s="65">
        <f>VLOOKUP($A33,'Return Data'!$B$7:$R$2292,5,0)</f>
        <v>2.9727000000000001</v>
      </c>
      <c r="E33" s="66">
        <f t="shared" si="0"/>
        <v>21</v>
      </c>
      <c r="F33" s="65">
        <f>VLOOKUP($A33,'Return Data'!$B$7:$R$2292,6,0)</f>
        <v>2.9731999999999998</v>
      </c>
      <c r="G33" s="66">
        <f t="shared" si="1"/>
        <v>21</v>
      </c>
      <c r="H33" s="65">
        <f>VLOOKUP($A33,'Return Data'!$B$7:$R$2292,7,0)</f>
        <v>2.9803000000000002</v>
      </c>
      <c r="I33" s="66">
        <f t="shared" si="2"/>
        <v>14</v>
      </c>
      <c r="J33" s="65">
        <f>VLOOKUP($A33,'Return Data'!$B$7:$R$2292,8,0)</f>
        <v>2.9508999999999999</v>
      </c>
      <c r="K33" s="66">
        <f t="shared" si="3"/>
        <v>20</v>
      </c>
      <c r="L33" s="65">
        <f>VLOOKUP($A33,'Return Data'!$B$7:$R$2292,9,0)</f>
        <v>3.0143</v>
      </c>
      <c r="M33" s="66">
        <f t="shared" si="4"/>
        <v>27</v>
      </c>
      <c r="N33" s="65">
        <f>VLOOKUP($A33,'Return Data'!$B$7:$R$2292,10,0)</f>
        <v>2.9462999999999999</v>
      </c>
      <c r="O33" s="66">
        <f t="shared" si="5"/>
        <v>27</v>
      </c>
      <c r="P33" s="65">
        <f>VLOOKUP($A33,'Return Data'!$B$7:$R$2292,11,0)</f>
        <v>2.9958999999999998</v>
      </c>
      <c r="Q33" s="66">
        <f t="shared" si="8"/>
        <v>29</v>
      </c>
      <c r="R33" s="65">
        <f>VLOOKUP($A33,'Return Data'!$B$7:$R$2292,12,0)</f>
        <v>2.9891000000000001</v>
      </c>
      <c r="S33" s="66">
        <f t="shared" si="9"/>
        <v>27</v>
      </c>
      <c r="T33" s="65">
        <f>VLOOKUP($A33,'Return Data'!$B$7:$R$2292,13,0)</f>
        <v>2.9554</v>
      </c>
      <c r="U33" s="66">
        <f t="shared" si="10"/>
        <v>24</v>
      </c>
      <c r="V33" s="65"/>
      <c r="W33" s="66"/>
      <c r="X33" s="65"/>
      <c r="Y33" s="66"/>
      <c r="Z33" s="65">
        <f>VLOOKUP($A33,'Return Data'!$B$7:$R$2292,16,0)</f>
        <v>4.1284000000000001</v>
      </c>
      <c r="AA33" s="67">
        <f t="shared" si="7"/>
        <v>6</v>
      </c>
    </row>
    <row r="34" spans="1:27" x14ac:dyDescent="0.3">
      <c r="A34" s="63" t="s">
        <v>1334</v>
      </c>
      <c r="B34" s="64">
        <f>VLOOKUP($A34,'Return Data'!$B$7:$R$2292,3,0)</f>
        <v>44486</v>
      </c>
      <c r="C34" s="65">
        <f>VLOOKUP($A34,'Return Data'!$B$7:$R$2292,4,0)</f>
        <v>1101.6522</v>
      </c>
      <c r="D34" s="65">
        <f>VLOOKUP($A34,'Return Data'!$B$7:$R$2292,5,0)</f>
        <v>2.9058999999999999</v>
      </c>
      <c r="E34" s="66">
        <f t="shared" si="0"/>
        <v>28</v>
      </c>
      <c r="F34" s="65">
        <f>VLOOKUP($A34,'Return Data'!$B$7:$R$2292,6,0)</f>
        <v>2.9064000000000001</v>
      </c>
      <c r="G34" s="66">
        <f t="shared" si="1"/>
        <v>28</v>
      </c>
      <c r="H34" s="65">
        <f>VLOOKUP($A34,'Return Data'!$B$7:$R$2292,7,0)</f>
        <v>2.895</v>
      </c>
      <c r="I34" s="66">
        <f t="shared" si="2"/>
        <v>26</v>
      </c>
      <c r="J34" s="65">
        <f>VLOOKUP($A34,'Return Data'!$B$7:$R$2292,8,0)</f>
        <v>2.9426000000000001</v>
      </c>
      <c r="K34" s="66">
        <f t="shared" si="3"/>
        <v>24</v>
      </c>
      <c r="L34" s="65">
        <f>VLOOKUP($A34,'Return Data'!$B$7:$R$2292,9,0)</f>
        <v>3.0194000000000001</v>
      </c>
      <c r="M34" s="66">
        <f t="shared" si="4"/>
        <v>25</v>
      </c>
      <c r="N34" s="65">
        <f>VLOOKUP($A34,'Return Data'!$B$7:$R$2292,10,0)</f>
        <v>2.9813999999999998</v>
      </c>
      <c r="O34" s="66">
        <f t="shared" si="5"/>
        <v>23</v>
      </c>
      <c r="P34" s="65">
        <f>VLOOKUP($A34,'Return Data'!$B$7:$R$2292,11,0)</f>
        <v>3.0432000000000001</v>
      </c>
      <c r="Q34" s="66">
        <f t="shared" si="8"/>
        <v>21</v>
      </c>
      <c r="R34" s="65">
        <f>VLOOKUP($A34,'Return Data'!$B$7:$R$2292,12,0)</f>
        <v>3.0386000000000002</v>
      </c>
      <c r="S34" s="66">
        <f t="shared" si="9"/>
        <v>19</v>
      </c>
      <c r="T34" s="65">
        <f>VLOOKUP($A34,'Return Data'!$B$7:$R$2292,13,0)</f>
        <v>3.0072000000000001</v>
      </c>
      <c r="U34" s="66">
        <f t="shared" si="10"/>
        <v>15</v>
      </c>
      <c r="V34" s="65"/>
      <c r="W34" s="66"/>
      <c r="X34" s="65"/>
      <c r="Y34" s="66"/>
      <c r="Z34" s="65">
        <f>VLOOKUP($A34,'Return Data'!$B$7:$R$2292,16,0)</f>
        <v>3.8380999999999998</v>
      </c>
      <c r="AA34" s="67">
        <f t="shared" si="7"/>
        <v>13</v>
      </c>
    </row>
    <row r="35" spans="1:27" x14ac:dyDescent="0.3">
      <c r="A35" s="63" t="s">
        <v>1336</v>
      </c>
      <c r="B35" s="64">
        <f>VLOOKUP($A35,'Return Data'!$B$7:$R$2292,3,0)</f>
        <v>44486</v>
      </c>
      <c r="C35" s="65">
        <f>VLOOKUP($A35,'Return Data'!$B$7:$R$2292,4,0)</f>
        <v>1099.6274000000001</v>
      </c>
      <c r="D35" s="65">
        <f>VLOOKUP($A35,'Return Data'!$B$7:$R$2292,5,0)</f>
        <v>2.9411</v>
      </c>
      <c r="E35" s="66">
        <f t="shared" si="0"/>
        <v>25</v>
      </c>
      <c r="F35" s="65">
        <f>VLOOKUP($A35,'Return Data'!$B$7:$R$2292,6,0)</f>
        <v>2.9426999999999999</v>
      </c>
      <c r="G35" s="66">
        <f t="shared" si="1"/>
        <v>25</v>
      </c>
      <c r="H35" s="65">
        <f>VLOOKUP($A35,'Return Data'!$B$7:$R$2292,7,0)</f>
        <v>2.8975</v>
      </c>
      <c r="I35" s="66">
        <f t="shared" si="2"/>
        <v>25</v>
      </c>
      <c r="J35" s="65">
        <f>VLOOKUP($A35,'Return Data'!$B$7:$R$2292,8,0)</f>
        <v>2.9209000000000001</v>
      </c>
      <c r="K35" s="66">
        <f t="shared" si="3"/>
        <v>28</v>
      </c>
      <c r="L35" s="65">
        <f>VLOOKUP($A35,'Return Data'!$B$7:$R$2292,9,0)</f>
        <v>3.0247999999999999</v>
      </c>
      <c r="M35" s="66">
        <f t="shared" si="4"/>
        <v>22</v>
      </c>
      <c r="N35" s="65">
        <f>VLOOKUP($A35,'Return Data'!$B$7:$R$2292,10,0)</f>
        <v>2.9969000000000001</v>
      </c>
      <c r="O35" s="66">
        <f t="shared" si="5"/>
        <v>18</v>
      </c>
      <c r="P35" s="65">
        <f>VLOOKUP($A35,'Return Data'!$B$7:$R$2292,11,0)</f>
        <v>3.0451999999999999</v>
      </c>
      <c r="Q35" s="66">
        <f t="shared" si="8"/>
        <v>20</v>
      </c>
      <c r="R35" s="65">
        <f>VLOOKUP($A35,'Return Data'!$B$7:$R$2292,12,0)</f>
        <v>3.0367000000000002</v>
      </c>
      <c r="S35" s="66">
        <f t="shared" si="9"/>
        <v>20</v>
      </c>
      <c r="T35" s="65">
        <f>VLOOKUP($A35,'Return Data'!$B$7:$R$2292,13,0)</f>
        <v>2.9946999999999999</v>
      </c>
      <c r="U35" s="66">
        <f t="shared" si="10"/>
        <v>18</v>
      </c>
      <c r="V35" s="65"/>
      <c r="W35" s="66"/>
      <c r="X35" s="65"/>
      <c r="Y35" s="66"/>
      <c r="Z35" s="65">
        <f>VLOOKUP($A35,'Return Data'!$B$7:$R$2292,16,0)</f>
        <v>3.7705000000000002</v>
      </c>
      <c r="AA35" s="67">
        <f t="shared" si="7"/>
        <v>16</v>
      </c>
    </row>
    <row r="36" spans="1:27" x14ac:dyDescent="0.3">
      <c r="A36" s="63" t="s">
        <v>1338</v>
      </c>
      <c r="B36" s="64">
        <f>VLOOKUP($A36,'Return Data'!$B$7:$R$2292,3,0)</f>
        <v>44486</v>
      </c>
      <c r="C36" s="65">
        <f>VLOOKUP($A36,'Return Data'!$B$7:$R$2292,4,0)</f>
        <v>2840.9672</v>
      </c>
      <c r="D36" s="65">
        <f>VLOOKUP($A36,'Return Data'!$B$7:$R$2292,5,0)</f>
        <v>3.1389999999999998</v>
      </c>
      <c r="E36" s="66">
        <f t="shared" si="0"/>
        <v>5</v>
      </c>
      <c r="F36" s="65">
        <f>VLOOKUP($A36,'Return Data'!$B$7:$R$2292,6,0)</f>
        <v>3.1391</v>
      </c>
      <c r="G36" s="66">
        <f t="shared" si="1"/>
        <v>5</v>
      </c>
      <c r="H36" s="65">
        <f>VLOOKUP($A36,'Return Data'!$B$7:$R$2292,7,0)</f>
        <v>3.0423</v>
      </c>
      <c r="I36" s="66">
        <f t="shared" si="2"/>
        <v>5</v>
      </c>
      <c r="J36" s="65">
        <f>VLOOKUP($A36,'Return Data'!$B$7:$R$2292,8,0)</f>
        <v>3.0139</v>
      </c>
      <c r="K36" s="66">
        <f t="shared" si="3"/>
        <v>7</v>
      </c>
      <c r="L36" s="65">
        <f>VLOOKUP($A36,'Return Data'!$B$7:$R$2292,9,0)</f>
        <v>3.1093999999999999</v>
      </c>
      <c r="M36" s="66">
        <f t="shared" si="4"/>
        <v>4</v>
      </c>
      <c r="N36" s="65">
        <f>VLOOKUP($A36,'Return Data'!$B$7:$R$2292,10,0)</f>
        <v>3.0440999999999998</v>
      </c>
      <c r="O36" s="66">
        <f t="shared" si="5"/>
        <v>7</v>
      </c>
      <c r="P36" s="65">
        <f>VLOOKUP($A36,'Return Data'!$B$7:$R$2292,11,0)</f>
        <v>3.0939999999999999</v>
      </c>
      <c r="Q36" s="66">
        <f t="shared" si="8"/>
        <v>9</v>
      </c>
      <c r="R36" s="65">
        <f>VLOOKUP($A36,'Return Data'!$B$7:$R$2292,12,0)</f>
        <v>3.0819999999999999</v>
      </c>
      <c r="S36" s="66">
        <f t="shared" si="9"/>
        <v>8</v>
      </c>
      <c r="T36" s="65">
        <f>VLOOKUP($A36,'Return Data'!$B$7:$R$2292,13,0)</f>
        <v>3.0442999999999998</v>
      </c>
      <c r="U36" s="66">
        <f t="shared" si="10"/>
        <v>7</v>
      </c>
      <c r="V36" s="65">
        <f>VLOOKUP($A36,'Return Data'!$B$7:$R$2292,17,0)</f>
        <v>3.3995000000000002</v>
      </c>
      <c r="W36" s="66">
        <f t="shared" si="11"/>
        <v>1</v>
      </c>
      <c r="X36" s="65">
        <f>VLOOKUP($A36,'Return Data'!$B$7:$R$2292,14,0)</f>
        <v>4.2443999999999997</v>
      </c>
      <c r="Y36" s="66">
        <f t="shared" si="12"/>
        <v>1</v>
      </c>
      <c r="Z36" s="65">
        <f>VLOOKUP($A36,'Return Data'!$B$7:$R$2292,16,0)</f>
        <v>6.0175999999999998</v>
      </c>
      <c r="AA36" s="67">
        <f t="shared" si="7"/>
        <v>3</v>
      </c>
    </row>
    <row r="37" spans="1:27" x14ac:dyDescent="0.3">
      <c r="A37" s="63" t="s">
        <v>1340</v>
      </c>
      <c r="B37" s="64">
        <f>VLOOKUP($A37,'Return Data'!$B$7:$R$2292,3,0)</f>
        <v>44486</v>
      </c>
      <c r="C37" s="65">
        <f>VLOOKUP($A37,'Return Data'!$B$7:$R$2292,4,0)</f>
        <v>1075.4748999999999</v>
      </c>
      <c r="D37" s="65">
        <f>VLOOKUP($A37,'Return Data'!$B$7:$R$2292,5,0)</f>
        <v>2.8786999999999998</v>
      </c>
      <c r="E37" s="66">
        <f t="shared" si="0"/>
        <v>30</v>
      </c>
      <c r="F37" s="65">
        <f>VLOOKUP($A37,'Return Data'!$B$7:$R$2292,6,0)</f>
        <v>2.8786999999999998</v>
      </c>
      <c r="G37" s="66">
        <f t="shared" si="1"/>
        <v>30</v>
      </c>
      <c r="H37" s="65">
        <f>VLOOKUP($A37,'Return Data'!$B$7:$R$2292,7,0)</f>
        <v>2.8073000000000001</v>
      </c>
      <c r="I37" s="66">
        <f t="shared" si="2"/>
        <v>29</v>
      </c>
      <c r="J37" s="65">
        <f>VLOOKUP($A37,'Return Data'!$B$7:$R$2292,8,0)</f>
        <v>2.8016999999999999</v>
      </c>
      <c r="K37" s="66">
        <f t="shared" si="3"/>
        <v>30</v>
      </c>
      <c r="L37" s="65">
        <f>VLOOKUP($A37,'Return Data'!$B$7:$R$2292,9,0)</f>
        <v>2.8673999999999999</v>
      </c>
      <c r="M37" s="66">
        <f t="shared" si="4"/>
        <v>30</v>
      </c>
      <c r="N37" s="65">
        <f>VLOOKUP($A37,'Return Data'!$B$7:$R$2292,10,0)</f>
        <v>2.8313999999999999</v>
      </c>
      <c r="O37" s="66">
        <f t="shared" si="5"/>
        <v>30</v>
      </c>
      <c r="P37" s="65">
        <f>VLOOKUP($A37,'Return Data'!$B$7:$R$2292,11,0)</f>
        <v>3.0013999999999998</v>
      </c>
      <c r="Q37" s="66">
        <f t="shared" si="8"/>
        <v>27</v>
      </c>
      <c r="R37" s="65">
        <f>VLOOKUP($A37,'Return Data'!$B$7:$R$2292,12,0)</f>
        <v>2.9855999999999998</v>
      </c>
      <c r="S37" s="66">
        <f t="shared" si="9"/>
        <v>28</v>
      </c>
      <c r="T37" s="65">
        <f>VLOOKUP($A37,'Return Data'!$B$7:$R$2292,13,0)</f>
        <v>2.9420999999999999</v>
      </c>
      <c r="U37" s="66">
        <f t="shared" si="10"/>
        <v>25</v>
      </c>
      <c r="V37" s="65"/>
      <c r="W37" s="66"/>
      <c r="X37" s="65"/>
      <c r="Y37" s="66"/>
      <c r="Z37" s="65">
        <f>VLOOKUP($A37,'Return Data'!$B$7:$R$2292,16,0)</f>
        <v>3.4365999999999999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3.029653333333334</v>
      </c>
      <c r="E39" s="74"/>
      <c r="F39" s="75">
        <f>AVERAGE(F8:F37)</f>
        <v>3.0304566666666672</v>
      </c>
      <c r="G39" s="74"/>
      <c r="H39" s="75">
        <f>AVERAGE(H8:H37)</f>
        <v>2.9666566666666663</v>
      </c>
      <c r="I39" s="74"/>
      <c r="J39" s="75">
        <f>AVERAGE(J8:J37)</f>
        <v>2.9710200000000007</v>
      </c>
      <c r="K39" s="74"/>
      <c r="L39" s="75">
        <f>AVERAGE(L8:L37)</f>
        <v>3.0485766666666669</v>
      </c>
      <c r="M39" s="74"/>
      <c r="N39" s="75">
        <f>AVERAGE(N8:N37)</f>
        <v>3.0036999999999998</v>
      </c>
      <c r="O39" s="74"/>
      <c r="P39" s="75">
        <f>AVERAGE(P8:P37)</f>
        <v>3.0622899999999991</v>
      </c>
      <c r="Q39" s="74"/>
      <c r="R39" s="75">
        <f>AVERAGE(R8:R37)</f>
        <v>3.0527933333333328</v>
      </c>
      <c r="S39" s="74"/>
      <c r="T39" s="75">
        <f>AVERAGE(T8:T37)</f>
        <v>3.0119851851851847</v>
      </c>
      <c r="U39" s="74"/>
      <c r="V39" s="75">
        <f>AVERAGE(V8:V37)</f>
        <v>3.3206800000000003</v>
      </c>
      <c r="W39" s="74"/>
      <c r="X39" s="75">
        <f>AVERAGE(X8:X37)</f>
        <v>4.1243249999999998</v>
      </c>
      <c r="Y39" s="74"/>
      <c r="Z39" s="75">
        <f>AVERAGE(Z8:Z37)</f>
        <v>4.0583833333333335</v>
      </c>
      <c r="AA39" s="76"/>
    </row>
    <row r="40" spans="1:27" x14ac:dyDescent="0.3">
      <c r="A40" s="73" t="s">
        <v>28</v>
      </c>
      <c r="B40" s="74"/>
      <c r="C40" s="74"/>
      <c r="D40" s="75">
        <f>MIN(D8:D37)</f>
        <v>2.8786999999999998</v>
      </c>
      <c r="E40" s="74"/>
      <c r="F40" s="75">
        <f>MIN(F8:F37)</f>
        <v>2.8786999999999998</v>
      </c>
      <c r="G40" s="74"/>
      <c r="H40" s="75">
        <f>MIN(H8:H37)</f>
        <v>2.8062999999999998</v>
      </c>
      <c r="I40" s="74"/>
      <c r="J40" s="75">
        <f>MIN(J8:J37)</f>
        <v>2.8016999999999999</v>
      </c>
      <c r="K40" s="74"/>
      <c r="L40" s="75">
        <f>MIN(L8:L37)</f>
        <v>2.8673999999999999</v>
      </c>
      <c r="M40" s="74"/>
      <c r="N40" s="75">
        <f>MIN(N8:N37)</f>
        <v>2.8313999999999999</v>
      </c>
      <c r="O40" s="74"/>
      <c r="P40" s="75">
        <f>MIN(P8:P37)</f>
        <v>2.972</v>
      </c>
      <c r="Q40" s="74"/>
      <c r="R40" s="75">
        <f>MIN(R8:R37)</f>
        <v>2.9687000000000001</v>
      </c>
      <c r="S40" s="74"/>
      <c r="T40" s="75">
        <f>MIN(T8:T37)</f>
        <v>2.9355000000000002</v>
      </c>
      <c r="U40" s="74"/>
      <c r="V40" s="75">
        <f>MIN(V8:V37)</f>
        <v>3.2029000000000001</v>
      </c>
      <c r="W40" s="74"/>
      <c r="X40" s="75">
        <f>MIN(X8:X37)</f>
        <v>3.8849</v>
      </c>
      <c r="Y40" s="74"/>
      <c r="Z40" s="75">
        <f>MIN(Z8:Z37)</f>
        <v>3.1798000000000002</v>
      </c>
      <c r="AA40" s="76"/>
    </row>
    <row r="41" spans="1:27" ht="15" thickBot="1" x14ac:dyDescent="0.35">
      <c r="A41" s="77" t="s">
        <v>29</v>
      </c>
      <c r="B41" s="78"/>
      <c r="C41" s="78"/>
      <c r="D41" s="79">
        <f>MAX(D8:D37)</f>
        <v>3.3319000000000001</v>
      </c>
      <c r="E41" s="78"/>
      <c r="F41" s="79">
        <f>MAX(F8:F37)</f>
        <v>3.3325</v>
      </c>
      <c r="G41" s="78"/>
      <c r="H41" s="79">
        <f>MAX(H8:H37)</f>
        <v>3.1535000000000002</v>
      </c>
      <c r="I41" s="78"/>
      <c r="J41" s="79">
        <f>MAX(J8:J37)</f>
        <v>3.1417999999999999</v>
      </c>
      <c r="K41" s="78"/>
      <c r="L41" s="79">
        <f>MAX(L8:L37)</f>
        <v>3.1726999999999999</v>
      </c>
      <c r="M41" s="78"/>
      <c r="N41" s="79">
        <f>MAX(N8:N37)</f>
        <v>3.1139000000000001</v>
      </c>
      <c r="O41" s="78"/>
      <c r="P41" s="79">
        <f>MAX(P8:P37)</f>
        <v>3.1690999999999998</v>
      </c>
      <c r="Q41" s="78"/>
      <c r="R41" s="79">
        <f>MAX(R8:R37)</f>
        <v>3.1396000000000002</v>
      </c>
      <c r="S41" s="78"/>
      <c r="T41" s="79">
        <f>MAX(T8:T37)</f>
        <v>3.0960000000000001</v>
      </c>
      <c r="U41" s="78"/>
      <c r="V41" s="79">
        <f>MAX(V8:V37)</f>
        <v>3.3995000000000002</v>
      </c>
      <c r="W41" s="78"/>
      <c r="X41" s="79">
        <f>MAX(X8:X37)</f>
        <v>4.2443999999999997</v>
      </c>
      <c r="Y41" s="78"/>
      <c r="Z41" s="79">
        <f>MAX(Z8:Z37)</f>
        <v>6.5997000000000003</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Data'!$B$7:$R$2292,3,0)</f>
        <v>44483</v>
      </c>
      <c r="C8" s="65">
        <f>VLOOKUP($A8,'Return Data'!$B$7:$R$2292,4,0)</f>
        <v>567.10919999999999</v>
      </c>
      <c r="D8" s="65">
        <f>VLOOKUP($A8,'Return Data'!$B$7:$R$2292,5,0)</f>
        <v>0.99760000000000004</v>
      </c>
      <c r="E8" s="66">
        <f t="shared" ref="E8:E33" si="0">RANK(D8,D$8:D$33,0)</f>
        <v>23</v>
      </c>
      <c r="F8" s="65">
        <f>VLOOKUP($A8,'Return Data'!$B$7:$R$2292,6,0)</f>
        <v>8.1664999999999992</v>
      </c>
      <c r="G8" s="66">
        <f t="shared" ref="G8:G33" si="1">RANK(F8,F$8:F$33,0)</f>
        <v>9</v>
      </c>
      <c r="H8" s="65">
        <f>VLOOKUP($A8,'Return Data'!$B$7:$R$2292,7,0)</f>
        <v>7.2830000000000004</v>
      </c>
      <c r="I8" s="66">
        <f t="shared" ref="I8:I33" si="2">RANK(H8,H$8:H$33,0)</f>
        <v>6</v>
      </c>
      <c r="J8" s="65">
        <f>VLOOKUP($A8,'Return Data'!$B$7:$R$2292,8,0)</f>
        <v>4.5006000000000004</v>
      </c>
      <c r="K8" s="66">
        <f t="shared" ref="K8:K33" si="3">RANK(J8,J$8:J$33,0)</f>
        <v>8</v>
      </c>
      <c r="L8" s="65">
        <f>VLOOKUP($A8,'Return Data'!$B$7:$R$2292,9,0)</f>
        <v>3.4056000000000002</v>
      </c>
      <c r="M8" s="66">
        <f t="shared" ref="M8:M33" si="4">RANK(L8,L$8:L$33,0)</f>
        <v>9</v>
      </c>
      <c r="N8" s="65">
        <f>VLOOKUP($A8,'Return Data'!$B$7:$R$2292,10,0)</f>
        <v>4.6978999999999997</v>
      </c>
      <c r="O8" s="66">
        <f t="shared" ref="O8:O33" si="5">RANK(N8,N$8:N$33,0)</f>
        <v>9</v>
      </c>
      <c r="P8" s="65">
        <f>VLOOKUP($A8,'Return Data'!$B$7:$R$2292,11,0)</f>
        <v>4.9870999999999999</v>
      </c>
      <c r="Q8" s="66">
        <f t="shared" ref="Q8:Q33" si="6">RANK(P8,P$8:P$33,0)</f>
        <v>9</v>
      </c>
      <c r="R8" s="65">
        <f>VLOOKUP($A8,'Return Data'!$B$7:$R$2292,12,0)</f>
        <v>4.7580999999999998</v>
      </c>
      <c r="S8" s="66">
        <f t="shared" ref="S8:S33" si="7">RANK(R8,R$8:R$33,0)</f>
        <v>6</v>
      </c>
      <c r="T8" s="65">
        <f>VLOOKUP($A8,'Return Data'!$B$7:$R$2292,13,0)</f>
        <v>4.8514999999999997</v>
      </c>
      <c r="U8" s="66">
        <f t="shared" ref="U8:U33" si="8">RANK(T8,T$8:T$33,0)</f>
        <v>10</v>
      </c>
      <c r="V8" s="65">
        <f>VLOOKUP($A8,'Return Data'!$B$7:$R$2292,17,0)</f>
        <v>6.8659999999999997</v>
      </c>
      <c r="W8" s="66">
        <f t="shared" ref="W8:W31" si="9">RANK(V8,V$8:V$33,0)</f>
        <v>8</v>
      </c>
      <c r="X8" s="65">
        <f>VLOOKUP($A8,'Return Data'!$B$7:$R$2292,14,0)</f>
        <v>7.8113999999999999</v>
      </c>
      <c r="Y8" s="66">
        <f t="shared" ref="Y8:Y31" si="10">RANK(X8,X$8:X$33,0)</f>
        <v>2</v>
      </c>
      <c r="Z8" s="65">
        <f>VLOOKUP($A8,'Return Data'!$B$7:$R$2292,16,0)</f>
        <v>8.4733000000000001</v>
      </c>
      <c r="AA8" s="67">
        <f t="shared" ref="AA8:AA33" si="11">RANK(Z8,Z$8:Z$33,0)</f>
        <v>4</v>
      </c>
    </row>
    <row r="9" spans="1:27" x14ac:dyDescent="0.3">
      <c r="A9" s="63" t="s">
        <v>1014</v>
      </c>
      <c r="B9" s="64">
        <f>VLOOKUP($A9,'Return Data'!$B$7:$R$2292,3,0)</f>
        <v>44483</v>
      </c>
      <c r="C9" s="65">
        <f>VLOOKUP($A9,'Return Data'!$B$7:$R$2292,4,0)</f>
        <v>2542.9594999999999</v>
      </c>
      <c r="D9" s="65">
        <f>VLOOKUP($A9,'Return Data'!$B$7:$R$2292,5,0)</f>
        <v>1.9981</v>
      </c>
      <c r="E9" s="66">
        <f t="shared" si="0"/>
        <v>20</v>
      </c>
      <c r="F9" s="65">
        <f>VLOOKUP($A9,'Return Data'!$B$7:$R$2292,6,0)</f>
        <v>6.5998999999999999</v>
      </c>
      <c r="G9" s="66">
        <f t="shared" si="1"/>
        <v>18</v>
      </c>
      <c r="H9" s="65">
        <f>VLOOKUP($A9,'Return Data'!$B$7:$R$2292,7,0)</f>
        <v>6.1875</v>
      </c>
      <c r="I9" s="66">
        <f t="shared" si="2"/>
        <v>15</v>
      </c>
      <c r="J9" s="65">
        <f>VLOOKUP($A9,'Return Data'!$B$7:$R$2292,8,0)</f>
        <v>4.1204000000000001</v>
      </c>
      <c r="K9" s="66">
        <f t="shared" si="3"/>
        <v>14</v>
      </c>
      <c r="L9" s="65">
        <f>VLOOKUP($A9,'Return Data'!$B$7:$R$2292,9,0)</f>
        <v>3.0983000000000001</v>
      </c>
      <c r="M9" s="66">
        <f t="shared" si="4"/>
        <v>11</v>
      </c>
      <c r="N9" s="65">
        <f>VLOOKUP($A9,'Return Data'!$B$7:$R$2292,10,0)</f>
        <v>4.3167</v>
      </c>
      <c r="O9" s="66">
        <f t="shared" si="5"/>
        <v>10</v>
      </c>
      <c r="P9" s="65">
        <f>VLOOKUP($A9,'Return Data'!$B$7:$R$2292,11,0)</f>
        <v>4.4672000000000001</v>
      </c>
      <c r="Q9" s="66">
        <f t="shared" si="6"/>
        <v>11</v>
      </c>
      <c r="R9" s="65">
        <f>VLOOKUP($A9,'Return Data'!$B$7:$R$2292,12,0)</f>
        <v>4.3777999999999997</v>
      </c>
      <c r="S9" s="66">
        <f t="shared" si="7"/>
        <v>13</v>
      </c>
      <c r="T9" s="65">
        <f>VLOOKUP($A9,'Return Data'!$B$7:$R$2292,13,0)</f>
        <v>4.4512999999999998</v>
      </c>
      <c r="U9" s="66">
        <f t="shared" si="8"/>
        <v>14</v>
      </c>
      <c r="V9" s="65">
        <f>VLOOKUP($A9,'Return Data'!$B$7:$R$2292,17,0)</f>
        <v>6.2624000000000004</v>
      </c>
      <c r="W9" s="66">
        <f t="shared" si="9"/>
        <v>13</v>
      </c>
      <c r="X9" s="65">
        <f>VLOOKUP($A9,'Return Data'!$B$7:$R$2292,14,0)</f>
        <v>7.3738999999999999</v>
      </c>
      <c r="Y9" s="66">
        <f t="shared" si="10"/>
        <v>5</v>
      </c>
      <c r="Z9" s="65">
        <f>VLOOKUP($A9,'Return Data'!$B$7:$R$2292,16,0)</f>
        <v>8.1453000000000007</v>
      </c>
      <c r="AA9" s="67">
        <f t="shared" si="11"/>
        <v>6</v>
      </c>
    </row>
    <row r="10" spans="1:27" x14ac:dyDescent="0.3">
      <c r="A10" s="63" t="s">
        <v>1017</v>
      </c>
      <c r="B10" s="64">
        <f>VLOOKUP($A10,'Return Data'!$B$7:$R$2292,3,0)</f>
        <v>44483</v>
      </c>
      <c r="C10" s="65">
        <f>VLOOKUP($A10,'Return Data'!$B$7:$R$2292,4,0)</f>
        <v>1625.1763000000001</v>
      </c>
      <c r="D10" s="65">
        <f>VLOOKUP($A10,'Return Data'!$B$7:$R$2292,5,0)</f>
        <v>3.6274999999999999</v>
      </c>
      <c r="E10" s="66">
        <f t="shared" si="0"/>
        <v>14</v>
      </c>
      <c r="F10" s="65">
        <f>VLOOKUP($A10,'Return Data'!$B$7:$R$2292,6,0)</f>
        <v>7.5359999999999996</v>
      </c>
      <c r="G10" s="66">
        <f t="shared" si="1"/>
        <v>15</v>
      </c>
      <c r="H10" s="65">
        <f>VLOOKUP($A10,'Return Data'!$B$7:$R$2292,7,0)</f>
        <v>3.9073000000000002</v>
      </c>
      <c r="I10" s="66">
        <f t="shared" si="2"/>
        <v>25</v>
      </c>
      <c r="J10" s="65">
        <f>VLOOKUP($A10,'Return Data'!$B$7:$R$2292,8,0)</f>
        <v>1.6267</v>
      </c>
      <c r="K10" s="66">
        <f t="shared" si="3"/>
        <v>26</v>
      </c>
      <c r="L10" s="65">
        <f>VLOOKUP($A10,'Return Data'!$B$7:$R$2292,9,0)</f>
        <v>1.5623</v>
      </c>
      <c r="M10" s="66">
        <f t="shared" si="4"/>
        <v>26</v>
      </c>
      <c r="N10" s="65">
        <f>VLOOKUP($A10,'Return Data'!$B$7:$R$2292,10,0)</f>
        <v>3.4878</v>
      </c>
      <c r="O10" s="66">
        <f t="shared" si="5"/>
        <v>26</v>
      </c>
      <c r="P10" s="65">
        <f>VLOOKUP($A10,'Return Data'!$B$7:$R$2292,11,0)</f>
        <v>3.4767999999999999</v>
      </c>
      <c r="Q10" s="66">
        <f t="shared" si="6"/>
        <v>26</v>
      </c>
      <c r="R10" s="65">
        <f>VLOOKUP($A10,'Return Data'!$B$7:$R$2292,12,0)</f>
        <v>4.5761000000000003</v>
      </c>
      <c r="S10" s="66">
        <f t="shared" si="7"/>
        <v>11</v>
      </c>
      <c r="T10" s="65">
        <f>VLOOKUP($A10,'Return Data'!$B$7:$R$2292,13,0)</f>
        <v>7.1417000000000002</v>
      </c>
      <c r="U10" s="66">
        <f t="shared" si="8"/>
        <v>5</v>
      </c>
      <c r="V10" s="65">
        <f>VLOOKUP($A10,'Return Data'!$B$7:$R$2292,17,0)</f>
        <v>-4.7133000000000003</v>
      </c>
      <c r="W10" s="66">
        <f t="shared" si="9"/>
        <v>25</v>
      </c>
      <c r="X10" s="65">
        <f>VLOOKUP($A10,'Return Data'!$B$7:$R$2292,14,0)</f>
        <v>-8.6672999999999991</v>
      </c>
      <c r="Y10" s="66">
        <f t="shared" si="10"/>
        <v>25</v>
      </c>
      <c r="Z10" s="65">
        <f>VLOOKUP($A10,'Return Data'!$B$7:$R$2292,16,0)</f>
        <v>2.5388999999999999</v>
      </c>
      <c r="AA10" s="67">
        <f t="shared" si="11"/>
        <v>26</v>
      </c>
    </row>
    <row r="11" spans="1:27" x14ac:dyDescent="0.3">
      <c r="A11" s="63" t="s">
        <v>1021</v>
      </c>
      <c r="B11" s="64">
        <f>VLOOKUP($A11,'Return Data'!$B$7:$R$2292,3,0)</f>
        <v>44483</v>
      </c>
      <c r="C11" s="65">
        <f>VLOOKUP($A11,'Return Data'!$B$7:$R$2292,4,0)</f>
        <v>34.516399999999997</v>
      </c>
      <c r="D11" s="65">
        <f>VLOOKUP($A11,'Return Data'!$B$7:$R$2292,5,0)</f>
        <v>7.4038000000000004</v>
      </c>
      <c r="E11" s="66">
        <f t="shared" si="0"/>
        <v>6</v>
      </c>
      <c r="F11" s="65">
        <f>VLOOKUP($A11,'Return Data'!$B$7:$R$2292,6,0)</f>
        <v>9.8071000000000002</v>
      </c>
      <c r="G11" s="66">
        <f t="shared" si="1"/>
        <v>4</v>
      </c>
      <c r="H11" s="65">
        <f>VLOOKUP($A11,'Return Data'!$B$7:$R$2292,7,0)</f>
        <v>6.8372000000000002</v>
      </c>
      <c r="I11" s="66">
        <f t="shared" si="2"/>
        <v>7</v>
      </c>
      <c r="J11" s="65">
        <f>VLOOKUP($A11,'Return Data'!$B$7:$R$2292,8,0)</f>
        <v>4.3579999999999997</v>
      </c>
      <c r="K11" s="66">
        <f t="shared" si="3"/>
        <v>10</v>
      </c>
      <c r="L11" s="65">
        <f>VLOOKUP($A11,'Return Data'!$B$7:$R$2292,9,0)</f>
        <v>2.5573999999999999</v>
      </c>
      <c r="M11" s="66">
        <f t="shared" si="4"/>
        <v>17</v>
      </c>
      <c r="N11" s="65">
        <f>VLOOKUP($A11,'Return Data'!$B$7:$R$2292,10,0)</f>
        <v>4.0664999999999996</v>
      </c>
      <c r="O11" s="66">
        <f t="shared" si="5"/>
        <v>15</v>
      </c>
      <c r="P11" s="65">
        <f>VLOOKUP($A11,'Return Data'!$B$7:$R$2292,11,0)</f>
        <v>4.5323000000000002</v>
      </c>
      <c r="Q11" s="66">
        <f t="shared" si="6"/>
        <v>10</v>
      </c>
      <c r="R11" s="65">
        <f>VLOOKUP($A11,'Return Data'!$B$7:$R$2292,12,0)</f>
        <v>4.6250999999999998</v>
      </c>
      <c r="S11" s="66">
        <f t="shared" si="7"/>
        <v>9</v>
      </c>
      <c r="T11" s="65">
        <f>VLOOKUP($A11,'Return Data'!$B$7:$R$2292,13,0)</f>
        <v>4.7161</v>
      </c>
      <c r="U11" s="66">
        <f t="shared" si="8"/>
        <v>11</v>
      </c>
      <c r="V11" s="65">
        <f>VLOOKUP($A11,'Return Data'!$B$7:$R$2292,17,0)</f>
        <v>6.6097999999999999</v>
      </c>
      <c r="W11" s="66">
        <f t="shared" si="9"/>
        <v>9</v>
      </c>
      <c r="X11" s="65">
        <f>VLOOKUP($A11,'Return Data'!$B$7:$R$2292,14,0)</f>
        <v>7.2420999999999998</v>
      </c>
      <c r="Y11" s="66">
        <f t="shared" si="10"/>
        <v>7</v>
      </c>
      <c r="Z11" s="65">
        <f>VLOOKUP($A11,'Return Data'!$B$7:$R$2292,16,0)</f>
        <v>8.0680999999999994</v>
      </c>
      <c r="AA11" s="67">
        <f t="shared" si="11"/>
        <v>9</v>
      </c>
    </row>
    <row r="12" spans="1:27" x14ac:dyDescent="0.3">
      <c r="A12" s="63" t="s">
        <v>1022</v>
      </c>
      <c r="B12" s="64">
        <f>VLOOKUP($A12,'Return Data'!$B$7:$R$2292,3,0)</f>
        <v>44483</v>
      </c>
      <c r="C12" s="65">
        <f>VLOOKUP($A12,'Return Data'!$B$7:$R$2292,4,0)</f>
        <v>34.283700000000003</v>
      </c>
      <c r="D12" s="65">
        <f>VLOOKUP($A12,'Return Data'!$B$7:$R$2292,5,0)</f>
        <v>2.8748</v>
      </c>
      <c r="E12" s="66">
        <f t="shared" si="0"/>
        <v>19</v>
      </c>
      <c r="F12" s="65">
        <f>VLOOKUP($A12,'Return Data'!$B$7:$R$2292,6,0)</f>
        <v>5.5742000000000003</v>
      </c>
      <c r="G12" s="66">
        <f t="shared" si="1"/>
        <v>22</v>
      </c>
      <c r="H12" s="65">
        <f>VLOOKUP($A12,'Return Data'!$B$7:$R$2292,7,0)</f>
        <v>4.9934000000000003</v>
      </c>
      <c r="I12" s="66">
        <f t="shared" si="2"/>
        <v>24</v>
      </c>
      <c r="J12" s="65">
        <f>VLOOKUP($A12,'Return Data'!$B$7:$R$2292,8,0)</f>
        <v>3.4647000000000001</v>
      </c>
      <c r="K12" s="66">
        <f t="shared" si="3"/>
        <v>24</v>
      </c>
      <c r="L12" s="65">
        <f>VLOOKUP($A12,'Return Data'!$B$7:$R$2292,9,0)</f>
        <v>2.3003999999999998</v>
      </c>
      <c r="M12" s="66">
        <f t="shared" si="4"/>
        <v>24</v>
      </c>
      <c r="N12" s="65">
        <f>VLOOKUP($A12,'Return Data'!$B$7:$R$2292,10,0)</f>
        <v>3.5670999999999999</v>
      </c>
      <c r="O12" s="66">
        <f t="shared" si="5"/>
        <v>25</v>
      </c>
      <c r="P12" s="65">
        <f>VLOOKUP($A12,'Return Data'!$B$7:$R$2292,11,0)</f>
        <v>3.6844999999999999</v>
      </c>
      <c r="Q12" s="66">
        <f t="shared" si="6"/>
        <v>25</v>
      </c>
      <c r="R12" s="65">
        <f>VLOOKUP($A12,'Return Data'!$B$7:$R$2292,12,0)</f>
        <v>3.6484999999999999</v>
      </c>
      <c r="S12" s="66">
        <f t="shared" si="7"/>
        <v>25</v>
      </c>
      <c r="T12" s="65">
        <f>VLOOKUP($A12,'Return Data'!$B$7:$R$2292,13,0)</f>
        <v>3.6713</v>
      </c>
      <c r="U12" s="66">
        <f t="shared" si="8"/>
        <v>25</v>
      </c>
      <c r="V12" s="65">
        <f>VLOOKUP($A12,'Return Data'!$B$7:$R$2292,17,0)</f>
        <v>5.3358999999999996</v>
      </c>
      <c r="W12" s="66">
        <f t="shared" si="9"/>
        <v>21</v>
      </c>
      <c r="X12" s="65">
        <f>VLOOKUP($A12,'Return Data'!$B$7:$R$2292,14,0)</f>
        <v>6.5328999999999997</v>
      </c>
      <c r="Y12" s="66">
        <f t="shared" si="10"/>
        <v>14</v>
      </c>
      <c r="Z12" s="65">
        <f>VLOOKUP($A12,'Return Data'!$B$7:$R$2292,16,0)</f>
        <v>7.6510999999999996</v>
      </c>
      <c r="AA12" s="67">
        <f t="shared" si="11"/>
        <v>15</v>
      </c>
    </row>
    <row r="13" spans="1:27" x14ac:dyDescent="0.3">
      <c r="A13" s="63" t="s">
        <v>1024</v>
      </c>
      <c r="B13" s="64">
        <f>VLOOKUP($A13,'Return Data'!$B$7:$R$2292,3,0)</f>
        <v>44483</v>
      </c>
      <c r="C13" s="65">
        <f>VLOOKUP($A13,'Return Data'!$B$7:$R$2292,4,0)</f>
        <v>16.173999999999999</v>
      </c>
      <c r="D13" s="65">
        <f>VLOOKUP($A13,'Return Data'!$B$7:$R$2292,5,0)</f>
        <v>4.9653999999999998</v>
      </c>
      <c r="E13" s="66">
        <f t="shared" si="0"/>
        <v>9</v>
      </c>
      <c r="F13" s="65">
        <f>VLOOKUP($A13,'Return Data'!$B$7:$R$2292,6,0)</f>
        <v>7.7530000000000001</v>
      </c>
      <c r="G13" s="66">
        <f t="shared" si="1"/>
        <v>13</v>
      </c>
      <c r="H13" s="65">
        <f>VLOOKUP($A13,'Return Data'!$B$7:$R$2292,7,0)</f>
        <v>6.4557000000000002</v>
      </c>
      <c r="I13" s="66">
        <f t="shared" si="2"/>
        <v>13</v>
      </c>
      <c r="J13" s="65">
        <f>VLOOKUP($A13,'Return Data'!$B$7:$R$2292,8,0)</f>
        <v>3.5188000000000001</v>
      </c>
      <c r="K13" s="66">
        <f t="shared" si="3"/>
        <v>23</v>
      </c>
      <c r="L13" s="65">
        <f>VLOOKUP($A13,'Return Data'!$B$7:$R$2292,9,0)</f>
        <v>2.3515000000000001</v>
      </c>
      <c r="M13" s="66">
        <f t="shared" si="4"/>
        <v>23</v>
      </c>
      <c r="N13" s="65">
        <f>VLOOKUP($A13,'Return Data'!$B$7:$R$2292,10,0)</f>
        <v>3.7787999999999999</v>
      </c>
      <c r="O13" s="66">
        <f t="shared" si="5"/>
        <v>21</v>
      </c>
      <c r="P13" s="65">
        <f>VLOOKUP($A13,'Return Data'!$B$7:$R$2292,11,0)</f>
        <v>4.1131000000000002</v>
      </c>
      <c r="Q13" s="66">
        <f t="shared" si="6"/>
        <v>19</v>
      </c>
      <c r="R13" s="65">
        <f>VLOOKUP($A13,'Return Data'!$B$7:$R$2292,12,0)</f>
        <v>4.0838999999999999</v>
      </c>
      <c r="S13" s="66">
        <f t="shared" si="7"/>
        <v>19</v>
      </c>
      <c r="T13" s="65">
        <f>VLOOKUP($A13,'Return Data'!$B$7:$R$2292,13,0)</f>
        <v>4.0303000000000004</v>
      </c>
      <c r="U13" s="66">
        <f t="shared" si="8"/>
        <v>22</v>
      </c>
      <c r="V13" s="65">
        <f>VLOOKUP($A13,'Return Data'!$B$7:$R$2292,17,0)</f>
        <v>5.7336999999999998</v>
      </c>
      <c r="W13" s="66">
        <f t="shared" si="9"/>
        <v>19</v>
      </c>
      <c r="X13" s="65">
        <f>VLOOKUP($A13,'Return Data'!$B$7:$R$2292,14,0)</f>
        <v>7.0223000000000004</v>
      </c>
      <c r="Y13" s="66">
        <f t="shared" si="10"/>
        <v>11</v>
      </c>
      <c r="Z13" s="65">
        <f>VLOOKUP($A13,'Return Data'!$B$7:$R$2292,16,0)</f>
        <v>7.5537999999999998</v>
      </c>
      <c r="AA13" s="67">
        <f t="shared" si="11"/>
        <v>16</v>
      </c>
    </row>
    <row r="14" spans="1:27" x14ac:dyDescent="0.3">
      <c r="A14" s="63" t="s">
        <v>1931</v>
      </c>
      <c r="B14" s="64">
        <f>VLOOKUP($A14,'Return Data'!$B$7:$R$2292,3,0)</f>
        <v>44483</v>
      </c>
      <c r="C14" s="65">
        <f>VLOOKUP($A14,'Return Data'!$B$7:$R$2292,4,0)</f>
        <v>25.9679</v>
      </c>
      <c r="D14" s="65">
        <f>VLOOKUP($A14,'Return Data'!$B$7:$R$2292,5,0)</f>
        <v>10.2636</v>
      </c>
      <c r="E14" s="66">
        <f t="shared" si="0"/>
        <v>3</v>
      </c>
      <c r="F14" s="65">
        <f>VLOOKUP($A14,'Return Data'!$B$7:$R$2292,6,0)</f>
        <v>10.4102</v>
      </c>
      <c r="G14" s="66">
        <f t="shared" si="1"/>
        <v>3</v>
      </c>
      <c r="H14" s="65">
        <f>VLOOKUP($A14,'Return Data'!$B$7:$R$2292,7,0)</f>
        <v>9.1926000000000005</v>
      </c>
      <c r="I14" s="66">
        <f t="shared" si="2"/>
        <v>4</v>
      </c>
      <c r="J14" s="65">
        <f>VLOOKUP($A14,'Return Data'!$B$7:$R$2292,8,0)</f>
        <v>11.9619</v>
      </c>
      <c r="K14" s="66">
        <f t="shared" si="3"/>
        <v>2</v>
      </c>
      <c r="L14" s="65">
        <f>VLOOKUP($A14,'Return Data'!$B$7:$R$2292,9,0)</f>
        <v>59.287300000000002</v>
      </c>
      <c r="M14" s="66">
        <f t="shared" si="4"/>
        <v>4</v>
      </c>
      <c r="N14" s="65">
        <f>VLOOKUP($A14,'Return Data'!$B$7:$R$2292,10,0)</f>
        <v>28.329899999999999</v>
      </c>
      <c r="O14" s="66">
        <f t="shared" si="5"/>
        <v>3</v>
      </c>
      <c r="P14" s="65">
        <f>VLOOKUP($A14,'Return Data'!$B$7:$R$2292,11,0)</f>
        <v>16.641100000000002</v>
      </c>
      <c r="Q14" s="66">
        <f t="shared" si="6"/>
        <v>3</v>
      </c>
      <c r="R14" s="65">
        <f>VLOOKUP($A14,'Return Data'!$B$7:$R$2292,12,0)</f>
        <v>14.928699999999999</v>
      </c>
      <c r="S14" s="66">
        <f t="shared" si="7"/>
        <v>3</v>
      </c>
      <c r="T14" s="65">
        <f>VLOOKUP($A14,'Return Data'!$B$7:$R$2292,13,0)</f>
        <v>16.508099999999999</v>
      </c>
      <c r="U14" s="66">
        <f t="shared" si="8"/>
        <v>2</v>
      </c>
      <c r="V14" s="65">
        <f>VLOOKUP($A14,'Return Data'!$B$7:$R$2292,17,0)</f>
        <v>6.444</v>
      </c>
      <c r="W14" s="66">
        <f t="shared" si="9"/>
        <v>10</v>
      </c>
      <c r="X14" s="65">
        <f>VLOOKUP($A14,'Return Data'!$B$7:$R$2292,14,0)</f>
        <v>7.1782000000000004</v>
      </c>
      <c r="Y14" s="66">
        <f t="shared" si="10"/>
        <v>8</v>
      </c>
      <c r="Z14" s="65">
        <f>VLOOKUP($A14,'Return Data'!$B$7:$R$2292,16,0)</f>
        <v>8.7365999999999993</v>
      </c>
      <c r="AA14" s="67">
        <f t="shared" si="11"/>
        <v>2</v>
      </c>
    </row>
    <row r="15" spans="1:27" x14ac:dyDescent="0.3">
      <c r="A15" s="63" t="s">
        <v>1031</v>
      </c>
      <c r="B15" s="64">
        <f>VLOOKUP($A15,'Return Data'!$B$7:$R$2292,3,0)</f>
        <v>44483</v>
      </c>
      <c r="C15" s="65">
        <f>VLOOKUP($A15,'Return Data'!$B$7:$R$2292,4,0)</f>
        <v>48.943899999999999</v>
      </c>
      <c r="D15" s="65">
        <f>VLOOKUP($A15,'Return Data'!$B$7:$R$2292,5,0)</f>
        <v>-6.0396000000000001</v>
      </c>
      <c r="E15" s="66">
        <f t="shared" si="0"/>
        <v>25</v>
      </c>
      <c r="F15" s="65">
        <f>VLOOKUP($A15,'Return Data'!$B$7:$R$2292,6,0)</f>
        <v>8.4825999999999997</v>
      </c>
      <c r="G15" s="66">
        <f t="shared" si="1"/>
        <v>8</v>
      </c>
      <c r="H15" s="65">
        <f>VLOOKUP($A15,'Return Data'!$B$7:$R$2292,7,0)</f>
        <v>8.0879999999999992</v>
      </c>
      <c r="I15" s="66">
        <f t="shared" si="2"/>
        <v>5</v>
      </c>
      <c r="J15" s="65">
        <f>VLOOKUP($A15,'Return Data'!$B$7:$R$2292,8,0)</f>
        <v>5.2146999999999997</v>
      </c>
      <c r="K15" s="66">
        <f t="shared" si="3"/>
        <v>5</v>
      </c>
      <c r="L15" s="65">
        <f>VLOOKUP($A15,'Return Data'!$B$7:$R$2292,9,0)</f>
        <v>3.8877999999999999</v>
      </c>
      <c r="M15" s="66">
        <f t="shared" si="4"/>
        <v>6</v>
      </c>
      <c r="N15" s="65">
        <f>VLOOKUP($A15,'Return Data'!$B$7:$R$2292,10,0)</f>
        <v>5.2241</v>
      </c>
      <c r="O15" s="66">
        <f t="shared" si="5"/>
        <v>7</v>
      </c>
      <c r="P15" s="65">
        <f>VLOOKUP($A15,'Return Data'!$B$7:$R$2292,11,0)</f>
        <v>5.2937000000000003</v>
      </c>
      <c r="Q15" s="66">
        <f t="shared" si="6"/>
        <v>6</v>
      </c>
      <c r="R15" s="65">
        <f>VLOOKUP($A15,'Return Data'!$B$7:$R$2292,12,0)</f>
        <v>4.6470000000000002</v>
      </c>
      <c r="S15" s="66">
        <f t="shared" si="7"/>
        <v>8</v>
      </c>
      <c r="T15" s="65">
        <f>VLOOKUP($A15,'Return Data'!$B$7:$R$2292,13,0)</f>
        <v>5.2465999999999999</v>
      </c>
      <c r="U15" s="66">
        <f t="shared" si="8"/>
        <v>7</v>
      </c>
      <c r="V15" s="65">
        <f>VLOOKUP($A15,'Return Data'!$B$7:$R$2292,17,0)</f>
        <v>6.9554999999999998</v>
      </c>
      <c r="W15" s="66">
        <f t="shared" si="9"/>
        <v>6</v>
      </c>
      <c r="X15" s="65">
        <f>VLOOKUP($A15,'Return Data'!$B$7:$R$2292,14,0)</f>
        <v>7.6779999999999999</v>
      </c>
      <c r="Y15" s="66">
        <f t="shared" si="10"/>
        <v>4</v>
      </c>
      <c r="Z15" s="65">
        <f>VLOOKUP($A15,'Return Data'!$B$7:$R$2292,16,0)</f>
        <v>8.1149000000000004</v>
      </c>
      <c r="AA15" s="67">
        <f t="shared" si="11"/>
        <v>7</v>
      </c>
    </row>
    <row r="16" spans="1:27" x14ac:dyDescent="0.3">
      <c r="A16" s="63" t="s">
        <v>1033</v>
      </c>
      <c r="B16" s="64">
        <f>VLOOKUP($A16,'Return Data'!$B$7:$R$2292,3,0)</f>
        <v>44483</v>
      </c>
      <c r="C16" s="65">
        <f>VLOOKUP($A16,'Return Data'!$B$7:$R$2292,4,0)</f>
        <v>17.6249</v>
      </c>
      <c r="D16" s="65">
        <f>VLOOKUP($A16,'Return Data'!$B$7:$R$2292,5,0)</f>
        <v>6.2138999999999998</v>
      </c>
      <c r="E16" s="66">
        <f t="shared" si="0"/>
        <v>7</v>
      </c>
      <c r="F16" s="65">
        <f>VLOOKUP($A16,'Return Data'!$B$7:$R$2292,6,0)</f>
        <v>8.9807000000000006</v>
      </c>
      <c r="G16" s="66">
        <f t="shared" si="1"/>
        <v>6</v>
      </c>
      <c r="H16" s="65">
        <f>VLOOKUP($A16,'Return Data'!$B$7:$R$2292,7,0)</f>
        <v>6.4574999999999996</v>
      </c>
      <c r="I16" s="66">
        <f t="shared" si="2"/>
        <v>12</v>
      </c>
      <c r="J16" s="65">
        <f>VLOOKUP($A16,'Return Data'!$B$7:$R$2292,8,0)</f>
        <v>3.9851999999999999</v>
      </c>
      <c r="K16" s="66">
        <f t="shared" si="3"/>
        <v>16</v>
      </c>
      <c r="L16" s="65">
        <f>VLOOKUP($A16,'Return Data'!$B$7:$R$2292,9,0)</f>
        <v>2.6913</v>
      </c>
      <c r="M16" s="66">
        <f t="shared" si="4"/>
        <v>16</v>
      </c>
      <c r="N16" s="65">
        <f>VLOOKUP($A16,'Return Data'!$B$7:$R$2292,10,0)</f>
        <v>4.0247000000000002</v>
      </c>
      <c r="O16" s="66">
        <f t="shared" si="5"/>
        <v>16</v>
      </c>
      <c r="P16" s="65">
        <f>VLOOKUP($A16,'Return Data'!$B$7:$R$2292,11,0)</f>
        <v>4.4375999999999998</v>
      </c>
      <c r="Q16" s="66">
        <f t="shared" si="6"/>
        <v>12</v>
      </c>
      <c r="R16" s="65">
        <f>VLOOKUP($A16,'Return Data'!$B$7:$R$2292,12,0)</f>
        <v>4.2968999999999999</v>
      </c>
      <c r="S16" s="66">
        <f t="shared" si="7"/>
        <v>15</v>
      </c>
      <c r="T16" s="65">
        <f>VLOOKUP($A16,'Return Data'!$B$7:$R$2292,13,0)</f>
        <v>4.2530000000000001</v>
      </c>
      <c r="U16" s="66">
        <f t="shared" si="8"/>
        <v>17</v>
      </c>
      <c r="V16" s="65">
        <f>VLOOKUP($A16,'Return Data'!$B$7:$R$2292,17,0)</f>
        <v>4.3848000000000003</v>
      </c>
      <c r="W16" s="66">
        <f t="shared" si="9"/>
        <v>23</v>
      </c>
      <c r="X16" s="65">
        <f>VLOOKUP($A16,'Return Data'!$B$7:$R$2292,14,0)</f>
        <v>2.4750999999999999</v>
      </c>
      <c r="Y16" s="66">
        <f t="shared" si="10"/>
        <v>22</v>
      </c>
      <c r="Z16" s="65">
        <f>VLOOKUP($A16,'Return Data'!$B$7:$R$2292,16,0)</f>
        <v>6.3781999999999996</v>
      </c>
      <c r="AA16" s="67">
        <f t="shared" si="11"/>
        <v>23</v>
      </c>
    </row>
    <row r="17" spans="1:27" x14ac:dyDescent="0.3">
      <c r="A17" s="63" t="s">
        <v>1035</v>
      </c>
      <c r="B17" s="64">
        <f>VLOOKUP($A17,'Return Data'!$B$7:$R$2292,3,0)</f>
        <v>44483</v>
      </c>
      <c r="C17" s="65">
        <f>VLOOKUP($A17,'Return Data'!$B$7:$R$2292,4,0)</f>
        <v>432.79640000000001</v>
      </c>
      <c r="D17" s="65">
        <f>VLOOKUP($A17,'Return Data'!$B$7:$R$2292,5,0)</f>
        <v>-26.664200000000001</v>
      </c>
      <c r="E17" s="66">
        <f t="shared" si="0"/>
        <v>26</v>
      </c>
      <c r="F17" s="65">
        <f>VLOOKUP($A17,'Return Data'!$B$7:$R$2292,6,0)</f>
        <v>-2.1276999999999999</v>
      </c>
      <c r="G17" s="66">
        <f t="shared" si="1"/>
        <v>26</v>
      </c>
      <c r="H17" s="65">
        <f>VLOOKUP($A17,'Return Data'!$B$7:$R$2292,7,0)</f>
        <v>3.4889999999999999</v>
      </c>
      <c r="I17" s="66">
        <f t="shared" si="2"/>
        <v>26</v>
      </c>
      <c r="J17" s="65">
        <f>VLOOKUP($A17,'Return Data'!$B$7:$R$2292,8,0)</f>
        <v>3.7069999999999999</v>
      </c>
      <c r="K17" s="66">
        <f t="shared" si="3"/>
        <v>20</v>
      </c>
      <c r="L17" s="65">
        <f>VLOOKUP($A17,'Return Data'!$B$7:$R$2292,9,0)</f>
        <v>4.7516999999999996</v>
      </c>
      <c r="M17" s="66">
        <f t="shared" si="4"/>
        <v>5</v>
      </c>
      <c r="N17" s="65">
        <f>VLOOKUP($A17,'Return Data'!$B$7:$R$2292,10,0)</f>
        <v>6.1167999999999996</v>
      </c>
      <c r="O17" s="66">
        <f t="shared" si="5"/>
        <v>5</v>
      </c>
      <c r="P17" s="65">
        <f>VLOOKUP($A17,'Return Data'!$B$7:$R$2292,11,0)</f>
        <v>5.9417</v>
      </c>
      <c r="Q17" s="66">
        <f t="shared" si="6"/>
        <v>5</v>
      </c>
      <c r="R17" s="65">
        <f>VLOOKUP($A17,'Return Data'!$B$7:$R$2292,12,0)</f>
        <v>4.6024000000000003</v>
      </c>
      <c r="S17" s="66">
        <f t="shared" si="7"/>
        <v>10</v>
      </c>
      <c r="T17" s="65">
        <f>VLOOKUP($A17,'Return Data'!$B$7:$R$2292,13,0)</f>
        <v>5.2229999999999999</v>
      </c>
      <c r="U17" s="66">
        <f t="shared" si="8"/>
        <v>8</v>
      </c>
      <c r="V17" s="65">
        <f>VLOOKUP($A17,'Return Data'!$B$7:$R$2292,17,0)</f>
        <v>6.9649000000000001</v>
      </c>
      <c r="W17" s="66">
        <f t="shared" si="9"/>
        <v>5</v>
      </c>
      <c r="X17" s="65">
        <f>VLOOKUP($A17,'Return Data'!$B$7:$R$2292,14,0)</f>
        <v>7.6859000000000002</v>
      </c>
      <c r="Y17" s="66">
        <f t="shared" si="10"/>
        <v>3</v>
      </c>
      <c r="Z17" s="65">
        <f>VLOOKUP($A17,'Return Data'!$B$7:$R$2292,16,0)</f>
        <v>8.3152000000000008</v>
      </c>
      <c r="AA17" s="67">
        <f t="shared" si="11"/>
        <v>5</v>
      </c>
    </row>
    <row r="18" spans="1:27" x14ac:dyDescent="0.3">
      <c r="A18" s="63" t="s">
        <v>1036</v>
      </c>
      <c r="B18" s="64">
        <f>VLOOKUP($A18,'Return Data'!$B$7:$R$2292,3,0)</f>
        <v>44483</v>
      </c>
      <c r="C18" s="65">
        <f>VLOOKUP($A18,'Return Data'!$B$7:$R$2292,4,0)</f>
        <v>31.323399999999999</v>
      </c>
      <c r="D18" s="65">
        <f>VLOOKUP($A18,'Return Data'!$B$7:$R$2292,5,0)</f>
        <v>3.2629999999999999</v>
      </c>
      <c r="E18" s="66">
        <f t="shared" si="0"/>
        <v>16</v>
      </c>
      <c r="F18" s="65">
        <f>VLOOKUP($A18,'Return Data'!$B$7:$R$2292,6,0)</f>
        <v>7.6955999999999998</v>
      </c>
      <c r="G18" s="66">
        <f t="shared" si="1"/>
        <v>14</v>
      </c>
      <c r="H18" s="65">
        <f>VLOOKUP($A18,'Return Data'!$B$7:$R$2292,7,0)</f>
        <v>5.9663000000000004</v>
      </c>
      <c r="I18" s="66">
        <f t="shared" si="2"/>
        <v>17</v>
      </c>
      <c r="J18" s="65">
        <f>VLOOKUP($A18,'Return Data'!$B$7:$R$2292,8,0)</f>
        <v>3.7675999999999998</v>
      </c>
      <c r="K18" s="66">
        <f t="shared" si="3"/>
        <v>19</v>
      </c>
      <c r="L18" s="65">
        <f>VLOOKUP($A18,'Return Data'!$B$7:$R$2292,9,0)</f>
        <v>2.5222000000000002</v>
      </c>
      <c r="M18" s="66">
        <f t="shared" si="4"/>
        <v>18</v>
      </c>
      <c r="N18" s="65">
        <f>VLOOKUP($A18,'Return Data'!$B$7:$R$2292,10,0)</f>
        <v>3.7810000000000001</v>
      </c>
      <c r="O18" s="66">
        <f t="shared" si="5"/>
        <v>20</v>
      </c>
      <c r="P18" s="65">
        <f>VLOOKUP($A18,'Return Data'!$B$7:$R$2292,11,0)</f>
        <v>4.0148999999999999</v>
      </c>
      <c r="Q18" s="66">
        <f t="shared" si="6"/>
        <v>22</v>
      </c>
      <c r="R18" s="65">
        <f>VLOOKUP($A18,'Return Data'!$B$7:$R$2292,12,0)</f>
        <v>4.0208000000000004</v>
      </c>
      <c r="S18" s="66">
        <f t="shared" si="7"/>
        <v>20</v>
      </c>
      <c r="T18" s="65">
        <f>VLOOKUP($A18,'Return Data'!$B$7:$R$2292,13,0)</f>
        <v>3.9719000000000002</v>
      </c>
      <c r="U18" s="66">
        <f t="shared" si="8"/>
        <v>23</v>
      </c>
      <c r="V18" s="65">
        <f>VLOOKUP($A18,'Return Data'!$B$7:$R$2292,17,0)</f>
        <v>5.7949000000000002</v>
      </c>
      <c r="W18" s="66">
        <f t="shared" si="9"/>
        <v>18</v>
      </c>
      <c r="X18" s="65">
        <f>VLOOKUP($A18,'Return Data'!$B$7:$R$2292,14,0)</f>
        <v>6.8864999999999998</v>
      </c>
      <c r="Y18" s="66">
        <f t="shared" si="10"/>
        <v>13</v>
      </c>
      <c r="Z18" s="65">
        <f>VLOOKUP($A18,'Return Data'!$B$7:$R$2292,16,0)</f>
        <v>7.9730999999999996</v>
      </c>
      <c r="AA18" s="67">
        <f t="shared" si="11"/>
        <v>11</v>
      </c>
    </row>
    <row r="19" spans="1:27" x14ac:dyDescent="0.3">
      <c r="A19" s="63" t="s">
        <v>1039</v>
      </c>
      <c r="B19" s="64">
        <f>VLOOKUP($A19,'Return Data'!$B$7:$R$2292,3,0)</f>
        <v>44483</v>
      </c>
      <c r="C19" s="65">
        <f>VLOOKUP($A19,'Return Data'!$B$7:$R$2292,4,0)</f>
        <v>3120.2748000000001</v>
      </c>
      <c r="D19" s="65">
        <f>VLOOKUP($A19,'Return Data'!$B$7:$R$2292,5,0)</f>
        <v>3.1726999999999999</v>
      </c>
      <c r="E19" s="66">
        <f t="shared" si="0"/>
        <v>18</v>
      </c>
      <c r="F19" s="65">
        <f>VLOOKUP($A19,'Return Data'!$B$7:$R$2292,6,0)</f>
        <v>7.9046000000000003</v>
      </c>
      <c r="G19" s="66">
        <f t="shared" si="1"/>
        <v>12</v>
      </c>
      <c r="H19" s="65">
        <f>VLOOKUP($A19,'Return Data'!$B$7:$R$2292,7,0)</f>
        <v>6.7449000000000003</v>
      </c>
      <c r="I19" s="66">
        <f t="shared" si="2"/>
        <v>8</v>
      </c>
      <c r="J19" s="65">
        <f>VLOOKUP($A19,'Return Data'!$B$7:$R$2292,8,0)</f>
        <v>4.1901999999999999</v>
      </c>
      <c r="K19" s="66">
        <f t="shared" si="3"/>
        <v>12</v>
      </c>
      <c r="L19" s="65">
        <f>VLOOKUP($A19,'Return Data'!$B$7:$R$2292,9,0)</f>
        <v>2.4611999999999998</v>
      </c>
      <c r="M19" s="66">
        <f t="shared" si="4"/>
        <v>21</v>
      </c>
      <c r="N19" s="65">
        <f>VLOOKUP($A19,'Return Data'!$B$7:$R$2292,10,0)</f>
        <v>3.7825000000000002</v>
      </c>
      <c r="O19" s="66">
        <f t="shared" si="5"/>
        <v>19</v>
      </c>
      <c r="P19" s="65">
        <f>VLOOKUP($A19,'Return Data'!$B$7:$R$2292,11,0)</f>
        <v>4.1661999999999999</v>
      </c>
      <c r="Q19" s="66">
        <f t="shared" si="6"/>
        <v>17</v>
      </c>
      <c r="R19" s="65">
        <f>VLOOKUP($A19,'Return Data'!$B$7:$R$2292,12,0)</f>
        <v>4.1627000000000001</v>
      </c>
      <c r="S19" s="66">
        <f t="shared" si="7"/>
        <v>18</v>
      </c>
      <c r="T19" s="65">
        <f>VLOOKUP($A19,'Return Data'!$B$7:$R$2292,13,0)</f>
        <v>4.1022999999999996</v>
      </c>
      <c r="U19" s="66">
        <f t="shared" si="8"/>
        <v>20</v>
      </c>
      <c r="V19" s="65">
        <f>VLOOKUP($A19,'Return Data'!$B$7:$R$2292,17,0)</f>
        <v>6.0541</v>
      </c>
      <c r="W19" s="66">
        <f t="shared" si="9"/>
        <v>15</v>
      </c>
      <c r="X19" s="65">
        <f>VLOOKUP($A19,'Return Data'!$B$7:$R$2292,14,0)</f>
        <v>7.2835000000000001</v>
      </c>
      <c r="Y19" s="66">
        <f t="shared" si="10"/>
        <v>6</v>
      </c>
      <c r="Z19" s="65">
        <f>VLOOKUP($A19,'Return Data'!$B$7:$R$2292,16,0)</f>
        <v>7.9789000000000003</v>
      </c>
      <c r="AA19" s="67">
        <f t="shared" si="11"/>
        <v>10</v>
      </c>
    </row>
    <row r="20" spans="1:27" x14ac:dyDescent="0.3">
      <c r="A20" s="63" t="s">
        <v>1041</v>
      </c>
      <c r="B20" s="64">
        <f>VLOOKUP($A20,'Return Data'!$B$7:$R$2292,3,0)</f>
        <v>44483</v>
      </c>
      <c r="C20" s="65">
        <f>VLOOKUP($A20,'Return Data'!$B$7:$R$2292,4,0)</f>
        <v>30.061199999999999</v>
      </c>
      <c r="D20" s="65">
        <f>VLOOKUP($A20,'Return Data'!$B$7:$R$2292,5,0)</f>
        <v>5.2218</v>
      </c>
      <c r="E20" s="66">
        <f t="shared" si="0"/>
        <v>8</v>
      </c>
      <c r="F20" s="65">
        <f>VLOOKUP($A20,'Return Data'!$B$7:$R$2292,6,0)</f>
        <v>8.5862999999999996</v>
      </c>
      <c r="G20" s="66">
        <f t="shared" si="1"/>
        <v>7</v>
      </c>
      <c r="H20" s="65">
        <f>VLOOKUP($A20,'Return Data'!$B$7:$R$2292,7,0)</f>
        <v>6.5301</v>
      </c>
      <c r="I20" s="66">
        <f t="shared" si="2"/>
        <v>10</v>
      </c>
      <c r="J20" s="65">
        <f>VLOOKUP($A20,'Return Data'!$B$7:$R$2292,8,0)</f>
        <v>3.2128999999999999</v>
      </c>
      <c r="K20" s="66">
        <f t="shared" si="3"/>
        <v>25</v>
      </c>
      <c r="L20" s="65">
        <f>VLOOKUP($A20,'Return Data'!$B$7:$R$2292,9,0)</f>
        <v>1.9863999999999999</v>
      </c>
      <c r="M20" s="66">
        <f t="shared" si="4"/>
        <v>25</v>
      </c>
      <c r="N20" s="65">
        <f>VLOOKUP($A20,'Return Data'!$B$7:$R$2292,10,0)</f>
        <v>3.5796000000000001</v>
      </c>
      <c r="O20" s="66">
        <f t="shared" si="5"/>
        <v>24</v>
      </c>
      <c r="P20" s="65">
        <f>VLOOKUP($A20,'Return Data'!$B$7:$R$2292,11,0)</f>
        <v>3.7035999999999998</v>
      </c>
      <c r="Q20" s="66">
        <f t="shared" si="6"/>
        <v>24</v>
      </c>
      <c r="R20" s="65">
        <f>VLOOKUP($A20,'Return Data'!$B$7:$R$2292,12,0)</f>
        <v>3.5737000000000001</v>
      </c>
      <c r="S20" s="66">
        <f t="shared" si="7"/>
        <v>26</v>
      </c>
      <c r="T20" s="65">
        <f>VLOOKUP($A20,'Return Data'!$B$7:$R$2292,13,0)</f>
        <v>3.569</v>
      </c>
      <c r="U20" s="66">
        <f t="shared" si="8"/>
        <v>26</v>
      </c>
      <c r="V20" s="65">
        <f>VLOOKUP($A20,'Return Data'!$B$7:$R$2292,17,0)</f>
        <v>12.385899999999999</v>
      </c>
      <c r="W20" s="66">
        <f t="shared" si="9"/>
        <v>1</v>
      </c>
      <c r="X20" s="65">
        <f>VLOOKUP($A20,'Return Data'!$B$7:$R$2292,14,0)</f>
        <v>5.3411999999999997</v>
      </c>
      <c r="Y20" s="66">
        <f t="shared" si="10"/>
        <v>19</v>
      </c>
      <c r="Z20" s="65">
        <f>VLOOKUP($A20,'Return Data'!$B$7:$R$2292,16,0)</f>
        <v>7.2243000000000004</v>
      </c>
      <c r="AA20" s="67">
        <f t="shared" si="11"/>
        <v>20</v>
      </c>
    </row>
    <row r="21" spans="1:27" x14ac:dyDescent="0.3">
      <c r="A21" s="63" t="s">
        <v>1043</v>
      </c>
      <c r="B21" s="64">
        <f>VLOOKUP($A21,'Return Data'!$B$7:$R$2292,3,0)</f>
        <v>44483</v>
      </c>
      <c r="C21" s="65">
        <f>VLOOKUP($A21,'Return Data'!$B$7:$R$2292,4,0)</f>
        <v>2852.6091000000001</v>
      </c>
      <c r="D21" s="65">
        <f>VLOOKUP($A21,'Return Data'!$B$7:$R$2292,5,0)</f>
        <v>-4.6364000000000001</v>
      </c>
      <c r="E21" s="66">
        <f t="shared" si="0"/>
        <v>24</v>
      </c>
      <c r="F21" s="65">
        <f>VLOOKUP($A21,'Return Data'!$B$7:$R$2292,6,0)</f>
        <v>5.8635000000000002</v>
      </c>
      <c r="G21" s="66">
        <f t="shared" si="1"/>
        <v>21</v>
      </c>
      <c r="H21" s="65">
        <f>VLOOKUP($A21,'Return Data'!$B$7:$R$2292,7,0)</f>
        <v>5.9438000000000004</v>
      </c>
      <c r="I21" s="66">
        <f t="shared" si="2"/>
        <v>18</v>
      </c>
      <c r="J21" s="65">
        <f>VLOOKUP($A21,'Return Data'!$B$7:$R$2292,8,0)</f>
        <v>4.6669999999999998</v>
      </c>
      <c r="K21" s="66">
        <f t="shared" si="3"/>
        <v>6</v>
      </c>
      <c r="L21" s="65">
        <f>VLOOKUP($A21,'Return Data'!$B$7:$R$2292,9,0)</f>
        <v>3.7262</v>
      </c>
      <c r="M21" s="66">
        <f t="shared" si="4"/>
        <v>8</v>
      </c>
      <c r="N21" s="65">
        <f>VLOOKUP($A21,'Return Data'!$B$7:$R$2292,10,0)</f>
        <v>5.3650000000000002</v>
      </c>
      <c r="O21" s="66">
        <f t="shared" si="5"/>
        <v>6</v>
      </c>
      <c r="P21" s="65">
        <f>VLOOKUP($A21,'Return Data'!$B$7:$R$2292,11,0)</f>
        <v>5.2580999999999998</v>
      </c>
      <c r="Q21" s="66">
        <f t="shared" si="6"/>
        <v>7</v>
      </c>
      <c r="R21" s="65">
        <f>VLOOKUP($A21,'Return Data'!$B$7:$R$2292,12,0)</f>
        <v>4.7119999999999997</v>
      </c>
      <c r="S21" s="66">
        <f t="shared" si="7"/>
        <v>7</v>
      </c>
      <c r="T21" s="65">
        <f>VLOOKUP($A21,'Return Data'!$B$7:$R$2292,13,0)</f>
        <v>4.8879999999999999</v>
      </c>
      <c r="U21" s="66">
        <f t="shared" si="8"/>
        <v>9</v>
      </c>
      <c r="V21" s="65">
        <f>VLOOKUP($A21,'Return Data'!$B$7:$R$2292,17,0)</f>
        <v>7.0769000000000002</v>
      </c>
      <c r="W21" s="66">
        <f t="shared" si="9"/>
        <v>4</v>
      </c>
      <c r="X21" s="65">
        <f>VLOOKUP($A21,'Return Data'!$B$7:$R$2292,14,0)</f>
        <v>7.8445</v>
      </c>
      <c r="Y21" s="66">
        <f t="shared" si="10"/>
        <v>1</v>
      </c>
      <c r="Z21" s="65">
        <f>VLOOKUP($A21,'Return Data'!$B$7:$R$2292,16,0)</f>
        <v>8.4780999999999995</v>
      </c>
      <c r="AA21" s="67">
        <f t="shared" si="11"/>
        <v>3</v>
      </c>
    </row>
    <row r="22" spans="1:27" x14ac:dyDescent="0.3">
      <c r="A22" s="63" t="s">
        <v>1044</v>
      </c>
      <c r="B22" s="64">
        <f>VLOOKUP($A22,'Return Data'!$B$7:$R$2292,3,0)</f>
        <v>44483</v>
      </c>
      <c r="C22" s="65">
        <f>VLOOKUP($A22,'Return Data'!$B$7:$R$2292,4,0)</f>
        <v>23.434699999999999</v>
      </c>
      <c r="D22" s="65">
        <f>VLOOKUP($A22,'Return Data'!$B$7:$R$2292,5,0)</f>
        <v>4.2058</v>
      </c>
      <c r="E22" s="66">
        <f t="shared" si="0"/>
        <v>13</v>
      </c>
      <c r="F22" s="65">
        <f>VLOOKUP($A22,'Return Data'!$B$7:$R$2292,6,0)</f>
        <v>8.0525000000000002</v>
      </c>
      <c r="G22" s="66">
        <f t="shared" si="1"/>
        <v>10</v>
      </c>
      <c r="H22" s="65">
        <f>VLOOKUP($A22,'Return Data'!$B$7:$R$2292,7,0)</f>
        <v>6.3044000000000002</v>
      </c>
      <c r="I22" s="66">
        <f t="shared" si="2"/>
        <v>14</v>
      </c>
      <c r="J22" s="65">
        <f>VLOOKUP($A22,'Return Data'!$B$7:$R$2292,8,0)</f>
        <v>4.1562999999999999</v>
      </c>
      <c r="K22" s="66">
        <f t="shared" si="3"/>
        <v>13</v>
      </c>
      <c r="L22" s="65">
        <f>VLOOKUP($A22,'Return Data'!$B$7:$R$2292,9,0)</f>
        <v>2.8256999999999999</v>
      </c>
      <c r="M22" s="66">
        <f t="shared" si="4"/>
        <v>12</v>
      </c>
      <c r="N22" s="65">
        <f>VLOOKUP($A22,'Return Data'!$B$7:$R$2292,10,0)</f>
        <v>4.3125999999999998</v>
      </c>
      <c r="O22" s="66">
        <f t="shared" si="5"/>
        <v>11</v>
      </c>
      <c r="P22" s="65">
        <f>VLOOKUP($A22,'Return Data'!$B$7:$R$2292,11,0)</f>
        <v>4.4340999999999999</v>
      </c>
      <c r="Q22" s="66">
        <f t="shared" si="6"/>
        <v>13</v>
      </c>
      <c r="R22" s="65">
        <f>VLOOKUP($A22,'Return Data'!$B$7:$R$2292,12,0)</f>
        <v>4.4618000000000002</v>
      </c>
      <c r="S22" s="66">
        <f t="shared" si="7"/>
        <v>12</v>
      </c>
      <c r="T22" s="65">
        <f>VLOOKUP($A22,'Return Data'!$B$7:$R$2292,13,0)</f>
        <v>4.5049000000000001</v>
      </c>
      <c r="U22" s="66">
        <f t="shared" si="8"/>
        <v>13</v>
      </c>
      <c r="V22" s="65">
        <f>VLOOKUP($A22,'Return Data'!$B$7:$R$2292,17,0)</f>
        <v>6.3086000000000002</v>
      </c>
      <c r="W22" s="66">
        <f t="shared" si="9"/>
        <v>12</v>
      </c>
      <c r="X22" s="65">
        <f>VLOOKUP($A22,'Return Data'!$B$7:$R$2292,14,0)</f>
        <v>6.2035999999999998</v>
      </c>
      <c r="Y22" s="66">
        <f t="shared" si="10"/>
        <v>16</v>
      </c>
      <c r="Z22" s="65">
        <f>VLOOKUP($A22,'Return Data'!$B$7:$R$2292,16,0)</f>
        <v>7.9461000000000004</v>
      </c>
      <c r="AA22" s="67">
        <f t="shared" si="11"/>
        <v>12</v>
      </c>
    </row>
    <row r="23" spans="1:27" x14ac:dyDescent="0.3">
      <c r="A23" s="63" t="s">
        <v>1047</v>
      </c>
      <c r="B23" s="64">
        <f>VLOOKUP($A23,'Return Data'!$B$7:$R$2292,3,0)</f>
        <v>44483</v>
      </c>
      <c r="C23" s="65">
        <f>VLOOKUP($A23,'Return Data'!$B$7:$R$2292,4,0)</f>
        <v>33.8504</v>
      </c>
      <c r="D23" s="65">
        <f>VLOOKUP($A23,'Return Data'!$B$7:$R$2292,5,0)</f>
        <v>3.2351000000000001</v>
      </c>
      <c r="E23" s="66">
        <f t="shared" si="0"/>
        <v>17</v>
      </c>
      <c r="F23" s="65">
        <f>VLOOKUP($A23,'Return Data'!$B$7:$R$2292,6,0)</f>
        <v>5.1418999999999997</v>
      </c>
      <c r="G23" s="66">
        <f t="shared" si="1"/>
        <v>23</v>
      </c>
      <c r="H23" s="65">
        <f>VLOOKUP($A23,'Return Data'!$B$7:$R$2292,7,0)</f>
        <v>5.0728</v>
      </c>
      <c r="I23" s="66">
        <f t="shared" si="2"/>
        <v>23</v>
      </c>
      <c r="J23" s="65">
        <f>VLOOKUP($A23,'Return Data'!$B$7:$R$2292,8,0)</f>
        <v>3.6558000000000002</v>
      </c>
      <c r="K23" s="66">
        <f t="shared" si="3"/>
        <v>21</v>
      </c>
      <c r="L23" s="65">
        <f>VLOOKUP($A23,'Return Data'!$B$7:$R$2292,9,0)</f>
        <v>2.7629999999999999</v>
      </c>
      <c r="M23" s="66">
        <f t="shared" si="4"/>
        <v>14</v>
      </c>
      <c r="N23" s="65">
        <f>VLOOKUP($A23,'Return Data'!$B$7:$R$2292,10,0)</f>
        <v>3.8603999999999998</v>
      </c>
      <c r="O23" s="66">
        <f t="shared" si="5"/>
        <v>18</v>
      </c>
      <c r="P23" s="65">
        <f>VLOOKUP($A23,'Return Data'!$B$7:$R$2292,11,0)</f>
        <v>4.0701000000000001</v>
      </c>
      <c r="Q23" s="66">
        <f t="shared" si="6"/>
        <v>21</v>
      </c>
      <c r="R23" s="65">
        <f>VLOOKUP($A23,'Return Data'!$B$7:$R$2292,12,0)</f>
        <v>3.8388</v>
      </c>
      <c r="S23" s="66">
        <f t="shared" si="7"/>
        <v>24</v>
      </c>
      <c r="T23" s="65">
        <f>VLOOKUP($A23,'Return Data'!$B$7:$R$2292,13,0)</f>
        <v>4.5629999999999997</v>
      </c>
      <c r="U23" s="66">
        <f t="shared" si="8"/>
        <v>12</v>
      </c>
      <c r="V23" s="65">
        <f>VLOOKUP($A23,'Return Data'!$B$7:$R$2292,17,0)</f>
        <v>6.3292999999999999</v>
      </c>
      <c r="W23" s="66">
        <f t="shared" si="9"/>
        <v>11</v>
      </c>
      <c r="X23" s="65">
        <f>VLOOKUP($A23,'Return Data'!$B$7:$R$2292,14,0)</f>
        <v>5.7314999999999996</v>
      </c>
      <c r="Y23" s="66">
        <f t="shared" si="10"/>
        <v>18</v>
      </c>
      <c r="Z23" s="65">
        <f>VLOOKUP($A23,'Return Data'!$B$7:$R$2292,16,0)</f>
        <v>7.5286999999999997</v>
      </c>
      <c r="AA23" s="67">
        <f t="shared" si="11"/>
        <v>17</v>
      </c>
    </row>
    <row r="24" spans="1:27" x14ac:dyDescent="0.3">
      <c r="A24" s="63" t="s">
        <v>1048</v>
      </c>
      <c r="B24" s="64">
        <f>VLOOKUP($A24,'Return Data'!$B$7:$R$2292,3,0)</f>
        <v>44483</v>
      </c>
      <c r="C24" s="65">
        <f>VLOOKUP($A24,'Return Data'!$B$7:$R$2292,4,0)</f>
        <v>1375.6587999999999</v>
      </c>
      <c r="D24" s="65">
        <f>VLOOKUP($A24,'Return Data'!$B$7:$R$2292,5,0)</f>
        <v>7.9377000000000004</v>
      </c>
      <c r="E24" s="66">
        <f t="shared" si="0"/>
        <v>4</v>
      </c>
      <c r="F24" s="65">
        <f>VLOOKUP($A24,'Return Data'!$B$7:$R$2292,6,0)</f>
        <v>7.1893000000000002</v>
      </c>
      <c r="G24" s="66">
        <f t="shared" si="1"/>
        <v>17</v>
      </c>
      <c r="H24" s="65">
        <f>VLOOKUP($A24,'Return Data'!$B$7:$R$2292,7,0)</f>
        <v>6.1287000000000003</v>
      </c>
      <c r="I24" s="66">
        <f t="shared" si="2"/>
        <v>16</v>
      </c>
      <c r="J24" s="65">
        <f>VLOOKUP($A24,'Return Data'!$B$7:$R$2292,8,0)</f>
        <v>4.2214</v>
      </c>
      <c r="K24" s="66">
        <f t="shared" si="3"/>
        <v>11</v>
      </c>
      <c r="L24" s="65">
        <f>VLOOKUP($A24,'Return Data'!$B$7:$R$2292,9,0)</f>
        <v>2.7967</v>
      </c>
      <c r="M24" s="66">
        <f t="shared" si="4"/>
        <v>13</v>
      </c>
      <c r="N24" s="65">
        <f>VLOOKUP($A24,'Return Data'!$B$7:$R$2292,10,0)</f>
        <v>4.2252999999999998</v>
      </c>
      <c r="O24" s="66">
        <f t="shared" si="5"/>
        <v>12</v>
      </c>
      <c r="P24" s="65">
        <f>VLOOKUP($A24,'Return Data'!$B$7:$R$2292,11,0)</f>
        <v>4.3874000000000004</v>
      </c>
      <c r="Q24" s="66">
        <f t="shared" si="6"/>
        <v>14</v>
      </c>
      <c r="R24" s="65">
        <f>VLOOKUP($A24,'Return Data'!$B$7:$R$2292,12,0)</f>
        <v>4.3003999999999998</v>
      </c>
      <c r="S24" s="66">
        <f t="shared" si="7"/>
        <v>14</v>
      </c>
      <c r="T24" s="65">
        <f>VLOOKUP($A24,'Return Data'!$B$7:$R$2292,13,0)</f>
        <v>4.2939999999999996</v>
      </c>
      <c r="U24" s="66">
        <f t="shared" si="8"/>
        <v>16</v>
      </c>
      <c r="V24" s="65">
        <f>VLOOKUP($A24,'Return Data'!$B$7:$R$2292,17,0)</f>
        <v>6.0010000000000003</v>
      </c>
      <c r="W24" s="66">
        <f t="shared" si="9"/>
        <v>16</v>
      </c>
      <c r="X24" s="65">
        <f>VLOOKUP($A24,'Return Data'!$B$7:$R$2292,14,0)</f>
        <v>7.0704000000000002</v>
      </c>
      <c r="Y24" s="66">
        <f t="shared" si="10"/>
        <v>10</v>
      </c>
      <c r="Z24" s="65">
        <f>VLOOKUP($A24,'Return Data'!$B$7:$R$2292,16,0)</f>
        <v>7.0789999999999997</v>
      </c>
      <c r="AA24" s="67">
        <f t="shared" si="11"/>
        <v>22</v>
      </c>
    </row>
    <row r="25" spans="1:27" x14ac:dyDescent="0.3">
      <c r="A25" s="63" t="s">
        <v>1050</v>
      </c>
      <c r="B25" s="64">
        <f>VLOOKUP($A25,'Return Data'!$B$7:$R$2292,3,0)</f>
        <v>44483</v>
      </c>
      <c r="C25" s="65">
        <f>VLOOKUP($A25,'Return Data'!$B$7:$R$2292,4,0)</f>
        <v>1932.923</v>
      </c>
      <c r="D25" s="65">
        <f>VLOOKUP($A25,'Return Data'!$B$7:$R$2292,5,0)</f>
        <v>4.7403000000000004</v>
      </c>
      <c r="E25" s="66">
        <f t="shared" si="0"/>
        <v>11</v>
      </c>
      <c r="F25" s="65">
        <f>VLOOKUP($A25,'Return Data'!$B$7:$R$2292,6,0)</f>
        <v>6.3644999999999996</v>
      </c>
      <c r="G25" s="66">
        <f t="shared" si="1"/>
        <v>19</v>
      </c>
      <c r="H25" s="65">
        <f>VLOOKUP($A25,'Return Data'!$B$7:$R$2292,7,0)</f>
        <v>5.7568999999999999</v>
      </c>
      <c r="I25" s="66">
        <f t="shared" si="2"/>
        <v>19</v>
      </c>
      <c r="J25" s="65">
        <f>VLOOKUP($A25,'Return Data'!$B$7:$R$2292,8,0)</f>
        <v>3.8157999999999999</v>
      </c>
      <c r="K25" s="66">
        <f t="shared" si="3"/>
        <v>17</v>
      </c>
      <c r="L25" s="65">
        <f>VLOOKUP($A25,'Return Data'!$B$7:$R$2292,9,0)</f>
        <v>2.4268999999999998</v>
      </c>
      <c r="M25" s="66">
        <f t="shared" si="4"/>
        <v>22</v>
      </c>
      <c r="N25" s="65">
        <f>VLOOKUP($A25,'Return Data'!$B$7:$R$2292,10,0)</f>
        <v>3.9581</v>
      </c>
      <c r="O25" s="66">
        <f t="shared" si="5"/>
        <v>17</v>
      </c>
      <c r="P25" s="65">
        <f>VLOOKUP($A25,'Return Data'!$B$7:$R$2292,11,0)</f>
        <v>4.1045999999999996</v>
      </c>
      <c r="Q25" s="66">
        <f t="shared" si="6"/>
        <v>20</v>
      </c>
      <c r="R25" s="65">
        <f>VLOOKUP($A25,'Return Data'!$B$7:$R$2292,12,0)</f>
        <v>4.0054999999999996</v>
      </c>
      <c r="S25" s="66">
        <f t="shared" si="7"/>
        <v>21</v>
      </c>
      <c r="T25" s="65">
        <f>VLOOKUP($A25,'Return Data'!$B$7:$R$2292,13,0)</f>
        <v>4.1013999999999999</v>
      </c>
      <c r="U25" s="66">
        <f t="shared" si="8"/>
        <v>21</v>
      </c>
      <c r="V25" s="65">
        <f>VLOOKUP($A25,'Return Data'!$B$7:$R$2292,17,0)</f>
        <v>5.6204000000000001</v>
      </c>
      <c r="W25" s="66">
        <f t="shared" si="9"/>
        <v>20</v>
      </c>
      <c r="X25" s="65">
        <f>VLOOKUP($A25,'Return Data'!$B$7:$R$2292,14,0)</f>
        <v>6.28</v>
      </c>
      <c r="Y25" s="66">
        <f t="shared" si="10"/>
        <v>15</v>
      </c>
      <c r="Z25" s="65">
        <f>VLOOKUP($A25,'Return Data'!$B$7:$R$2292,16,0)</f>
        <v>7.2511999999999999</v>
      </c>
      <c r="AA25" s="67">
        <f t="shared" si="11"/>
        <v>19</v>
      </c>
    </row>
    <row r="26" spans="1:27" x14ac:dyDescent="0.3">
      <c r="A26" s="63" t="s">
        <v>1053</v>
      </c>
      <c r="B26" s="64">
        <f>VLOOKUP($A26,'Return Data'!$B$7:$R$2292,3,0)</f>
        <v>44483</v>
      </c>
      <c r="C26" s="65">
        <f>VLOOKUP($A26,'Return Data'!$B$7:$R$2292,4,0)</f>
        <v>3106.8359</v>
      </c>
      <c r="D26" s="65">
        <f>VLOOKUP($A26,'Return Data'!$B$7:$R$2292,5,0)</f>
        <v>4.6047000000000002</v>
      </c>
      <c r="E26" s="66">
        <f t="shared" si="0"/>
        <v>12</v>
      </c>
      <c r="F26" s="65">
        <f>VLOOKUP($A26,'Return Data'!$B$7:$R$2292,6,0)</f>
        <v>7.9659000000000004</v>
      </c>
      <c r="G26" s="66">
        <f t="shared" si="1"/>
        <v>11</v>
      </c>
      <c r="H26" s="65">
        <f>VLOOKUP($A26,'Return Data'!$B$7:$R$2292,7,0)</f>
        <v>6.4821999999999997</v>
      </c>
      <c r="I26" s="66">
        <f t="shared" si="2"/>
        <v>11</v>
      </c>
      <c r="J26" s="65">
        <f>VLOOKUP($A26,'Return Data'!$B$7:$R$2292,8,0)</f>
        <v>4.6536</v>
      </c>
      <c r="K26" s="66">
        <f t="shared" si="3"/>
        <v>7</v>
      </c>
      <c r="L26" s="65">
        <f>VLOOKUP($A26,'Return Data'!$B$7:$R$2292,9,0)</f>
        <v>3.7488999999999999</v>
      </c>
      <c r="M26" s="66">
        <f t="shared" si="4"/>
        <v>7</v>
      </c>
      <c r="N26" s="65">
        <f>VLOOKUP($A26,'Return Data'!$B$7:$R$2292,10,0)</f>
        <v>4.9699</v>
      </c>
      <c r="O26" s="66">
        <f t="shared" si="5"/>
        <v>8</v>
      </c>
      <c r="P26" s="65">
        <f>VLOOKUP($A26,'Return Data'!$B$7:$R$2292,11,0)</f>
        <v>5.1928999999999998</v>
      </c>
      <c r="Q26" s="66">
        <f t="shared" si="6"/>
        <v>8</v>
      </c>
      <c r="R26" s="65">
        <f>VLOOKUP($A26,'Return Data'!$B$7:$R$2292,12,0)</f>
        <v>5.2378999999999998</v>
      </c>
      <c r="S26" s="66">
        <f t="shared" si="7"/>
        <v>5</v>
      </c>
      <c r="T26" s="65">
        <f>VLOOKUP($A26,'Return Data'!$B$7:$R$2292,13,0)</f>
        <v>5.359</v>
      </c>
      <c r="U26" s="66">
        <f t="shared" si="8"/>
        <v>6</v>
      </c>
      <c r="V26" s="65">
        <f>VLOOKUP($A26,'Return Data'!$B$7:$R$2292,17,0)</f>
        <v>6.8821000000000003</v>
      </c>
      <c r="W26" s="66">
        <f t="shared" si="9"/>
        <v>7</v>
      </c>
      <c r="X26" s="65">
        <f>VLOOKUP($A26,'Return Data'!$B$7:$R$2292,14,0)</f>
        <v>7.1483999999999996</v>
      </c>
      <c r="Y26" s="66">
        <f t="shared" si="10"/>
        <v>9</v>
      </c>
      <c r="Z26" s="65">
        <f>VLOOKUP($A26,'Return Data'!$B$7:$R$2292,16,0)</f>
        <v>8.0721000000000007</v>
      </c>
      <c r="AA26" s="67">
        <f t="shared" si="11"/>
        <v>8</v>
      </c>
    </row>
    <row r="27" spans="1:27" x14ac:dyDescent="0.3">
      <c r="A27" s="63" t="s">
        <v>1055</v>
      </c>
      <c r="B27" s="64">
        <f>VLOOKUP($A27,'Return Data'!$B$7:$R$2292,3,0)</f>
        <v>44483</v>
      </c>
      <c r="C27" s="65">
        <f>VLOOKUP($A27,'Return Data'!$B$7:$R$2292,4,0)</f>
        <v>25.084599999999998</v>
      </c>
      <c r="D27" s="65">
        <f>VLOOKUP($A27,'Return Data'!$B$7:$R$2292,5,0)</f>
        <v>4.8023999999999996</v>
      </c>
      <c r="E27" s="66">
        <f t="shared" si="0"/>
        <v>10</v>
      </c>
      <c r="F27" s="65">
        <f>VLOOKUP($A27,'Return Data'!$B$7:$R$2292,6,0)</f>
        <v>9.6111000000000004</v>
      </c>
      <c r="G27" s="66">
        <f t="shared" si="1"/>
        <v>5</v>
      </c>
      <c r="H27" s="65">
        <f>VLOOKUP($A27,'Return Data'!$B$7:$R$2292,7,0)</f>
        <v>6.6810999999999998</v>
      </c>
      <c r="I27" s="66">
        <f t="shared" si="2"/>
        <v>9</v>
      </c>
      <c r="J27" s="65">
        <f>VLOOKUP($A27,'Return Data'!$B$7:$R$2292,8,0)</f>
        <v>3.7677999999999998</v>
      </c>
      <c r="K27" s="66">
        <f t="shared" si="3"/>
        <v>18</v>
      </c>
      <c r="L27" s="65">
        <f>VLOOKUP($A27,'Return Data'!$B$7:$R$2292,9,0)</f>
        <v>2.5175999999999998</v>
      </c>
      <c r="M27" s="66">
        <f t="shared" si="4"/>
        <v>19</v>
      </c>
      <c r="N27" s="65">
        <f>VLOOKUP($A27,'Return Data'!$B$7:$R$2292,10,0)</f>
        <v>3.6551999999999998</v>
      </c>
      <c r="O27" s="66">
        <f t="shared" si="5"/>
        <v>23</v>
      </c>
      <c r="P27" s="65">
        <f>VLOOKUP($A27,'Return Data'!$B$7:$R$2292,11,0)</f>
        <v>4.1191000000000004</v>
      </c>
      <c r="Q27" s="66">
        <f t="shared" si="6"/>
        <v>18</v>
      </c>
      <c r="R27" s="65">
        <f>VLOOKUP($A27,'Return Data'!$B$7:$R$2292,12,0)</f>
        <v>4.2702999999999998</v>
      </c>
      <c r="S27" s="66">
        <f t="shared" si="7"/>
        <v>16</v>
      </c>
      <c r="T27" s="65">
        <f>VLOOKUP($A27,'Return Data'!$B$7:$R$2292,13,0)</f>
        <v>4.4126000000000003</v>
      </c>
      <c r="U27" s="66">
        <f t="shared" si="8"/>
        <v>15</v>
      </c>
      <c r="V27" s="65">
        <f>VLOOKUP($A27,'Return Data'!$B$7:$R$2292,17,0)</f>
        <v>4.0309999999999997</v>
      </c>
      <c r="W27" s="66">
        <f t="shared" si="9"/>
        <v>24</v>
      </c>
      <c r="X27" s="65">
        <f>VLOOKUP($A27,'Return Data'!$B$7:$R$2292,14,0)</f>
        <v>-0.2944</v>
      </c>
      <c r="Y27" s="66">
        <f t="shared" si="10"/>
        <v>23</v>
      </c>
      <c r="Z27" s="65">
        <f>VLOOKUP($A27,'Return Data'!$B$7:$R$2292,16,0)</f>
        <v>5.7759</v>
      </c>
      <c r="AA27" s="67">
        <f t="shared" si="11"/>
        <v>24</v>
      </c>
    </row>
    <row r="28" spans="1:27" x14ac:dyDescent="0.3">
      <c r="A28" s="63" t="s">
        <v>1057</v>
      </c>
      <c r="B28" s="64">
        <f>VLOOKUP($A28,'Return Data'!$B$7:$R$2292,3,0)</f>
        <v>44483</v>
      </c>
      <c r="C28" s="65">
        <f>VLOOKUP($A28,'Return Data'!$B$7:$R$2292,4,0)</f>
        <v>2908.2456999999999</v>
      </c>
      <c r="D28" s="65">
        <f>VLOOKUP($A28,'Return Data'!$B$7:$R$2292,5,0)</f>
        <v>1.3818999999999999</v>
      </c>
      <c r="E28" s="66">
        <f t="shared" si="0"/>
        <v>21</v>
      </c>
      <c r="F28" s="65">
        <f>VLOOKUP($A28,'Return Data'!$B$7:$R$2292,6,0)</f>
        <v>4.5856000000000003</v>
      </c>
      <c r="G28" s="66">
        <f t="shared" si="1"/>
        <v>25</v>
      </c>
      <c r="H28" s="65">
        <f>VLOOKUP($A28,'Return Data'!$B$7:$R$2292,7,0)</f>
        <v>5.0987</v>
      </c>
      <c r="I28" s="66">
        <f t="shared" si="2"/>
        <v>22</v>
      </c>
      <c r="J28" s="65">
        <f>VLOOKUP($A28,'Return Data'!$B$7:$R$2292,8,0)</f>
        <v>3.6055000000000001</v>
      </c>
      <c r="K28" s="66">
        <f t="shared" si="3"/>
        <v>22</v>
      </c>
      <c r="L28" s="65">
        <f>VLOOKUP($A28,'Return Data'!$B$7:$R$2292,9,0)</f>
        <v>2.4853000000000001</v>
      </c>
      <c r="M28" s="66">
        <f t="shared" si="4"/>
        <v>20</v>
      </c>
      <c r="N28" s="65">
        <f>VLOOKUP($A28,'Return Data'!$B$7:$R$2292,10,0)</f>
        <v>3.7439</v>
      </c>
      <c r="O28" s="66">
        <f t="shared" si="5"/>
        <v>22</v>
      </c>
      <c r="P28" s="65">
        <f>VLOOKUP($A28,'Return Data'!$B$7:$R$2292,11,0)</f>
        <v>3.9710000000000001</v>
      </c>
      <c r="Q28" s="66">
        <f t="shared" si="6"/>
        <v>23</v>
      </c>
      <c r="R28" s="65">
        <f>VLOOKUP($A28,'Return Data'!$B$7:$R$2292,12,0)</f>
        <v>4.0048000000000004</v>
      </c>
      <c r="S28" s="66">
        <f t="shared" si="7"/>
        <v>22</v>
      </c>
      <c r="T28" s="65">
        <f>VLOOKUP($A28,'Return Data'!$B$7:$R$2292,13,0)</f>
        <v>3.9239999999999999</v>
      </c>
      <c r="U28" s="66">
        <f t="shared" si="8"/>
        <v>24</v>
      </c>
      <c r="V28" s="65">
        <f>VLOOKUP($A28,'Return Data'!$B$7:$R$2292,17,0)</f>
        <v>4.8282999999999996</v>
      </c>
      <c r="W28" s="66">
        <f t="shared" si="9"/>
        <v>22</v>
      </c>
      <c r="X28" s="65">
        <f>VLOOKUP($A28,'Return Data'!$B$7:$R$2292,14,0)</f>
        <v>-0.32090000000000002</v>
      </c>
      <c r="Y28" s="66">
        <f t="shared" si="10"/>
        <v>24</v>
      </c>
      <c r="Z28" s="65">
        <f>VLOOKUP($A28,'Return Data'!$B$7:$R$2292,16,0)</f>
        <v>5.4471999999999996</v>
      </c>
      <c r="AA28" s="67">
        <f t="shared" si="11"/>
        <v>25</v>
      </c>
    </row>
    <row r="29" spans="1:27" x14ac:dyDescent="0.3">
      <c r="A29" s="63" t="s">
        <v>1059</v>
      </c>
      <c r="B29" s="64">
        <f>VLOOKUP($A29,'Return Data'!$B$7:$R$2292,3,0)</f>
        <v>44483</v>
      </c>
      <c r="C29" s="65">
        <f>VLOOKUP($A29,'Return Data'!$B$7:$R$2292,4,0)</f>
        <v>2859.998</v>
      </c>
      <c r="D29" s="65">
        <f>VLOOKUP($A29,'Return Data'!$B$7:$R$2292,5,0)</f>
        <v>1.1231</v>
      </c>
      <c r="E29" s="66">
        <f t="shared" si="0"/>
        <v>22</v>
      </c>
      <c r="F29" s="65">
        <f>VLOOKUP($A29,'Return Data'!$B$7:$R$2292,6,0)</f>
        <v>4.6332000000000004</v>
      </c>
      <c r="G29" s="66">
        <f t="shared" si="1"/>
        <v>24</v>
      </c>
      <c r="H29" s="65">
        <f>VLOOKUP($A29,'Return Data'!$B$7:$R$2292,7,0)</f>
        <v>5.6878000000000002</v>
      </c>
      <c r="I29" s="66">
        <f t="shared" si="2"/>
        <v>21</v>
      </c>
      <c r="J29" s="65">
        <f>VLOOKUP($A29,'Return Data'!$B$7:$R$2292,8,0)</f>
        <v>4.3869999999999996</v>
      </c>
      <c r="K29" s="66">
        <f t="shared" si="3"/>
        <v>9</v>
      </c>
      <c r="L29" s="65">
        <f>VLOOKUP($A29,'Return Data'!$B$7:$R$2292,9,0)</f>
        <v>3.1364999999999998</v>
      </c>
      <c r="M29" s="66">
        <f t="shared" si="4"/>
        <v>10</v>
      </c>
      <c r="N29" s="65">
        <f>VLOOKUP($A29,'Return Data'!$B$7:$R$2292,10,0)</f>
        <v>4.17</v>
      </c>
      <c r="O29" s="66">
        <f t="shared" si="5"/>
        <v>13</v>
      </c>
      <c r="P29" s="65">
        <f>VLOOKUP($A29,'Return Data'!$B$7:$R$2292,11,0)</f>
        <v>4.2485999999999997</v>
      </c>
      <c r="Q29" s="66">
        <f t="shared" si="6"/>
        <v>16</v>
      </c>
      <c r="R29" s="65">
        <f>VLOOKUP($A29,'Return Data'!$B$7:$R$2292,12,0)</f>
        <v>3.9630999999999998</v>
      </c>
      <c r="S29" s="66">
        <f t="shared" si="7"/>
        <v>23</v>
      </c>
      <c r="T29" s="65">
        <f>VLOOKUP($A29,'Return Data'!$B$7:$R$2292,13,0)</f>
        <v>4.1058000000000003</v>
      </c>
      <c r="U29" s="66">
        <f t="shared" si="8"/>
        <v>19</v>
      </c>
      <c r="V29" s="65">
        <f>VLOOKUP($A29,'Return Data'!$B$7:$R$2292,17,0)</f>
        <v>5.9795999999999996</v>
      </c>
      <c r="W29" s="66">
        <f t="shared" si="9"/>
        <v>17</v>
      </c>
      <c r="X29" s="65">
        <f>VLOOKUP($A29,'Return Data'!$B$7:$R$2292,14,0)</f>
        <v>7.0118</v>
      </c>
      <c r="Y29" s="66">
        <f t="shared" si="10"/>
        <v>12</v>
      </c>
      <c r="Z29" s="65">
        <f>VLOOKUP($A29,'Return Data'!$B$7:$R$2292,16,0)</f>
        <v>7.8230000000000004</v>
      </c>
      <c r="AA29" s="67">
        <f t="shared" si="11"/>
        <v>13</v>
      </c>
    </row>
    <row r="30" spans="1:27" x14ac:dyDescent="0.3">
      <c r="A30" s="63" t="s">
        <v>1060</v>
      </c>
      <c r="B30" s="64">
        <f>VLOOKUP($A30,'Return Data'!$B$7:$R$2292,3,0)</f>
        <v>44483</v>
      </c>
      <c r="C30" s="65">
        <f>VLOOKUP($A30,'Return Data'!$B$7:$R$2292,4,0)</f>
        <v>30.034300000000002</v>
      </c>
      <c r="D30" s="65">
        <f>VLOOKUP($A30,'Return Data'!$B$7:$R$2292,5,0)</f>
        <v>7.7793999999999999</v>
      </c>
      <c r="E30" s="66">
        <f t="shared" si="0"/>
        <v>5</v>
      </c>
      <c r="F30" s="65">
        <f>VLOOKUP($A30,'Return Data'!$B$7:$R$2292,6,0)</f>
        <v>7.3365999999999998</v>
      </c>
      <c r="G30" s="66">
        <f t="shared" si="1"/>
        <v>16</v>
      </c>
      <c r="H30" s="65">
        <f>VLOOKUP($A30,'Return Data'!$B$7:$R$2292,7,0)</f>
        <v>9.6010000000000009</v>
      </c>
      <c r="I30" s="66">
        <f t="shared" si="2"/>
        <v>3</v>
      </c>
      <c r="J30" s="65">
        <f>VLOOKUP($A30,'Return Data'!$B$7:$R$2292,8,0)</f>
        <v>9.9335000000000004</v>
      </c>
      <c r="K30" s="66">
        <f t="shared" si="3"/>
        <v>4</v>
      </c>
      <c r="L30" s="65">
        <f>VLOOKUP($A30,'Return Data'!$B$7:$R$2292,9,0)</f>
        <v>106.0104</v>
      </c>
      <c r="M30" s="66">
        <f t="shared" si="4"/>
        <v>2</v>
      </c>
      <c r="N30" s="65">
        <f>VLOOKUP($A30,'Return Data'!$B$7:$R$2292,10,0)</f>
        <v>37.6995</v>
      </c>
      <c r="O30" s="66">
        <f t="shared" si="5"/>
        <v>2</v>
      </c>
      <c r="P30" s="65">
        <f>VLOOKUP($A30,'Return Data'!$B$7:$R$2292,11,0)</f>
        <v>20.988199999999999</v>
      </c>
      <c r="Q30" s="66">
        <f t="shared" si="6"/>
        <v>2</v>
      </c>
      <c r="R30" s="65">
        <f>VLOOKUP($A30,'Return Data'!$B$7:$R$2292,12,0)</f>
        <v>15.617100000000001</v>
      </c>
      <c r="S30" s="66">
        <f t="shared" si="7"/>
        <v>2</v>
      </c>
      <c r="T30" s="65">
        <f>VLOOKUP($A30,'Return Data'!$B$7:$R$2292,13,0)</f>
        <v>12.727</v>
      </c>
      <c r="U30" s="66">
        <f t="shared" si="8"/>
        <v>3</v>
      </c>
      <c r="V30" s="65">
        <f>VLOOKUP($A30,'Return Data'!$B$7:$R$2292,17,0)</f>
        <v>9.9171999999999993</v>
      </c>
      <c r="W30" s="66">
        <f t="shared" si="9"/>
        <v>2</v>
      </c>
      <c r="X30" s="65">
        <f>VLOOKUP($A30,'Return Data'!$B$7:$R$2292,14,0)</f>
        <v>5.9715999999999996</v>
      </c>
      <c r="Y30" s="66">
        <f t="shared" si="10"/>
        <v>17</v>
      </c>
      <c r="Z30" s="65">
        <f>VLOOKUP($A30,'Return Data'!$B$7:$R$2292,16,0)</f>
        <v>7.7031000000000001</v>
      </c>
      <c r="AA30" s="67">
        <f t="shared" si="11"/>
        <v>14</v>
      </c>
    </row>
    <row r="31" spans="1:27" x14ac:dyDescent="0.3">
      <c r="A31" s="63" t="s">
        <v>1064</v>
      </c>
      <c r="B31" s="64">
        <f>VLOOKUP($A31,'Return Data'!$B$7:$R$2292,3,0)</f>
        <v>44483</v>
      </c>
      <c r="C31" s="65">
        <f>VLOOKUP($A31,'Return Data'!$B$7:$R$2292,4,0)</f>
        <v>3192.2213000000002</v>
      </c>
      <c r="D31" s="65">
        <f>VLOOKUP($A31,'Return Data'!$B$7:$R$2292,5,0)</f>
        <v>3.5712000000000002</v>
      </c>
      <c r="E31" s="66">
        <f t="shared" si="0"/>
        <v>15</v>
      </c>
      <c r="F31" s="65">
        <f>VLOOKUP($A31,'Return Data'!$B$7:$R$2292,6,0)</f>
        <v>5.923</v>
      </c>
      <c r="G31" s="66">
        <f t="shared" si="1"/>
        <v>20</v>
      </c>
      <c r="H31" s="65">
        <f>VLOOKUP($A31,'Return Data'!$B$7:$R$2292,7,0)</f>
        <v>5.7087000000000003</v>
      </c>
      <c r="I31" s="66">
        <f t="shared" si="2"/>
        <v>20</v>
      </c>
      <c r="J31" s="65">
        <f>VLOOKUP($A31,'Return Data'!$B$7:$R$2292,8,0)</f>
        <v>3.9935999999999998</v>
      </c>
      <c r="K31" s="66">
        <f t="shared" si="3"/>
        <v>15</v>
      </c>
      <c r="L31" s="65">
        <f>VLOOKUP($A31,'Return Data'!$B$7:$R$2292,9,0)</f>
        <v>2.7271000000000001</v>
      </c>
      <c r="M31" s="66">
        <f t="shared" si="4"/>
        <v>15</v>
      </c>
      <c r="N31" s="65">
        <f>VLOOKUP($A31,'Return Data'!$B$7:$R$2292,10,0)</f>
        <v>4.1113999999999997</v>
      </c>
      <c r="O31" s="66">
        <f t="shared" si="5"/>
        <v>14</v>
      </c>
      <c r="P31" s="65">
        <f>VLOOKUP($A31,'Return Data'!$B$7:$R$2292,11,0)</f>
        <v>4.3426</v>
      </c>
      <c r="Q31" s="66">
        <f t="shared" si="6"/>
        <v>15</v>
      </c>
      <c r="R31" s="65">
        <f>VLOOKUP($A31,'Return Data'!$B$7:$R$2292,12,0)</f>
        <v>4.1912000000000003</v>
      </c>
      <c r="S31" s="66">
        <f t="shared" si="7"/>
        <v>17</v>
      </c>
      <c r="T31" s="65">
        <f>VLOOKUP($A31,'Return Data'!$B$7:$R$2292,13,0)</f>
        <v>4.1986999999999997</v>
      </c>
      <c r="U31" s="66">
        <f t="shared" si="8"/>
        <v>18</v>
      </c>
      <c r="V31" s="65">
        <f>VLOOKUP($A31,'Return Data'!$B$7:$R$2292,17,0)</f>
        <v>6.1075999999999997</v>
      </c>
      <c r="W31" s="66">
        <f t="shared" si="9"/>
        <v>14</v>
      </c>
      <c r="X31" s="65">
        <f>VLOOKUP($A31,'Return Data'!$B$7:$R$2292,14,0)</f>
        <v>5.0452000000000004</v>
      </c>
      <c r="Y31" s="66">
        <f t="shared" si="10"/>
        <v>20</v>
      </c>
      <c r="Z31" s="65">
        <f>VLOOKUP($A31,'Return Data'!$B$7:$R$2292,16,0)</f>
        <v>7.2824999999999998</v>
      </c>
      <c r="AA31" s="67">
        <f t="shared" si="11"/>
        <v>18</v>
      </c>
    </row>
    <row r="32" spans="1:27" x14ac:dyDescent="0.3">
      <c r="A32" s="63" t="s">
        <v>1065</v>
      </c>
      <c r="B32" s="64">
        <f>VLOOKUP($A32,'Return Data'!$B$7:$R$2292,3,0)</f>
        <v>44483</v>
      </c>
      <c r="C32" s="65">
        <f>VLOOKUP($A32,'Return Data'!$B$7:$R$2292,4,0)</f>
        <v>77.721900000000005</v>
      </c>
      <c r="D32" s="65">
        <f>VLOOKUP($A32,'Return Data'!$B$7:$R$2292,5,0)</f>
        <v>115.5633</v>
      </c>
      <c r="E32" s="66">
        <f t="shared" si="0"/>
        <v>1</v>
      </c>
      <c r="F32" s="65">
        <f>VLOOKUP($A32,'Return Data'!$B$7:$R$2292,6,0)</f>
        <v>52.194600000000001</v>
      </c>
      <c r="G32" s="66">
        <f t="shared" si="1"/>
        <v>1</v>
      </c>
      <c r="H32" s="65">
        <f>VLOOKUP($A32,'Return Data'!$B$7:$R$2292,7,0)</f>
        <v>118.9308</v>
      </c>
      <c r="I32" s="66">
        <f t="shared" si="2"/>
        <v>1</v>
      </c>
      <c r="J32" s="65">
        <f>VLOOKUP($A32,'Return Data'!$B$7:$R$2292,8,0)</f>
        <v>100.06529999999999</v>
      </c>
      <c r="K32" s="66">
        <f t="shared" si="3"/>
        <v>1</v>
      </c>
      <c r="L32" s="65">
        <f>VLOOKUP($A32,'Return Data'!$B$7:$R$2292,9,0)</f>
        <v>1788.5531000000001</v>
      </c>
      <c r="M32" s="66">
        <f t="shared" si="4"/>
        <v>1</v>
      </c>
      <c r="N32" s="65">
        <f>VLOOKUP($A32,'Return Data'!$B$7:$R$2292,10,0)</f>
        <v>583.22379999999998</v>
      </c>
      <c r="O32" s="66">
        <f t="shared" si="5"/>
        <v>1</v>
      </c>
      <c r="P32" s="65">
        <f>VLOOKUP($A32,'Return Data'!$B$7:$R$2292,11,0)</f>
        <v>290.01710000000003</v>
      </c>
      <c r="Q32" s="66">
        <f t="shared" si="6"/>
        <v>1</v>
      </c>
      <c r="R32" s="65">
        <f>VLOOKUP($A32,'Return Data'!$B$7:$R$2292,12,0)</f>
        <v>196.5317</v>
      </c>
      <c r="S32" s="66">
        <f t="shared" si="7"/>
        <v>1</v>
      </c>
      <c r="T32" s="65">
        <f>VLOOKUP($A32,'Return Data'!$B$7:$R$2292,13,0)</f>
        <v>146.9949</v>
      </c>
      <c r="U32" s="66">
        <f t="shared" si="8"/>
        <v>1</v>
      </c>
      <c r="V32" s="65"/>
      <c r="W32" s="66"/>
      <c r="X32" s="65"/>
      <c r="Y32" s="66"/>
      <c r="Z32" s="65">
        <f>VLOOKUP($A32,'Return Data'!$B$7:$R$2292,16,0)</f>
        <v>24.504999999999999</v>
      </c>
      <c r="AA32" s="67">
        <f t="shared" si="11"/>
        <v>1</v>
      </c>
    </row>
    <row r="33" spans="1:27" x14ac:dyDescent="0.3">
      <c r="A33" s="63" t="s">
        <v>1066</v>
      </c>
      <c r="B33" s="64">
        <f>VLOOKUP($A33,'Return Data'!$B$7:$R$2292,3,0)</f>
        <v>44483</v>
      </c>
      <c r="C33" s="65">
        <f>VLOOKUP($A33,'Return Data'!$B$7:$R$2292,4,0)</f>
        <v>2842.3371000000002</v>
      </c>
      <c r="D33" s="65">
        <f>VLOOKUP($A33,'Return Data'!$B$7:$R$2292,5,0)</f>
        <v>75.154200000000003</v>
      </c>
      <c r="E33" s="66">
        <f t="shared" si="0"/>
        <v>2</v>
      </c>
      <c r="F33" s="65">
        <f>VLOOKUP($A33,'Return Data'!$B$7:$R$2292,6,0)</f>
        <v>31.191400000000002</v>
      </c>
      <c r="G33" s="66">
        <f t="shared" si="1"/>
        <v>2</v>
      </c>
      <c r="H33" s="65">
        <f>VLOOKUP($A33,'Return Data'!$B$7:$R$2292,7,0)</f>
        <v>18.269600000000001</v>
      </c>
      <c r="I33" s="66">
        <f t="shared" si="2"/>
        <v>2</v>
      </c>
      <c r="J33" s="65">
        <f>VLOOKUP($A33,'Return Data'!$B$7:$R$2292,8,0)</f>
        <v>10.642300000000001</v>
      </c>
      <c r="K33" s="66">
        <f t="shared" si="3"/>
        <v>3</v>
      </c>
      <c r="L33" s="65">
        <f>VLOOKUP($A33,'Return Data'!$B$7:$R$2292,9,0)</f>
        <v>61.825200000000002</v>
      </c>
      <c r="M33" s="66">
        <f t="shared" si="4"/>
        <v>3</v>
      </c>
      <c r="N33" s="65">
        <f>VLOOKUP($A33,'Return Data'!$B$7:$R$2292,10,0)</f>
        <v>24.150400000000001</v>
      </c>
      <c r="O33" s="66">
        <f t="shared" si="5"/>
        <v>4</v>
      </c>
      <c r="P33" s="65">
        <f>VLOOKUP($A33,'Return Data'!$B$7:$R$2292,11,0)</f>
        <v>14.396699999999999</v>
      </c>
      <c r="Q33" s="66">
        <f t="shared" si="6"/>
        <v>4</v>
      </c>
      <c r="R33" s="65">
        <f>VLOOKUP($A33,'Return Data'!$B$7:$R$2292,12,0)</f>
        <v>11.1572</v>
      </c>
      <c r="S33" s="66">
        <f t="shared" si="7"/>
        <v>4</v>
      </c>
      <c r="T33" s="65">
        <f>VLOOKUP($A33,'Return Data'!$B$7:$R$2292,13,0)</f>
        <v>9.3565000000000005</v>
      </c>
      <c r="U33" s="66">
        <f t="shared" si="8"/>
        <v>4</v>
      </c>
      <c r="V33" s="65">
        <f>VLOOKUP($A33,'Return Data'!$B$7:$R$2292,17,0)</f>
        <v>8.6356999999999999</v>
      </c>
      <c r="W33" s="66">
        <f>RANK(V33,V$8:V$33,0)</f>
        <v>3</v>
      </c>
      <c r="X33" s="65">
        <f>VLOOKUP($A33,'Return Data'!$B$7:$R$2292,14,0)</f>
        <v>4.3834999999999997</v>
      </c>
      <c r="Y33" s="66">
        <f>RANK(X33,X$8:X$33,0)</f>
        <v>21</v>
      </c>
      <c r="Z33" s="65">
        <f>VLOOKUP($A33,'Return Data'!$B$7:$R$2292,16,0)</f>
        <v>7.1342999999999996</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9.4908115384615392</v>
      </c>
      <c r="E35" s="74"/>
      <c r="F35" s="75">
        <f>AVERAGE(F8:F33)</f>
        <v>9.6700807692307684</v>
      </c>
      <c r="G35" s="74"/>
      <c r="H35" s="75">
        <f>AVERAGE(H8:H33)</f>
        <v>11.069192307692308</v>
      </c>
      <c r="I35" s="74"/>
      <c r="J35" s="75">
        <f>AVERAGE(J8:J33)</f>
        <v>8.4305230769230768</v>
      </c>
      <c r="K35" s="74"/>
      <c r="L35" s="75">
        <f>AVERAGE(L8:L33)</f>
        <v>79.938692307692321</v>
      </c>
      <c r="M35" s="74"/>
      <c r="N35" s="75">
        <f>AVERAGE(N8:N33)</f>
        <v>29.469188461538462</v>
      </c>
      <c r="O35" s="74"/>
      <c r="P35" s="75">
        <f>AVERAGE(P8:P33)</f>
        <v>16.884242307692311</v>
      </c>
      <c r="Q35" s="74"/>
      <c r="R35" s="75">
        <f>AVERAGE(R8:R33)</f>
        <v>12.792057692307692</v>
      </c>
      <c r="S35" s="74"/>
      <c r="T35" s="75">
        <f>AVERAGE(T8:T33)</f>
        <v>10.96791923076923</v>
      </c>
      <c r="U35" s="74"/>
      <c r="V35" s="75">
        <f>AVERAGE(V8:V33)</f>
        <v>6.111851999999999</v>
      </c>
      <c r="W35" s="74"/>
      <c r="X35" s="75">
        <f>AVERAGE(X8:X33)</f>
        <v>5.356755999999999</v>
      </c>
      <c r="Y35" s="74"/>
      <c r="Z35" s="75">
        <f>AVERAGE(Z8:Z33)</f>
        <v>8.045303846153848</v>
      </c>
      <c r="AA35" s="76"/>
    </row>
    <row r="36" spans="1:27" x14ac:dyDescent="0.3">
      <c r="A36" s="73" t="s">
        <v>28</v>
      </c>
      <c r="B36" s="74"/>
      <c r="C36" s="74"/>
      <c r="D36" s="75">
        <f>MIN(D8:D33)</f>
        <v>-26.664200000000001</v>
      </c>
      <c r="E36" s="74"/>
      <c r="F36" s="75">
        <f>MIN(F8:F33)</f>
        <v>-2.1276999999999999</v>
      </c>
      <c r="G36" s="74"/>
      <c r="H36" s="75">
        <f>MIN(H8:H33)</f>
        <v>3.4889999999999999</v>
      </c>
      <c r="I36" s="74"/>
      <c r="J36" s="75">
        <f>MIN(J8:J33)</f>
        <v>1.6267</v>
      </c>
      <c r="K36" s="74"/>
      <c r="L36" s="75">
        <f>MIN(L8:L33)</f>
        <v>1.5623</v>
      </c>
      <c r="M36" s="74"/>
      <c r="N36" s="75">
        <f>MIN(N8:N33)</f>
        <v>3.4878</v>
      </c>
      <c r="O36" s="74"/>
      <c r="P36" s="75">
        <f>MIN(P8:P33)</f>
        <v>3.4767999999999999</v>
      </c>
      <c r="Q36" s="74"/>
      <c r="R36" s="75">
        <f>MIN(R8:R33)</f>
        <v>3.5737000000000001</v>
      </c>
      <c r="S36" s="74"/>
      <c r="T36" s="75">
        <f>MIN(T8:T33)</f>
        <v>3.569</v>
      </c>
      <c r="U36" s="74"/>
      <c r="V36" s="75">
        <f>MIN(V8:V33)</f>
        <v>-4.7133000000000003</v>
      </c>
      <c r="W36" s="74"/>
      <c r="X36" s="75">
        <f>MIN(X8:X33)</f>
        <v>-8.6672999999999991</v>
      </c>
      <c r="Y36" s="74"/>
      <c r="Z36" s="75">
        <f>MIN(Z8:Z33)</f>
        <v>2.5388999999999999</v>
      </c>
      <c r="AA36" s="76"/>
    </row>
    <row r="37" spans="1:27" ht="15" thickBot="1" x14ac:dyDescent="0.35">
      <c r="A37" s="77" t="s">
        <v>29</v>
      </c>
      <c r="B37" s="78"/>
      <c r="C37" s="78"/>
      <c r="D37" s="79">
        <f>MAX(D8:D33)</f>
        <v>115.5633</v>
      </c>
      <c r="E37" s="78"/>
      <c r="F37" s="79">
        <f>MAX(F8:F33)</f>
        <v>52.194600000000001</v>
      </c>
      <c r="G37" s="78"/>
      <c r="H37" s="79">
        <f>MAX(H8:H33)</f>
        <v>118.9308</v>
      </c>
      <c r="I37" s="78"/>
      <c r="J37" s="79">
        <f>MAX(J8:J33)</f>
        <v>100.06529999999999</v>
      </c>
      <c r="K37" s="78"/>
      <c r="L37" s="79">
        <f>MAX(L8:L33)</f>
        <v>1788.5531000000001</v>
      </c>
      <c r="M37" s="78"/>
      <c r="N37" s="79">
        <f>MAX(N8:N33)</f>
        <v>583.22379999999998</v>
      </c>
      <c r="O37" s="78"/>
      <c r="P37" s="79">
        <f>MAX(P8:P33)</f>
        <v>290.01710000000003</v>
      </c>
      <c r="Q37" s="78"/>
      <c r="R37" s="79">
        <f>MAX(R8:R33)</f>
        <v>196.5317</v>
      </c>
      <c r="S37" s="78"/>
      <c r="T37" s="79">
        <f>MAX(T8:T33)</f>
        <v>146.9949</v>
      </c>
      <c r="U37" s="78"/>
      <c r="V37" s="79">
        <f>MAX(V8:V33)</f>
        <v>12.385899999999999</v>
      </c>
      <c r="W37" s="78"/>
      <c r="X37" s="79">
        <f>MAX(X8:X33)</f>
        <v>7.8445</v>
      </c>
      <c r="Y37" s="78"/>
      <c r="Z37" s="79">
        <f>MAX(Z8:Z33)</f>
        <v>24.504999999999999</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Data'!$B$7:$R$2292,3,0)</f>
        <v>44483</v>
      </c>
      <c r="C8" s="65">
        <f>VLOOKUP($A8,'Return Data'!$B$7:$R$2292,4,0)</f>
        <v>527.52800000000002</v>
      </c>
      <c r="D8" s="65">
        <f>VLOOKUP($A8,'Return Data'!$B$7:$R$2292,5,0)</f>
        <v>0.17299999999999999</v>
      </c>
      <c r="E8" s="66">
        <f t="shared" ref="E8:E33" si="0">RANK(D8,D$8:D$33,0)</f>
        <v>23</v>
      </c>
      <c r="F8" s="65">
        <f>VLOOKUP($A8,'Return Data'!$B$7:$R$2292,6,0)</f>
        <v>7.3362999999999996</v>
      </c>
      <c r="G8" s="66">
        <f t="shared" ref="G8:G33" si="1">RANK(F8,F$8:F$33,0)</f>
        <v>13</v>
      </c>
      <c r="H8" s="65">
        <f>VLOOKUP($A8,'Return Data'!$B$7:$R$2292,7,0)</f>
        <v>6.4526000000000003</v>
      </c>
      <c r="I8" s="66">
        <f t="shared" ref="I8:I33" si="2">RANK(H8,H$8:H$33,0)</f>
        <v>6</v>
      </c>
      <c r="J8" s="65">
        <f>VLOOKUP($A8,'Return Data'!$B$7:$R$2292,8,0)</f>
        <v>3.6673</v>
      </c>
      <c r="K8" s="66">
        <f t="shared" ref="K8:K33" si="3">RANK(J8,J$8:J$33,0)</f>
        <v>12</v>
      </c>
      <c r="L8" s="65">
        <f>VLOOKUP($A8,'Return Data'!$B$7:$R$2292,9,0)</f>
        <v>2.5729000000000002</v>
      </c>
      <c r="M8" s="66">
        <f t="shared" ref="M8:M33" si="4">RANK(L8,L$8:L$33,0)</f>
        <v>11</v>
      </c>
      <c r="N8" s="65">
        <f>VLOOKUP($A8,'Return Data'!$B$7:$R$2292,10,0)</f>
        <v>3.8582000000000001</v>
      </c>
      <c r="O8" s="66">
        <f t="shared" ref="O8:O33" si="5">RANK(N8,N$8:N$33,0)</f>
        <v>10</v>
      </c>
      <c r="P8" s="65">
        <f>VLOOKUP($A8,'Return Data'!$B$7:$R$2292,11,0)</f>
        <v>4.1547000000000001</v>
      </c>
      <c r="Q8" s="66">
        <f t="shared" ref="Q8:Q33" si="6">RANK(P8,P$8:P$33,0)</f>
        <v>9</v>
      </c>
      <c r="R8" s="65">
        <f>VLOOKUP($A8,'Return Data'!$B$7:$R$2292,12,0)</f>
        <v>3.9468999999999999</v>
      </c>
      <c r="S8" s="66">
        <f t="shared" ref="S8:S33" si="7">RANK(R8,R$8:R$33,0)</f>
        <v>10</v>
      </c>
      <c r="T8" s="65">
        <f>VLOOKUP($A8,'Return Data'!$B$7:$R$2292,13,0)</f>
        <v>4.0223000000000004</v>
      </c>
      <c r="U8" s="66">
        <f t="shared" ref="U8:U33" si="8">RANK(T8,T$8:T$33,0)</f>
        <v>11</v>
      </c>
      <c r="V8" s="65">
        <f>VLOOKUP($A8,'Return Data'!$B$7:$R$2292,17,0)</f>
        <v>5.9993999999999996</v>
      </c>
      <c r="W8" s="66">
        <f t="shared" ref="W8:W31" si="9">RANK(V8,V$8:V$33,0)</f>
        <v>9</v>
      </c>
      <c r="X8" s="65">
        <f>VLOOKUP($A8,'Return Data'!$B$7:$R$2292,14,0)</f>
        <v>6.9264000000000001</v>
      </c>
      <c r="Y8" s="66">
        <f t="shared" ref="Y8:Y31" si="10">RANK(X8,X$8:X$33,0)</f>
        <v>6</v>
      </c>
      <c r="Z8" s="65">
        <f>VLOOKUP($A8,'Return Data'!$B$7:$R$2292,16,0)</f>
        <v>7.3540000000000001</v>
      </c>
      <c r="AA8" s="67">
        <f t="shared" ref="AA8:AA33" si="11">RANK(Z8,Z$8:Z$33,0)</f>
        <v>17</v>
      </c>
    </row>
    <row r="9" spans="1:27" x14ac:dyDescent="0.3">
      <c r="A9" s="63" t="s">
        <v>1015</v>
      </c>
      <c r="B9" s="64">
        <f>VLOOKUP($A9,'Return Data'!$B$7:$R$2292,3,0)</f>
        <v>44483</v>
      </c>
      <c r="C9" s="65">
        <f>VLOOKUP($A9,'Return Data'!$B$7:$R$2292,4,0)</f>
        <v>2455.2788999999998</v>
      </c>
      <c r="D9" s="65">
        <f>VLOOKUP($A9,'Return Data'!$B$7:$R$2292,5,0)</f>
        <v>1.6902999999999999</v>
      </c>
      <c r="E9" s="66">
        <f t="shared" si="0"/>
        <v>20</v>
      </c>
      <c r="F9" s="65">
        <f>VLOOKUP($A9,'Return Data'!$B$7:$R$2292,6,0)</f>
        <v>6.2910000000000004</v>
      </c>
      <c r="G9" s="66">
        <f t="shared" si="1"/>
        <v>18</v>
      </c>
      <c r="H9" s="65">
        <f>VLOOKUP($A9,'Return Data'!$B$7:$R$2292,7,0)</f>
        <v>5.8788999999999998</v>
      </c>
      <c r="I9" s="66">
        <f t="shared" si="2"/>
        <v>12</v>
      </c>
      <c r="J9" s="65">
        <f>VLOOKUP($A9,'Return Data'!$B$7:$R$2292,8,0)</f>
        <v>3.8119000000000001</v>
      </c>
      <c r="K9" s="66">
        <f t="shared" si="3"/>
        <v>11</v>
      </c>
      <c r="L9" s="65">
        <f>VLOOKUP($A9,'Return Data'!$B$7:$R$2292,9,0)</f>
        <v>2.7921</v>
      </c>
      <c r="M9" s="66">
        <f t="shared" si="4"/>
        <v>9</v>
      </c>
      <c r="N9" s="65">
        <f>VLOOKUP($A9,'Return Data'!$B$7:$R$2292,10,0)</f>
        <v>4.0132000000000003</v>
      </c>
      <c r="O9" s="66">
        <f t="shared" si="5"/>
        <v>9</v>
      </c>
      <c r="P9" s="65">
        <f>VLOOKUP($A9,'Return Data'!$B$7:$R$2292,11,0)</f>
        <v>4.1532999999999998</v>
      </c>
      <c r="Q9" s="66">
        <f t="shared" si="6"/>
        <v>10</v>
      </c>
      <c r="R9" s="65">
        <f>VLOOKUP($A9,'Return Data'!$B$7:$R$2292,12,0)</f>
        <v>4.0556000000000001</v>
      </c>
      <c r="S9" s="66">
        <f t="shared" si="7"/>
        <v>8</v>
      </c>
      <c r="T9" s="65">
        <f>VLOOKUP($A9,'Return Data'!$B$7:$R$2292,13,0)</f>
        <v>4.1261000000000001</v>
      </c>
      <c r="U9" s="66">
        <f t="shared" si="8"/>
        <v>9</v>
      </c>
      <c r="V9" s="65">
        <f>VLOOKUP($A9,'Return Data'!$B$7:$R$2292,17,0)</f>
        <v>5.9363000000000001</v>
      </c>
      <c r="W9" s="66">
        <f t="shared" si="9"/>
        <v>10</v>
      </c>
      <c r="X9" s="65">
        <f>VLOOKUP($A9,'Return Data'!$B$7:$R$2292,14,0)</f>
        <v>7.0320999999999998</v>
      </c>
      <c r="Y9" s="66">
        <f t="shared" si="10"/>
        <v>3</v>
      </c>
      <c r="Z9" s="65">
        <f>VLOOKUP($A9,'Return Data'!$B$7:$R$2292,16,0)</f>
        <v>7.7579000000000002</v>
      </c>
      <c r="AA9" s="67">
        <f t="shared" si="11"/>
        <v>7</v>
      </c>
    </row>
    <row r="10" spans="1:27" x14ac:dyDescent="0.3">
      <c r="A10" s="63" t="s">
        <v>1016</v>
      </c>
      <c r="B10" s="64">
        <f>VLOOKUP($A10,'Return Data'!$B$7:$R$2292,3,0)</f>
        <v>44483</v>
      </c>
      <c r="C10" s="65">
        <f>VLOOKUP($A10,'Return Data'!$B$7:$R$2292,4,0)</f>
        <v>1582.9844000000001</v>
      </c>
      <c r="D10" s="65">
        <f>VLOOKUP($A10,'Return Data'!$B$7:$R$2292,5,0)</f>
        <v>3.4175</v>
      </c>
      <c r="E10" s="66">
        <f t="shared" si="0"/>
        <v>14</v>
      </c>
      <c r="F10" s="65">
        <f>VLOOKUP($A10,'Return Data'!$B$7:$R$2292,6,0)</f>
        <v>7.3251999999999997</v>
      </c>
      <c r="G10" s="66">
        <f t="shared" si="1"/>
        <v>14</v>
      </c>
      <c r="H10" s="65">
        <f>VLOOKUP($A10,'Return Data'!$B$7:$R$2292,7,0)</f>
        <v>3.6970999999999998</v>
      </c>
      <c r="I10" s="66">
        <f t="shared" si="2"/>
        <v>25</v>
      </c>
      <c r="J10" s="65">
        <f>VLOOKUP($A10,'Return Data'!$B$7:$R$2292,8,0)</f>
        <v>1.4173</v>
      </c>
      <c r="K10" s="66">
        <f t="shared" si="3"/>
        <v>26</v>
      </c>
      <c r="L10" s="65">
        <f>VLOOKUP($A10,'Return Data'!$B$7:$R$2292,9,0)</f>
        <v>1.3527</v>
      </c>
      <c r="M10" s="66">
        <f t="shared" si="4"/>
        <v>26</v>
      </c>
      <c r="N10" s="65">
        <f>VLOOKUP($A10,'Return Data'!$B$7:$R$2292,10,0)</f>
        <v>3.2761999999999998</v>
      </c>
      <c r="O10" s="66">
        <f t="shared" si="5"/>
        <v>23</v>
      </c>
      <c r="P10" s="65">
        <f>VLOOKUP($A10,'Return Data'!$B$7:$R$2292,11,0)</f>
        <v>3.2629999999999999</v>
      </c>
      <c r="Q10" s="66">
        <f t="shared" si="6"/>
        <v>26</v>
      </c>
      <c r="R10" s="65">
        <f>VLOOKUP($A10,'Return Data'!$B$7:$R$2292,12,0)</f>
        <v>4.3592000000000004</v>
      </c>
      <c r="S10" s="66">
        <f t="shared" si="7"/>
        <v>7</v>
      </c>
      <c r="T10" s="65">
        <f>VLOOKUP($A10,'Return Data'!$B$7:$R$2292,13,0)</f>
        <v>6.9170999999999996</v>
      </c>
      <c r="U10" s="66">
        <f t="shared" si="8"/>
        <v>5</v>
      </c>
      <c r="V10" s="65">
        <f>VLOOKUP($A10,'Return Data'!$B$7:$R$2292,17,0)</f>
        <v>-4.9435000000000002</v>
      </c>
      <c r="W10" s="66">
        <f t="shared" si="9"/>
        <v>25</v>
      </c>
      <c r="X10" s="65">
        <f>VLOOKUP($A10,'Return Data'!$B$7:$R$2292,14,0)</f>
        <v>-8.9059000000000008</v>
      </c>
      <c r="Y10" s="66">
        <f t="shared" si="10"/>
        <v>25</v>
      </c>
      <c r="Z10" s="65">
        <f>VLOOKUP($A10,'Return Data'!$B$7:$R$2292,16,0)</f>
        <v>3.8001</v>
      </c>
      <c r="AA10" s="67">
        <f t="shared" si="11"/>
        <v>25</v>
      </c>
    </row>
    <row r="11" spans="1:27" x14ac:dyDescent="0.3">
      <c r="A11" s="63" t="s">
        <v>1020</v>
      </c>
      <c r="B11" s="64">
        <f>VLOOKUP($A11,'Return Data'!$B$7:$R$2292,3,0)</f>
        <v>44483</v>
      </c>
      <c r="C11" s="65">
        <f>VLOOKUP($A11,'Return Data'!$B$7:$R$2292,4,0)</f>
        <v>32.417000000000002</v>
      </c>
      <c r="D11" s="65">
        <f>VLOOKUP($A11,'Return Data'!$B$7:$R$2292,5,0)</f>
        <v>6.5316999999999998</v>
      </c>
      <c r="E11" s="66">
        <f t="shared" si="0"/>
        <v>6</v>
      </c>
      <c r="F11" s="65">
        <f>VLOOKUP($A11,'Return Data'!$B$7:$R$2292,6,0)</f>
        <v>8.9015000000000004</v>
      </c>
      <c r="G11" s="66">
        <f t="shared" si="1"/>
        <v>5</v>
      </c>
      <c r="H11" s="65">
        <f>VLOOKUP($A11,'Return Data'!$B$7:$R$2292,7,0)</f>
        <v>5.9420999999999999</v>
      </c>
      <c r="I11" s="66">
        <f t="shared" si="2"/>
        <v>11</v>
      </c>
      <c r="J11" s="65">
        <f>VLOOKUP($A11,'Return Data'!$B$7:$R$2292,8,0)</f>
        <v>3.4628999999999999</v>
      </c>
      <c r="K11" s="66">
        <f t="shared" si="3"/>
        <v>16</v>
      </c>
      <c r="L11" s="65">
        <f>VLOOKUP($A11,'Return Data'!$B$7:$R$2292,9,0)</f>
        <v>1.7326999999999999</v>
      </c>
      <c r="M11" s="66">
        <f t="shared" si="4"/>
        <v>24</v>
      </c>
      <c r="N11" s="65">
        <f>VLOOKUP($A11,'Return Data'!$B$7:$R$2292,10,0)</f>
        <v>3.2686999999999999</v>
      </c>
      <c r="O11" s="66">
        <f t="shared" si="5"/>
        <v>24</v>
      </c>
      <c r="P11" s="65">
        <f>VLOOKUP($A11,'Return Data'!$B$7:$R$2292,11,0)</f>
        <v>3.7023000000000001</v>
      </c>
      <c r="Q11" s="66">
        <f t="shared" si="6"/>
        <v>16</v>
      </c>
      <c r="R11" s="65">
        <f>VLOOKUP($A11,'Return Data'!$B$7:$R$2292,12,0)</f>
        <v>3.7896000000000001</v>
      </c>
      <c r="S11" s="66">
        <f t="shared" si="7"/>
        <v>17</v>
      </c>
      <c r="T11" s="65">
        <f>VLOOKUP($A11,'Return Data'!$B$7:$R$2292,13,0)</f>
        <v>3.883</v>
      </c>
      <c r="U11" s="66">
        <f t="shared" si="8"/>
        <v>14</v>
      </c>
      <c r="V11" s="65">
        <f>VLOOKUP($A11,'Return Data'!$B$7:$R$2292,17,0)</f>
        <v>5.7477</v>
      </c>
      <c r="W11" s="66">
        <f t="shared" si="9"/>
        <v>13</v>
      </c>
      <c r="X11" s="65">
        <f>VLOOKUP($A11,'Return Data'!$B$7:$R$2292,14,0)</f>
        <v>6.3769999999999998</v>
      </c>
      <c r="Y11" s="66">
        <f t="shared" si="10"/>
        <v>12</v>
      </c>
      <c r="Z11" s="65">
        <f>VLOOKUP($A11,'Return Data'!$B$7:$R$2292,16,0)</f>
        <v>7.6315999999999997</v>
      </c>
      <c r="AA11" s="67">
        <f t="shared" si="11"/>
        <v>8</v>
      </c>
    </row>
    <row r="12" spans="1:27" x14ac:dyDescent="0.3">
      <c r="A12" s="63" t="s">
        <v>1023</v>
      </c>
      <c r="B12" s="64">
        <f>VLOOKUP($A12,'Return Data'!$B$7:$R$2292,3,0)</f>
        <v>44483</v>
      </c>
      <c r="C12" s="65">
        <f>VLOOKUP($A12,'Return Data'!$B$7:$R$2292,4,0)</f>
        <v>33.704500000000003</v>
      </c>
      <c r="D12" s="65">
        <f>VLOOKUP($A12,'Return Data'!$B$7:$R$2292,5,0)</f>
        <v>2.4908999999999999</v>
      </c>
      <c r="E12" s="66">
        <f t="shared" si="0"/>
        <v>19</v>
      </c>
      <c r="F12" s="65">
        <f>VLOOKUP($A12,'Return Data'!$B$7:$R$2292,6,0)</f>
        <v>5.2725999999999997</v>
      </c>
      <c r="G12" s="66">
        <f t="shared" si="1"/>
        <v>21</v>
      </c>
      <c r="H12" s="65">
        <f>VLOOKUP($A12,'Return Data'!$B$7:$R$2292,7,0)</f>
        <v>4.7228000000000003</v>
      </c>
      <c r="I12" s="66">
        <f t="shared" si="2"/>
        <v>23</v>
      </c>
      <c r="J12" s="65">
        <f>VLOOKUP($A12,'Return Data'!$B$7:$R$2292,8,0)</f>
        <v>3.1907999999999999</v>
      </c>
      <c r="K12" s="66">
        <f t="shared" si="3"/>
        <v>20</v>
      </c>
      <c r="L12" s="65">
        <f>VLOOKUP($A12,'Return Data'!$B$7:$R$2292,9,0)</f>
        <v>2.0285000000000002</v>
      </c>
      <c r="M12" s="66">
        <f t="shared" si="4"/>
        <v>19</v>
      </c>
      <c r="N12" s="65">
        <f>VLOOKUP($A12,'Return Data'!$B$7:$R$2292,10,0)</f>
        <v>3.2984</v>
      </c>
      <c r="O12" s="66">
        <f t="shared" si="5"/>
        <v>21</v>
      </c>
      <c r="P12" s="65">
        <f>VLOOKUP($A12,'Return Data'!$B$7:$R$2292,11,0)</f>
        <v>3.4140000000000001</v>
      </c>
      <c r="Q12" s="66">
        <f t="shared" si="6"/>
        <v>24</v>
      </c>
      <c r="R12" s="65">
        <f>VLOOKUP($A12,'Return Data'!$B$7:$R$2292,12,0)</f>
        <v>3.3723000000000001</v>
      </c>
      <c r="S12" s="66">
        <f t="shared" si="7"/>
        <v>23</v>
      </c>
      <c r="T12" s="65">
        <f>VLOOKUP($A12,'Return Data'!$B$7:$R$2292,13,0)</f>
        <v>3.4077000000000002</v>
      </c>
      <c r="U12" s="66">
        <f t="shared" si="8"/>
        <v>24</v>
      </c>
      <c r="V12" s="65">
        <f>VLOOKUP($A12,'Return Data'!$B$7:$R$2292,17,0)</f>
        <v>5.0751999999999997</v>
      </c>
      <c r="W12" s="66">
        <f t="shared" si="9"/>
        <v>20</v>
      </c>
      <c r="X12" s="65">
        <f>VLOOKUP($A12,'Return Data'!$B$7:$R$2292,14,0)</f>
        <v>6.2689000000000004</v>
      </c>
      <c r="Y12" s="66">
        <f t="shared" si="10"/>
        <v>13</v>
      </c>
      <c r="Z12" s="65">
        <f>VLOOKUP($A12,'Return Data'!$B$7:$R$2292,16,0)</f>
        <v>7.5823999999999998</v>
      </c>
      <c r="AA12" s="67">
        <f t="shared" si="11"/>
        <v>9</v>
      </c>
    </row>
    <row r="13" spans="1:27" x14ac:dyDescent="0.3">
      <c r="A13" s="63" t="s">
        <v>1025</v>
      </c>
      <c r="B13" s="64">
        <f>VLOOKUP($A13,'Return Data'!$B$7:$R$2292,3,0)</f>
        <v>44483</v>
      </c>
      <c r="C13" s="65">
        <f>VLOOKUP($A13,'Return Data'!$B$7:$R$2292,4,0)</f>
        <v>15.8436</v>
      </c>
      <c r="D13" s="65">
        <f>VLOOKUP($A13,'Return Data'!$B$7:$R$2292,5,0)</f>
        <v>4.8385999999999996</v>
      </c>
      <c r="E13" s="66">
        <f t="shared" si="0"/>
        <v>9</v>
      </c>
      <c r="F13" s="65">
        <f>VLOOKUP($A13,'Return Data'!$B$7:$R$2292,6,0)</f>
        <v>7.4534000000000002</v>
      </c>
      <c r="G13" s="66">
        <f t="shared" si="1"/>
        <v>12</v>
      </c>
      <c r="H13" s="65">
        <f>VLOOKUP($A13,'Return Data'!$B$7:$R$2292,7,0)</f>
        <v>6.1616</v>
      </c>
      <c r="I13" s="66">
        <f t="shared" si="2"/>
        <v>9</v>
      </c>
      <c r="J13" s="65">
        <f>VLOOKUP($A13,'Return Data'!$B$7:$R$2292,8,0)</f>
        <v>3.2292999999999998</v>
      </c>
      <c r="K13" s="66">
        <f t="shared" si="3"/>
        <v>19</v>
      </c>
      <c r="L13" s="65">
        <f>VLOOKUP($A13,'Return Data'!$B$7:$R$2292,9,0)</f>
        <v>2.0615000000000001</v>
      </c>
      <c r="M13" s="66">
        <f t="shared" si="4"/>
        <v>18</v>
      </c>
      <c r="N13" s="65">
        <f>VLOOKUP($A13,'Return Data'!$B$7:$R$2292,10,0)</f>
        <v>3.4860000000000002</v>
      </c>
      <c r="O13" s="66">
        <f t="shared" si="5"/>
        <v>15</v>
      </c>
      <c r="P13" s="65">
        <f>VLOOKUP($A13,'Return Data'!$B$7:$R$2292,11,0)</f>
        <v>3.8182999999999998</v>
      </c>
      <c r="Q13" s="66">
        <f t="shared" si="6"/>
        <v>13</v>
      </c>
      <c r="R13" s="65">
        <f>VLOOKUP($A13,'Return Data'!$B$7:$R$2292,12,0)</f>
        <v>3.7940999999999998</v>
      </c>
      <c r="S13" s="66">
        <f t="shared" si="7"/>
        <v>15</v>
      </c>
      <c r="T13" s="65">
        <f>VLOOKUP($A13,'Return Data'!$B$7:$R$2292,13,0)</f>
        <v>3.7414000000000001</v>
      </c>
      <c r="U13" s="66">
        <f t="shared" si="8"/>
        <v>18</v>
      </c>
      <c r="V13" s="65">
        <f>VLOOKUP($A13,'Return Data'!$B$7:$R$2292,17,0)</f>
        <v>5.4383999999999997</v>
      </c>
      <c r="W13" s="66">
        <f t="shared" si="9"/>
        <v>17</v>
      </c>
      <c r="X13" s="65">
        <f>VLOOKUP($A13,'Return Data'!$B$7:$R$2292,14,0)</f>
        <v>6.7115</v>
      </c>
      <c r="Y13" s="66">
        <f t="shared" si="10"/>
        <v>8</v>
      </c>
      <c r="Z13" s="65">
        <f>VLOOKUP($A13,'Return Data'!$B$7:$R$2292,16,0)</f>
        <v>7.2182000000000004</v>
      </c>
      <c r="AA13" s="67">
        <f t="shared" si="11"/>
        <v>19</v>
      </c>
    </row>
    <row r="14" spans="1:27" x14ac:dyDescent="0.3">
      <c r="A14" s="63" t="s">
        <v>1930</v>
      </c>
      <c r="B14" s="64">
        <f>VLOOKUP($A14,'Return Data'!$B$7:$R$2292,3,0)</f>
        <v>44483</v>
      </c>
      <c r="C14" s="65">
        <f>VLOOKUP($A14,'Return Data'!$B$7:$R$2292,4,0)</f>
        <v>25.284199999999998</v>
      </c>
      <c r="D14" s="65">
        <f>VLOOKUP($A14,'Return Data'!$B$7:$R$2292,5,0)</f>
        <v>10.2524</v>
      </c>
      <c r="E14" s="66">
        <f t="shared" si="0"/>
        <v>3</v>
      </c>
      <c r="F14" s="65">
        <f>VLOOKUP($A14,'Return Data'!$B$7:$R$2292,6,0)</f>
        <v>10.402699999999999</v>
      </c>
      <c r="G14" s="66">
        <f t="shared" si="1"/>
        <v>3</v>
      </c>
      <c r="H14" s="65">
        <f>VLOOKUP($A14,'Return Data'!$B$7:$R$2292,7,0)</f>
        <v>9.1725999999999992</v>
      </c>
      <c r="I14" s="66">
        <f t="shared" si="2"/>
        <v>3</v>
      </c>
      <c r="J14" s="65">
        <f>VLOOKUP($A14,'Return Data'!$B$7:$R$2292,8,0)</f>
        <v>11.9643</v>
      </c>
      <c r="K14" s="66">
        <f t="shared" si="3"/>
        <v>2</v>
      </c>
      <c r="L14" s="65">
        <f>VLOOKUP($A14,'Return Data'!$B$7:$R$2292,9,0)</f>
        <v>59.285600000000002</v>
      </c>
      <c r="M14" s="66">
        <f t="shared" si="4"/>
        <v>4</v>
      </c>
      <c r="N14" s="65">
        <f>VLOOKUP($A14,'Return Data'!$B$7:$R$2292,10,0)</f>
        <v>28.331099999999999</v>
      </c>
      <c r="O14" s="66">
        <f t="shared" si="5"/>
        <v>3</v>
      </c>
      <c r="P14" s="65">
        <f>VLOOKUP($A14,'Return Data'!$B$7:$R$2292,11,0)</f>
        <v>16.6418</v>
      </c>
      <c r="Q14" s="66">
        <f t="shared" si="6"/>
        <v>3</v>
      </c>
      <c r="R14" s="65">
        <f>VLOOKUP($A14,'Return Data'!$B$7:$R$2292,12,0)</f>
        <v>14.8436</v>
      </c>
      <c r="S14" s="66">
        <f t="shared" si="7"/>
        <v>2</v>
      </c>
      <c r="T14" s="65">
        <f>VLOOKUP($A14,'Return Data'!$B$7:$R$2292,13,0)</f>
        <v>16.335799999999999</v>
      </c>
      <c r="U14" s="66">
        <f t="shared" si="8"/>
        <v>2</v>
      </c>
      <c r="V14" s="65">
        <f>VLOOKUP($A14,'Return Data'!$B$7:$R$2292,17,0)</f>
        <v>6.1734999999999998</v>
      </c>
      <c r="W14" s="66">
        <f t="shared" si="9"/>
        <v>8</v>
      </c>
      <c r="X14" s="65">
        <f>VLOOKUP($A14,'Return Data'!$B$7:$R$2292,14,0)</f>
        <v>6.8647999999999998</v>
      </c>
      <c r="Y14" s="66">
        <f t="shared" si="10"/>
        <v>7</v>
      </c>
      <c r="Z14" s="65">
        <f>VLOOKUP($A14,'Return Data'!$B$7:$R$2292,16,0)</f>
        <v>8.6128</v>
      </c>
      <c r="AA14" s="67">
        <f t="shared" si="11"/>
        <v>2</v>
      </c>
    </row>
    <row r="15" spans="1:27" x14ac:dyDescent="0.3">
      <c r="A15" s="63" t="s">
        <v>1030</v>
      </c>
      <c r="B15" s="64">
        <f>VLOOKUP($A15,'Return Data'!$B$7:$R$2292,3,0)</f>
        <v>44483</v>
      </c>
      <c r="C15" s="65">
        <f>VLOOKUP($A15,'Return Data'!$B$7:$R$2292,4,0)</f>
        <v>46.155900000000003</v>
      </c>
      <c r="D15" s="65">
        <f>VLOOKUP($A15,'Return Data'!$B$7:$R$2292,5,0)</f>
        <v>-6.6414999999999997</v>
      </c>
      <c r="E15" s="66">
        <f t="shared" si="0"/>
        <v>25</v>
      </c>
      <c r="F15" s="65">
        <f>VLOOKUP($A15,'Return Data'!$B$7:$R$2292,6,0)</f>
        <v>7.8867000000000003</v>
      </c>
      <c r="G15" s="66">
        <f t="shared" si="1"/>
        <v>8</v>
      </c>
      <c r="H15" s="65">
        <f>VLOOKUP($A15,'Return Data'!$B$7:$R$2292,7,0)</f>
        <v>7.4893999999999998</v>
      </c>
      <c r="I15" s="66">
        <f t="shared" si="2"/>
        <v>5</v>
      </c>
      <c r="J15" s="65">
        <f>VLOOKUP($A15,'Return Data'!$B$7:$R$2292,8,0)</f>
        <v>4.6116999999999999</v>
      </c>
      <c r="K15" s="66">
        <f t="shared" si="3"/>
        <v>5</v>
      </c>
      <c r="L15" s="65">
        <f>VLOOKUP($A15,'Return Data'!$B$7:$R$2292,9,0)</f>
        <v>3.2879999999999998</v>
      </c>
      <c r="M15" s="66">
        <f t="shared" si="4"/>
        <v>6</v>
      </c>
      <c r="N15" s="65">
        <f>VLOOKUP($A15,'Return Data'!$B$7:$R$2292,10,0)</f>
        <v>4.6165000000000003</v>
      </c>
      <c r="O15" s="66">
        <f t="shared" si="5"/>
        <v>6</v>
      </c>
      <c r="P15" s="65">
        <f>VLOOKUP($A15,'Return Data'!$B$7:$R$2292,11,0)</f>
        <v>4.6797000000000004</v>
      </c>
      <c r="Q15" s="66">
        <f t="shared" si="6"/>
        <v>6</v>
      </c>
      <c r="R15" s="65">
        <f>VLOOKUP($A15,'Return Data'!$B$7:$R$2292,12,0)</f>
        <v>4.0284000000000004</v>
      </c>
      <c r="S15" s="66">
        <f t="shared" si="7"/>
        <v>9</v>
      </c>
      <c r="T15" s="65">
        <f>VLOOKUP($A15,'Return Data'!$B$7:$R$2292,13,0)</f>
        <v>4.6174999999999997</v>
      </c>
      <c r="U15" s="66">
        <f t="shared" si="8"/>
        <v>8</v>
      </c>
      <c r="V15" s="65">
        <f>VLOOKUP($A15,'Return Data'!$B$7:$R$2292,17,0)</f>
        <v>6.3163999999999998</v>
      </c>
      <c r="W15" s="66">
        <f t="shared" si="9"/>
        <v>5</v>
      </c>
      <c r="X15" s="65">
        <f>VLOOKUP($A15,'Return Data'!$B$7:$R$2292,14,0)</f>
        <v>7.0346000000000002</v>
      </c>
      <c r="Y15" s="66">
        <f t="shared" si="10"/>
        <v>2</v>
      </c>
      <c r="Z15" s="65">
        <f>VLOOKUP($A15,'Return Data'!$B$7:$R$2292,16,0)</f>
        <v>7.2263999999999999</v>
      </c>
      <c r="AA15" s="67">
        <f t="shared" si="11"/>
        <v>18</v>
      </c>
    </row>
    <row r="16" spans="1:27" x14ac:dyDescent="0.3">
      <c r="A16" s="63" t="s">
        <v>1032</v>
      </c>
      <c r="B16" s="64">
        <f>VLOOKUP($A16,'Return Data'!$B$7:$R$2292,3,0)</f>
        <v>44483</v>
      </c>
      <c r="C16" s="65">
        <f>VLOOKUP($A16,'Return Data'!$B$7:$R$2292,4,0)</f>
        <v>16.505299999999998</v>
      </c>
      <c r="D16" s="65">
        <f>VLOOKUP($A16,'Return Data'!$B$7:$R$2292,5,0)</f>
        <v>5.3082000000000003</v>
      </c>
      <c r="E16" s="66">
        <f t="shared" si="0"/>
        <v>7</v>
      </c>
      <c r="F16" s="65">
        <f>VLOOKUP($A16,'Return Data'!$B$7:$R$2292,6,0)</f>
        <v>8.1138999999999992</v>
      </c>
      <c r="G16" s="66">
        <f t="shared" si="1"/>
        <v>7</v>
      </c>
      <c r="H16" s="65">
        <f>VLOOKUP($A16,'Return Data'!$B$7:$R$2292,7,0)</f>
        <v>5.6294000000000004</v>
      </c>
      <c r="I16" s="66">
        <f t="shared" si="2"/>
        <v>16</v>
      </c>
      <c r="J16" s="65">
        <f>VLOOKUP($A16,'Return Data'!$B$7:$R$2292,8,0)</f>
        <v>3.1787999999999998</v>
      </c>
      <c r="K16" s="66">
        <f t="shared" si="3"/>
        <v>21</v>
      </c>
      <c r="L16" s="65">
        <f>VLOOKUP($A16,'Return Data'!$B$7:$R$2292,9,0)</f>
        <v>1.8826000000000001</v>
      </c>
      <c r="M16" s="66">
        <f t="shared" si="4"/>
        <v>21</v>
      </c>
      <c r="N16" s="65">
        <f>VLOOKUP($A16,'Return Data'!$B$7:$R$2292,10,0)</f>
        <v>3.2107000000000001</v>
      </c>
      <c r="O16" s="66">
        <f t="shared" si="5"/>
        <v>25</v>
      </c>
      <c r="P16" s="65">
        <f>VLOOKUP($A16,'Return Data'!$B$7:$R$2292,11,0)</f>
        <v>3.6103000000000001</v>
      </c>
      <c r="Q16" s="66">
        <f t="shared" si="6"/>
        <v>19</v>
      </c>
      <c r="R16" s="65">
        <f>VLOOKUP($A16,'Return Data'!$B$7:$R$2292,12,0)</f>
        <v>3.4577</v>
      </c>
      <c r="S16" s="66">
        <f t="shared" si="7"/>
        <v>21</v>
      </c>
      <c r="T16" s="65">
        <f>VLOOKUP($A16,'Return Data'!$B$7:$R$2292,13,0)</f>
        <v>3.4056999999999999</v>
      </c>
      <c r="U16" s="66">
        <f t="shared" si="8"/>
        <v>25</v>
      </c>
      <c r="V16" s="65">
        <f>VLOOKUP($A16,'Return Data'!$B$7:$R$2292,17,0)</f>
        <v>3.5377000000000001</v>
      </c>
      <c r="W16" s="66">
        <f t="shared" si="9"/>
        <v>23</v>
      </c>
      <c r="X16" s="65">
        <f>VLOOKUP($A16,'Return Data'!$B$7:$R$2292,14,0)</f>
        <v>1.6483000000000001</v>
      </c>
      <c r="Y16" s="66">
        <f t="shared" si="10"/>
        <v>22</v>
      </c>
      <c r="Z16" s="65">
        <f>VLOOKUP($A16,'Return Data'!$B$7:$R$2292,16,0)</f>
        <v>3.3963999999999999</v>
      </c>
      <c r="AA16" s="67">
        <f t="shared" si="11"/>
        <v>26</v>
      </c>
    </row>
    <row r="17" spans="1:27" x14ac:dyDescent="0.3">
      <c r="A17" s="63" t="s">
        <v>1034</v>
      </c>
      <c r="B17" s="64">
        <f>VLOOKUP($A17,'Return Data'!$B$7:$R$2292,3,0)</f>
        <v>44483</v>
      </c>
      <c r="C17" s="65">
        <f>VLOOKUP($A17,'Return Data'!$B$7:$R$2292,4,0)</f>
        <v>428.73270000000002</v>
      </c>
      <c r="D17" s="65">
        <f>VLOOKUP($A17,'Return Data'!$B$7:$R$2292,5,0)</f>
        <v>-26.7807</v>
      </c>
      <c r="E17" s="66">
        <f t="shared" si="0"/>
        <v>26</v>
      </c>
      <c r="F17" s="65">
        <f>VLOOKUP($A17,'Return Data'!$B$7:$R$2292,6,0)</f>
        <v>-2.2471000000000001</v>
      </c>
      <c r="G17" s="66">
        <f t="shared" si="1"/>
        <v>26</v>
      </c>
      <c r="H17" s="65">
        <f>VLOOKUP($A17,'Return Data'!$B$7:$R$2292,7,0)</f>
        <v>3.3685999999999998</v>
      </c>
      <c r="I17" s="66">
        <f t="shared" si="2"/>
        <v>26</v>
      </c>
      <c r="J17" s="65">
        <f>VLOOKUP($A17,'Return Data'!$B$7:$R$2292,8,0)</f>
        <v>3.5867</v>
      </c>
      <c r="K17" s="66">
        <f t="shared" si="3"/>
        <v>13</v>
      </c>
      <c r="L17" s="65">
        <f>VLOOKUP($A17,'Return Data'!$B$7:$R$2292,9,0)</f>
        <v>4.6310000000000002</v>
      </c>
      <c r="M17" s="66">
        <f t="shared" si="4"/>
        <v>5</v>
      </c>
      <c r="N17" s="65">
        <f>VLOOKUP($A17,'Return Data'!$B$7:$R$2292,10,0)</f>
        <v>5.9977</v>
      </c>
      <c r="O17" s="66">
        <f t="shared" si="5"/>
        <v>5</v>
      </c>
      <c r="P17" s="65">
        <f>VLOOKUP($A17,'Return Data'!$B$7:$R$2292,11,0)</f>
        <v>5.8247</v>
      </c>
      <c r="Q17" s="66">
        <f t="shared" si="6"/>
        <v>5</v>
      </c>
      <c r="R17" s="65">
        <f>VLOOKUP($A17,'Return Data'!$B$7:$R$2292,12,0)</f>
        <v>4.4861000000000004</v>
      </c>
      <c r="S17" s="66">
        <f t="shared" si="7"/>
        <v>6</v>
      </c>
      <c r="T17" s="65">
        <f>VLOOKUP($A17,'Return Data'!$B$7:$R$2292,13,0)</f>
        <v>5.1054000000000004</v>
      </c>
      <c r="U17" s="66">
        <f t="shared" si="8"/>
        <v>6</v>
      </c>
      <c r="V17" s="65">
        <f>VLOOKUP($A17,'Return Data'!$B$7:$R$2292,17,0)</f>
        <v>6.8540000000000001</v>
      </c>
      <c r="W17" s="66">
        <f t="shared" si="9"/>
        <v>4</v>
      </c>
      <c r="X17" s="65">
        <f>VLOOKUP($A17,'Return Data'!$B$7:$R$2292,14,0)</f>
        <v>7.5659000000000001</v>
      </c>
      <c r="Y17" s="66">
        <f t="shared" si="10"/>
        <v>1</v>
      </c>
      <c r="Z17" s="65">
        <f>VLOOKUP($A17,'Return Data'!$B$7:$R$2292,16,0)</f>
        <v>7.9363999999999999</v>
      </c>
      <c r="AA17" s="67">
        <f t="shared" si="11"/>
        <v>3</v>
      </c>
    </row>
    <row r="18" spans="1:27" x14ac:dyDescent="0.3">
      <c r="A18" s="63" t="s">
        <v>1037</v>
      </c>
      <c r="B18" s="64">
        <f>VLOOKUP($A18,'Return Data'!$B$7:$R$2292,3,0)</f>
        <v>44483</v>
      </c>
      <c r="C18" s="65">
        <f>VLOOKUP($A18,'Return Data'!$B$7:$R$2292,4,0)</f>
        <v>30.865100000000002</v>
      </c>
      <c r="D18" s="65">
        <f>VLOOKUP($A18,'Return Data'!$B$7:$R$2292,5,0)</f>
        <v>3.0749</v>
      </c>
      <c r="E18" s="66">
        <f t="shared" si="0"/>
        <v>16</v>
      </c>
      <c r="F18" s="65">
        <f>VLOOKUP($A18,'Return Data'!$B$7:$R$2292,6,0)</f>
        <v>7.4942000000000002</v>
      </c>
      <c r="G18" s="66">
        <f t="shared" si="1"/>
        <v>10</v>
      </c>
      <c r="H18" s="65">
        <f>VLOOKUP($A18,'Return Data'!$B$7:$R$2292,7,0)</f>
        <v>5.7502000000000004</v>
      </c>
      <c r="I18" s="66">
        <f t="shared" si="2"/>
        <v>14</v>
      </c>
      <c r="J18" s="65">
        <f>VLOOKUP($A18,'Return Data'!$B$7:$R$2292,8,0)</f>
        <v>3.5440999999999998</v>
      </c>
      <c r="K18" s="66">
        <f t="shared" si="3"/>
        <v>14</v>
      </c>
      <c r="L18" s="65">
        <f>VLOOKUP($A18,'Return Data'!$B$7:$R$2292,9,0)</f>
        <v>2.3025000000000002</v>
      </c>
      <c r="M18" s="66">
        <f t="shared" si="4"/>
        <v>13</v>
      </c>
      <c r="N18" s="65">
        <f>VLOOKUP($A18,'Return Data'!$B$7:$R$2292,10,0)</f>
        <v>3.5588000000000002</v>
      </c>
      <c r="O18" s="66">
        <f t="shared" si="5"/>
        <v>14</v>
      </c>
      <c r="P18" s="65">
        <f>VLOOKUP($A18,'Return Data'!$B$7:$R$2292,11,0)</f>
        <v>3.7944</v>
      </c>
      <c r="Q18" s="66">
        <f t="shared" si="6"/>
        <v>14</v>
      </c>
      <c r="R18" s="65">
        <f>VLOOKUP($A18,'Return Data'!$B$7:$R$2292,12,0)</f>
        <v>3.8022999999999998</v>
      </c>
      <c r="S18" s="66">
        <f t="shared" si="7"/>
        <v>14</v>
      </c>
      <c r="T18" s="65">
        <f>VLOOKUP($A18,'Return Data'!$B$7:$R$2292,13,0)</f>
        <v>3.7486000000000002</v>
      </c>
      <c r="U18" s="66">
        <f t="shared" si="8"/>
        <v>17</v>
      </c>
      <c r="V18" s="65">
        <f>VLOOKUP($A18,'Return Data'!$B$7:$R$2292,17,0)</f>
        <v>5.5644</v>
      </c>
      <c r="W18" s="66">
        <f t="shared" si="9"/>
        <v>16</v>
      </c>
      <c r="X18" s="65">
        <f>VLOOKUP($A18,'Return Data'!$B$7:$R$2292,14,0)</f>
        <v>6.6595000000000004</v>
      </c>
      <c r="Y18" s="66">
        <f t="shared" si="10"/>
        <v>9</v>
      </c>
      <c r="Z18" s="65">
        <f>VLOOKUP($A18,'Return Data'!$B$7:$R$2292,16,0)</f>
        <v>7.4177</v>
      </c>
      <c r="AA18" s="67">
        <f t="shared" si="11"/>
        <v>14</v>
      </c>
    </row>
    <row r="19" spans="1:27" x14ac:dyDescent="0.3">
      <c r="A19" s="63" t="s">
        <v>1038</v>
      </c>
      <c r="B19" s="64">
        <f>VLOOKUP($A19,'Return Data'!$B$7:$R$2292,3,0)</f>
        <v>44483</v>
      </c>
      <c r="C19" s="65">
        <f>VLOOKUP($A19,'Return Data'!$B$7:$R$2292,4,0)</f>
        <v>3026.5464000000002</v>
      </c>
      <c r="D19" s="65">
        <f>VLOOKUP($A19,'Return Data'!$B$7:$R$2292,5,0)</f>
        <v>2.8428</v>
      </c>
      <c r="E19" s="66">
        <f t="shared" si="0"/>
        <v>17</v>
      </c>
      <c r="F19" s="65">
        <f>VLOOKUP($A19,'Return Data'!$B$7:$R$2292,6,0)</f>
        <v>7.5743</v>
      </c>
      <c r="G19" s="66">
        <f t="shared" si="1"/>
        <v>9</v>
      </c>
      <c r="H19" s="65">
        <f>VLOOKUP($A19,'Return Data'!$B$7:$R$2292,7,0)</f>
        <v>6.4145000000000003</v>
      </c>
      <c r="I19" s="66">
        <f t="shared" si="2"/>
        <v>7</v>
      </c>
      <c r="J19" s="65">
        <f>VLOOKUP($A19,'Return Data'!$B$7:$R$2292,8,0)</f>
        <v>3.8595999999999999</v>
      </c>
      <c r="K19" s="66">
        <f t="shared" si="3"/>
        <v>8</v>
      </c>
      <c r="L19" s="65">
        <f>VLOOKUP($A19,'Return Data'!$B$7:$R$2292,9,0)</f>
        <v>2.1305000000000001</v>
      </c>
      <c r="M19" s="66">
        <f t="shared" si="4"/>
        <v>17</v>
      </c>
      <c r="N19" s="65">
        <f>VLOOKUP($A19,'Return Data'!$B$7:$R$2292,10,0)</f>
        <v>3.4493999999999998</v>
      </c>
      <c r="O19" s="66">
        <f t="shared" si="5"/>
        <v>16</v>
      </c>
      <c r="P19" s="65">
        <f>VLOOKUP($A19,'Return Data'!$B$7:$R$2292,11,0)</f>
        <v>3.8294999999999999</v>
      </c>
      <c r="Q19" s="66">
        <f t="shared" si="6"/>
        <v>12</v>
      </c>
      <c r="R19" s="65">
        <f>VLOOKUP($A19,'Return Data'!$B$7:$R$2292,12,0)</f>
        <v>3.8228</v>
      </c>
      <c r="S19" s="66">
        <f t="shared" si="7"/>
        <v>13</v>
      </c>
      <c r="T19" s="65">
        <f>VLOOKUP($A19,'Return Data'!$B$7:$R$2292,13,0)</f>
        <v>3.7589000000000001</v>
      </c>
      <c r="U19" s="66">
        <f t="shared" si="8"/>
        <v>16</v>
      </c>
      <c r="V19" s="65">
        <f>VLOOKUP($A19,'Return Data'!$B$7:$R$2292,17,0)</f>
        <v>5.7172999999999998</v>
      </c>
      <c r="W19" s="66">
        <f t="shared" si="9"/>
        <v>14</v>
      </c>
      <c r="X19" s="65">
        <f>VLOOKUP($A19,'Return Data'!$B$7:$R$2292,14,0)</f>
        <v>6.9497999999999998</v>
      </c>
      <c r="Y19" s="66">
        <f t="shared" si="10"/>
        <v>5</v>
      </c>
      <c r="Z19" s="65">
        <f>VLOOKUP($A19,'Return Data'!$B$7:$R$2292,16,0)</f>
        <v>7.7965999999999998</v>
      </c>
      <c r="AA19" s="67">
        <f t="shared" si="11"/>
        <v>6</v>
      </c>
    </row>
    <row r="20" spans="1:27" x14ac:dyDescent="0.3">
      <c r="A20" s="63" t="s">
        <v>1040</v>
      </c>
      <c r="B20" s="64">
        <f>VLOOKUP($A20,'Return Data'!$B$7:$R$2292,3,0)</f>
        <v>44483</v>
      </c>
      <c r="C20" s="65">
        <f>VLOOKUP($A20,'Return Data'!$B$7:$R$2292,4,0)</f>
        <v>29.736000000000001</v>
      </c>
      <c r="D20" s="65">
        <f>VLOOKUP($A20,'Return Data'!$B$7:$R$2292,5,0)</f>
        <v>4.9104999999999999</v>
      </c>
      <c r="E20" s="66">
        <f t="shared" si="0"/>
        <v>8</v>
      </c>
      <c r="F20" s="65">
        <f>VLOOKUP($A20,'Return Data'!$B$7:$R$2292,6,0)</f>
        <v>8.2706</v>
      </c>
      <c r="G20" s="66">
        <f t="shared" si="1"/>
        <v>6</v>
      </c>
      <c r="H20" s="65">
        <f>VLOOKUP($A20,'Return Data'!$B$7:$R$2292,7,0)</f>
        <v>6.2149000000000001</v>
      </c>
      <c r="I20" s="66">
        <f t="shared" si="2"/>
        <v>8</v>
      </c>
      <c r="J20" s="65">
        <f>VLOOKUP($A20,'Return Data'!$B$7:$R$2292,8,0)</f>
        <v>2.9140999999999999</v>
      </c>
      <c r="K20" s="66">
        <f t="shared" si="3"/>
        <v>25</v>
      </c>
      <c r="L20" s="65">
        <f>VLOOKUP($A20,'Return Data'!$B$7:$R$2292,9,0)</f>
        <v>1.6880999999999999</v>
      </c>
      <c r="M20" s="66">
        <f t="shared" si="4"/>
        <v>25</v>
      </c>
      <c r="N20" s="65">
        <f>VLOOKUP($A20,'Return Data'!$B$7:$R$2292,10,0)</f>
        <v>3.2770000000000001</v>
      </c>
      <c r="O20" s="66">
        <f t="shared" si="5"/>
        <v>22</v>
      </c>
      <c r="P20" s="65">
        <f>VLOOKUP($A20,'Return Data'!$B$7:$R$2292,11,0)</f>
        <v>3.3982000000000001</v>
      </c>
      <c r="Q20" s="66">
        <f t="shared" si="6"/>
        <v>25</v>
      </c>
      <c r="R20" s="65">
        <f>VLOOKUP($A20,'Return Data'!$B$7:$R$2292,12,0)</f>
        <v>3.2656999999999998</v>
      </c>
      <c r="S20" s="66">
        <f t="shared" si="7"/>
        <v>26</v>
      </c>
      <c r="T20" s="65">
        <f>VLOOKUP($A20,'Return Data'!$B$7:$R$2292,13,0)</f>
        <v>3.3024</v>
      </c>
      <c r="U20" s="66">
        <f t="shared" si="8"/>
        <v>26</v>
      </c>
      <c r="V20" s="65">
        <f>VLOOKUP($A20,'Return Data'!$B$7:$R$2292,17,0)</f>
        <v>12.1852</v>
      </c>
      <c r="W20" s="66">
        <f t="shared" si="9"/>
        <v>1</v>
      </c>
      <c r="X20" s="65">
        <f>VLOOKUP($A20,'Return Data'!$B$7:$R$2292,14,0)</f>
        <v>5.1798999999999999</v>
      </c>
      <c r="Y20" s="66">
        <f t="shared" si="10"/>
        <v>18</v>
      </c>
      <c r="Z20" s="65">
        <f>VLOOKUP($A20,'Return Data'!$B$7:$R$2292,16,0)</f>
        <v>7.5057</v>
      </c>
      <c r="AA20" s="67">
        <f t="shared" si="11"/>
        <v>13</v>
      </c>
    </row>
    <row r="21" spans="1:27" x14ac:dyDescent="0.3">
      <c r="A21" s="63" t="s">
        <v>1042</v>
      </c>
      <c r="B21" s="64">
        <f>VLOOKUP($A21,'Return Data'!$B$7:$R$2292,3,0)</f>
        <v>44483</v>
      </c>
      <c r="C21" s="65">
        <f>VLOOKUP($A21,'Return Data'!$B$7:$R$2292,4,0)</f>
        <v>2691.5066000000002</v>
      </c>
      <c r="D21" s="65">
        <f>VLOOKUP($A21,'Return Data'!$B$7:$R$2292,5,0)</f>
        <v>-5.3978999999999999</v>
      </c>
      <c r="E21" s="66">
        <f t="shared" si="0"/>
        <v>24</v>
      </c>
      <c r="F21" s="65">
        <f>VLOOKUP($A21,'Return Data'!$B$7:$R$2292,6,0)</f>
        <v>5.1029999999999998</v>
      </c>
      <c r="G21" s="66">
        <f t="shared" si="1"/>
        <v>22</v>
      </c>
      <c r="H21" s="65">
        <f>VLOOKUP($A21,'Return Data'!$B$7:$R$2292,7,0)</f>
        <v>5.1833999999999998</v>
      </c>
      <c r="I21" s="66">
        <f t="shared" si="2"/>
        <v>19</v>
      </c>
      <c r="J21" s="65">
        <f>VLOOKUP($A21,'Return Data'!$B$7:$R$2292,8,0)</f>
        <v>3.9106999999999998</v>
      </c>
      <c r="K21" s="66">
        <f t="shared" si="3"/>
        <v>7</v>
      </c>
      <c r="L21" s="65">
        <f>VLOOKUP($A21,'Return Data'!$B$7:$R$2292,9,0)</f>
        <v>2.9619</v>
      </c>
      <c r="M21" s="66">
        <f t="shared" si="4"/>
        <v>8</v>
      </c>
      <c r="N21" s="65">
        <f>VLOOKUP($A21,'Return Data'!$B$7:$R$2292,10,0)</f>
        <v>4.5894000000000004</v>
      </c>
      <c r="O21" s="66">
        <f t="shared" si="5"/>
        <v>7</v>
      </c>
      <c r="P21" s="65">
        <f>VLOOKUP($A21,'Return Data'!$B$7:$R$2292,11,0)</f>
        <v>4.4603999999999999</v>
      </c>
      <c r="Q21" s="66">
        <f t="shared" si="6"/>
        <v>8</v>
      </c>
      <c r="R21" s="65">
        <f>VLOOKUP($A21,'Return Data'!$B$7:$R$2292,12,0)</f>
        <v>3.9089999999999998</v>
      </c>
      <c r="S21" s="66">
        <f t="shared" si="7"/>
        <v>12</v>
      </c>
      <c r="T21" s="65">
        <f>VLOOKUP($A21,'Return Data'!$B$7:$R$2292,13,0)</f>
        <v>4.0773000000000001</v>
      </c>
      <c r="U21" s="66">
        <f t="shared" si="8"/>
        <v>10</v>
      </c>
      <c r="V21" s="65">
        <f>VLOOKUP($A21,'Return Data'!$B$7:$R$2292,17,0)</f>
        <v>6.2619999999999996</v>
      </c>
      <c r="W21" s="66">
        <f t="shared" si="9"/>
        <v>6</v>
      </c>
      <c r="X21" s="65">
        <f>VLOOKUP($A21,'Return Data'!$B$7:$R$2292,14,0)</f>
        <v>7.0316000000000001</v>
      </c>
      <c r="Y21" s="66">
        <f t="shared" si="10"/>
        <v>4</v>
      </c>
      <c r="Z21" s="65">
        <f>VLOOKUP($A21,'Return Data'!$B$7:$R$2292,16,0)</f>
        <v>7.5423</v>
      </c>
      <c r="AA21" s="67">
        <f t="shared" si="11"/>
        <v>10</v>
      </c>
    </row>
    <row r="22" spans="1:27" x14ac:dyDescent="0.3">
      <c r="A22" s="63" t="s">
        <v>1045</v>
      </c>
      <c r="B22" s="64">
        <f>VLOOKUP($A22,'Return Data'!$B$7:$R$2292,3,0)</f>
        <v>44483</v>
      </c>
      <c r="C22" s="65">
        <f>VLOOKUP($A22,'Return Data'!$B$7:$R$2292,4,0)</f>
        <v>22.6295</v>
      </c>
      <c r="D22" s="65">
        <f>VLOOKUP($A22,'Return Data'!$B$7:$R$2292,5,0)</f>
        <v>3.7101000000000002</v>
      </c>
      <c r="E22" s="66">
        <f t="shared" si="0"/>
        <v>13</v>
      </c>
      <c r="F22" s="65">
        <f>VLOOKUP($A22,'Return Data'!$B$7:$R$2292,6,0)</f>
        <v>7.4779</v>
      </c>
      <c r="G22" s="66">
        <f t="shared" si="1"/>
        <v>11</v>
      </c>
      <c r="H22" s="65">
        <f>VLOOKUP($A22,'Return Data'!$B$7:$R$2292,7,0)</f>
        <v>5.6745000000000001</v>
      </c>
      <c r="I22" s="66">
        <f t="shared" si="2"/>
        <v>15</v>
      </c>
      <c r="J22" s="65">
        <f>VLOOKUP($A22,'Return Data'!$B$7:$R$2292,8,0)</f>
        <v>3.5186000000000002</v>
      </c>
      <c r="K22" s="66">
        <f t="shared" si="3"/>
        <v>15</v>
      </c>
      <c r="L22" s="65">
        <f>VLOOKUP($A22,'Return Data'!$B$7:$R$2292,9,0)</f>
        <v>2.1760000000000002</v>
      </c>
      <c r="M22" s="66">
        <f t="shared" si="4"/>
        <v>15</v>
      </c>
      <c r="N22" s="65">
        <f>VLOOKUP($A22,'Return Data'!$B$7:$R$2292,10,0)</f>
        <v>3.6573000000000002</v>
      </c>
      <c r="O22" s="66">
        <f t="shared" si="5"/>
        <v>12</v>
      </c>
      <c r="P22" s="65">
        <f>VLOOKUP($A22,'Return Data'!$B$7:$R$2292,11,0)</f>
        <v>3.7717999999999998</v>
      </c>
      <c r="Q22" s="66">
        <f t="shared" si="6"/>
        <v>15</v>
      </c>
      <c r="R22" s="65">
        <f>VLOOKUP($A22,'Return Data'!$B$7:$R$2292,12,0)</f>
        <v>3.7925</v>
      </c>
      <c r="S22" s="66">
        <f t="shared" si="7"/>
        <v>16</v>
      </c>
      <c r="T22" s="65">
        <f>VLOOKUP($A22,'Return Data'!$B$7:$R$2292,13,0)</f>
        <v>3.8279000000000001</v>
      </c>
      <c r="U22" s="66">
        <f t="shared" si="8"/>
        <v>15</v>
      </c>
      <c r="V22" s="65">
        <f>VLOOKUP($A22,'Return Data'!$B$7:$R$2292,17,0)</f>
        <v>5.6769999999999996</v>
      </c>
      <c r="W22" s="66">
        <f t="shared" si="9"/>
        <v>15</v>
      </c>
      <c r="X22" s="65">
        <f>VLOOKUP($A22,'Return Data'!$B$7:$R$2292,14,0)</f>
        <v>5.6119000000000003</v>
      </c>
      <c r="Y22" s="66">
        <f t="shared" si="10"/>
        <v>15</v>
      </c>
      <c r="Z22" s="65">
        <f>VLOOKUP($A22,'Return Data'!$B$7:$R$2292,16,0)</f>
        <v>7.8036000000000003</v>
      </c>
      <c r="AA22" s="67">
        <f t="shared" si="11"/>
        <v>5</v>
      </c>
    </row>
    <row r="23" spans="1:27" x14ac:dyDescent="0.3">
      <c r="A23" s="63" t="s">
        <v>1046</v>
      </c>
      <c r="B23" s="64">
        <f>VLOOKUP($A23,'Return Data'!$B$7:$R$2292,3,0)</f>
        <v>44483</v>
      </c>
      <c r="C23" s="65">
        <f>VLOOKUP($A23,'Return Data'!$B$7:$R$2292,4,0)</f>
        <v>31.952300000000001</v>
      </c>
      <c r="D23" s="65">
        <f>VLOOKUP($A23,'Return Data'!$B$7:$R$2292,5,0)</f>
        <v>2.7418</v>
      </c>
      <c r="E23" s="66">
        <f t="shared" si="0"/>
        <v>18</v>
      </c>
      <c r="F23" s="65">
        <f>VLOOKUP($A23,'Return Data'!$B$7:$R$2292,6,0)</f>
        <v>4.6090999999999998</v>
      </c>
      <c r="G23" s="66">
        <f t="shared" si="1"/>
        <v>23</v>
      </c>
      <c r="H23" s="65">
        <f>VLOOKUP($A23,'Return Data'!$B$7:$R$2292,7,0)</f>
        <v>4.5732999999999997</v>
      </c>
      <c r="I23" s="66">
        <f t="shared" si="2"/>
        <v>24</v>
      </c>
      <c r="J23" s="65">
        <f>VLOOKUP($A23,'Return Data'!$B$7:$R$2292,8,0)</f>
        <v>3.137</v>
      </c>
      <c r="K23" s="66">
        <f t="shared" si="3"/>
        <v>23</v>
      </c>
      <c r="L23" s="65">
        <f>VLOOKUP($A23,'Return Data'!$B$7:$R$2292,9,0)</f>
        <v>2.2277999999999998</v>
      </c>
      <c r="M23" s="66">
        <f t="shared" si="4"/>
        <v>14</v>
      </c>
      <c r="N23" s="65">
        <f>VLOOKUP($A23,'Return Data'!$B$7:$R$2292,10,0)</f>
        <v>3.3191999999999999</v>
      </c>
      <c r="O23" s="66">
        <f t="shared" si="5"/>
        <v>19</v>
      </c>
      <c r="P23" s="65">
        <f>VLOOKUP($A23,'Return Data'!$B$7:$R$2292,11,0)</f>
        <v>3.5207999999999999</v>
      </c>
      <c r="Q23" s="66">
        <f t="shared" si="6"/>
        <v>21</v>
      </c>
      <c r="R23" s="65">
        <f>VLOOKUP($A23,'Return Data'!$B$7:$R$2292,12,0)</f>
        <v>3.2869999999999999</v>
      </c>
      <c r="S23" s="66">
        <f t="shared" si="7"/>
        <v>25</v>
      </c>
      <c r="T23" s="65">
        <f>VLOOKUP($A23,'Return Data'!$B$7:$R$2292,13,0)</f>
        <v>4.0029000000000003</v>
      </c>
      <c r="U23" s="66">
        <f t="shared" si="8"/>
        <v>12</v>
      </c>
      <c r="V23" s="65">
        <f>VLOOKUP($A23,'Return Data'!$B$7:$R$2292,17,0)</f>
        <v>5.7708000000000004</v>
      </c>
      <c r="W23" s="66">
        <f t="shared" si="9"/>
        <v>12</v>
      </c>
      <c r="X23" s="65">
        <f>VLOOKUP($A23,'Return Data'!$B$7:$R$2292,14,0)</f>
        <v>5.1790000000000003</v>
      </c>
      <c r="Y23" s="66">
        <f t="shared" si="10"/>
        <v>19</v>
      </c>
      <c r="Z23" s="65">
        <f>VLOOKUP($A23,'Return Data'!$B$7:$R$2292,16,0)</f>
        <v>6.5259</v>
      </c>
      <c r="AA23" s="67">
        <f t="shared" si="11"/>
        <v>20</v>
      </c>
    </row>
    <row r="24" spans="1:27" x14ac:dyDescent="0.3">
      <c r="A24" s="63" t="s">
        <v>1049</v>
      </c>
      <c r="B24" s="64">
        <f>VLOOKUP($A24,'Return Data'!$B$7:$R$2292,3,0)</f>
        <v>44483</v>
      </c>
      <c r="C24" s="65">
        <f>VLOOKUP($A24,'Return Data'!$B$7:$R$2292,4,0)</f>
        <v>1320.6069</v>
      </c>
      <c r="D24" s="65">
        <f>VLOOKUP($A24,'Return Data'!$B$7:$R$2292,5,0)</f>
        <v>7.1376999999999997</v>
      </c>
      <c r="E24" s="66">
        <f t="shared" si="0"/>
        <v>4</v>
      </c>
      <c r="F24" s="65">
        <f>VLOOKUP($A24,'Return Data'!$B$7:$R$2292,6,0)</f>
        <v>6.3887999999999998</v>
      </c>
      <c r="G24" s="66">
        <f t="shared" si="1"/>
        <v>17</v>
      </c>
      <c r="H24" s="65">
        <f>VLOOKUP($A24,'Return Data'!$B$7:$R$2292,7,0)</f>
        <v>5.3278999999999996</v>
      </c>
      <c r="I24" s="66">
        <f t="shared" si="2"/>
        <v>18</v>
      </c>
      <c r="J24" s="65">
        <f>VLOOKUP($A24,'Return Data'!$B$7:$R$2292,8,0)</f>
        <v>3.4256000000000002</v>
      </c>
      <c r="K24" s="66">
        <f t="shared" si="3"/>
        <v>17</v>
      </c>
      <c r="L24" s="65">
        <f>VLOOKUP($A24,'Return Data'!$B$7:$R$2292,9,0)</f>
        <v>1.9977</v>
      </c>
      <c r="M24" s="66">
        <f t="shared" si="4"/>
        <v>20</v>
      </c>
      <c r="N24" s="65">
        <f>VLOOKUP($A24,'Return Data'!$B$7:$R$2292,10,0)</f>
        <v>3.4184000000000001</v>
      </c>
      <c r="O24" s="66">
        <f t="shared" si="5"/>
        <v>17</v>
      </c>
      <c r="P24" s="65">
        <f>VLOOKUP($A24,'Return Data'!$B$7:$R$2292,11,0)</f>
        <v>3.5674999999999999</v>
      </c>
      <c r="Q24" s="66">
        <f t="shared" si="6"/>
        <v>20</v>
      </c>
      <c r="R24" s="65">
        <f>VLOOKUP($A24,'Return Data'!$B$7:$R$2292,12,0)</f>
        <v>3.4679000000000002</v>
      </c>
      <c r="S24" s="66">
        <f t="shared" si="7"/>
        <v>20</v>
      </c>
      <c r="T24" s="65">
        <f>VLOOKUP($A24,'Return Data'!$B$7:$R$2292,13,0)</f>
        <v>3.4508999999999999</v>
      </c>
      <c r="U24" s="66">
        <f t="shared" si="8"/>
        <v>22</v>
      </c>
      <c r="V24" s="65">
        <f>VLOOKUP($A24,'Return Data'!$B$7:$R$2292,17,0)</f>
        <v>5.1405000000000003</v>
      </c>
      <c r="W24" s="66">
        <f t="shared" si="9"/>
        <v>19</v>
      </c>
      <c r="X24" s="65">
        <f>VLOOKUP($A24,'Return Data'!$B$7:$R$2292,14,0)</f>
        <v>6.2047999999999996</v>
      </c>
      <c r="Y24" s="66">
        <f t="shared" si="10"/>
        <v>14</v>
      </c>
      <c r="Z24" s="65">
        <f>VLOOKUP($A24,'Return Data'!$B$7:$R$2292,16,0)</f>
        <v>6.1452</v>
      </c>
      <c r="AA24" s="67">
        <f t="shared" si="11"/>
        <v>23</v>
      </c>
    </row>
    <row r="25" spans="1:27" x14ac:dyDescent="0.3">
      <c r="A25" s="63" t="s">
        <v>1051</v>
      </c>
      <c r="B25" s="64">
        <f>VLOOKUP($A25,'Return Data'!$B$7:$R$2292,3,0)</f>
        <v>44483</v>
      </c>
      <c r="C25" s="65">
        <f>VLOOKUP($A25,'Return Data'!$B$7:$R$2292,4,0)</f>
        <v>1816.4848999999999</v>
      </c>
      <c r="D25" s="65">
        <f>VLOOKUP($A25,'Return Data'!$B$7:$R$2292,5,0)</f>
        <v>4.0975999999999999</v>
      </c>
      <c r="E25" s="66">
        <f t="shared" si="0"/>
        <v>11</v>
      </c>
      <c r="F25" s="65">
        <f>VLOOKUP($A25,'Return Data'!$B$7:$R$2292,6,0)</f>
        <v>5.7194000000000003</v>
      </c>
      <c r="G25" s="66">
        <f t="shared" si="1"/>
        <v>20</v>
      </c>
      <c r="H25" s="65">
        <f>VLOOKUP($A25,'Return Data'!$B$7:$R$2292,7,0)</f>
        <v>5.1113999999999997</v>
      </c>
      <c r="I25" s="66">
        <f t="shared" si="2"/>
        <v>21</v>
      </c>
      <c r="J25" s="65">
        <f>VLOOKUP($A25,'Return Data'!$B$7:$R$2292,8,0)</f>
        <v>3.1701999999999999</v>
      </c>
      <c r="K25" s="66">
        <f t="shared" si="3"/>
        <v>22</v>
      </c>
      <c r="L25" s="65">
        <f>VLOOKUP($A25,'Return Data'!$B$7:$R$2292,9,0)</f>
        <v>1.782</v>
      </c>
      <c r="M25" s="66">
        <f t="shared" si="4"/>
        <v>23</v>
      </c>
      <c r="N25" s="65">
        <f>VLOOKUP($A25,'Return Data'!$B$7:$R$2292,10,0)</f>
        <v>3.3096000000000001</v>
      </c>
      <c r="O25" s="66">
        <f t="shared" si="5"/>
        <v>20</v>
      </c>
      <c r="P25" s="65">
        <f>VLOOKUP($A25,'Return Data'!$B$7:$R$2292,11,0)</f>
        <v>3.4483999999999999</v>
      </c>
      <c r="Q25" s="66">
        <f t="shared" si="6"/>
        <v>22</v>
      </c>
      <c r="R25" s="65">
        <f>VLOOKUP($A25,'Return Data'!$B$7:$R$2292,12,0)</f>
        <v>3.3395000000000001</v>
      </c>
      <c r="S25" s="66">
        <f t="shared" si="7"/>
        <v>24</v>
      </c>
      <c r="T25" s="65">
        <f>VLOOKUP($A25,'Return Data'!$B$7:$R$2292,13,0)</f>
        <v>3.4325999999999999</v>
      </c>
      <c r="U25" s="66">
        <f t="shared" si="8"/>
        <v>23</v>
      </c>
      <c r="V25" s="65">
        <f>VLOOKUP($A25,'Return Data'!$B$7:$R$2292,17,0)</f>
        <v>4.9683000000000002</v>
      </c>
      <c r="W25" s="66">
        <f t="shared" si="9"/>
        <v>21</v>
      </c>
      <c r="X25" s="65">
        <f>VLOOKUP($A25,'Return Data'!$B$7:$R$2292,14,0)</f>
        <v>5.6002999999999998</v>
      </c>
      <c r="Y25" s="66">
        <f t="shared" si="10"/>
        <v>16</v>
      </c>
      <c r="Z25" s="65">
        <f>VLOOKUP($A25,'Return Data'!$B$7:$R$2292,16,0)</f>
        <v>4.4802999999999997</v>
      </c>
      <c r="AA25" s="67">
        <f t="shared" si="11"/>
        <v>24</v>
      </c>
    </row>
    <row r="26" spans="1:27" x14ac:dyDescent="0.3">
      <c r="A26" s="63" t="s">
        <v>1052</v>
      </c>
      <c r="B26" s="64">
        <f>VLOOKUP($A26,'Return Data'!$B$7:$R$2292,3,0)</f>
        <v>44483</v>
      </c>
      <c r="C26" s="65">
        <f>VLOOKUP($A26,'Return Data'!$B$7:$R$2292,4,0)</f>
        <v>2996.3748000000001</v>
      </c>
      <c r="D26" s="65">
        <f>VLOOKUP($A26,'Return Data'!$B$7:$R$2292,5,0)</f>
        <v>3.9142999999999999</v>
      </c>
      <c r="E26" s="66">
        <f t="shared" si="0"/>
        <v>12</v>
      </c>
      <c r="F26" s="65">
        <f>VLOOKUP($A26,'Return Data'!$B$7:$R$2292,6,0)</f>
        <v>7.2750000000000004</v>
      </c>
      <c r="G26" s="66">
        <f t="shared" si="1"/>
        <v>15</v>
      </c>
      <c r="H26" s="65">
        <f>VLOOKUP($A26,'Return Data'!$B$7:$R$2292,7,0)</f>
        <v>5.7907999999999999</v>
      </c>
      <c r="I26" s="66">
        <f t="shared" si="2"/>
        <v>13</v>
      </c>
      <c r="J26" s="65">
        <f>VLOOKUP($A26,'Return Data'!$B$7:$R$2292,8,0)</f>
        <v>3.9615999999999998</v>
      </c>
      <c r="K26" s="66">
        <f t="shared" si="3"/>
        <v>6</v>
      </c>
      <c r="L26" s="65">
        <f>VLOOKUP($A26,'Return Data'!$B$7:$R$2292,9,0)</f>
        <v>3.0564</v>
      </c>
      <c r="M26" s="66">
        <f t="shared" si="4"/>
        <v>7</v>
      </c>
      <c r="N26" s="65">
        <f>VLOOKUP($A26,'Return Data'!$B$7:$R$2292,10,0)</f>
        <v>4.2713999999999999</v>
      </c>
      <c r="O26" s="66">
        <f t="shared" si="5"/>
        <v>8</v>
      </c>
      <c r="P26" s="65">
        <f>VLOOKUP($A26,'Return Data'!$B$7:$R$2292,11,0)</f>
        <v>4.4856999999999996</v>
      </c>
      <c r="Q26" s="66">
        <f t="shared" si="6"/>
        <v>7</v>
      </c>
      <c r="R26" s="65">
        <f>VLOOKUP($A26,'Return Data'!$B$7:$R$2292,12,0)</f>
        <v>4.5224000000000002</v>
      </c>
      <c r="S26" s="66">
        <f t="shared" si="7"/>
        <v>5</v>
      </c>
      <c r="T26" s="65">
        <f>VLOOKUP($A26,'Return Data'!$B$7:$R$2292,13,0)</f>
        <v>4.6342999999999996</v>
      </c>
      <c r="U26" s="66">
        <f t="shared" si="8"/>
        <v>7</v>
      </c>
      <c r="V26" s="65">
        <f>VLOOKUP($A26,'Return Data'!$B$7:$R$2292,17,0)</f>
        <v>6.1818999999999997</v>
      </c>
      <c r="W26" s="66">
        <f t="shared" si="9"/>
        <v>7</v>
      </c>
      <c r="X26" s="65">
        <f>VLOOKUP($A26,'Return Data'!$B$7:$R$2292,14,0)</f>
        <v>6.57</v>
      </c>
      <c r="Y26" s="66">
        <f t="shared" si="10"/>
        <v>10</v>
      </c>
      <c r="Z26" s="65">
        <f>VLOOKUP($A26,'Return Data'!$B$7:$R$2292,16,0)</f>
        <v>7.8167999999999997</v>
      </c>
      <c r="AA26" s="67">
        <f t="shared" si="11"/>
        <v>4</v>
      </c>
    </row>
    <row r="27" spans="1:27" x14ac:dyDescent="0.3">
      <c r="A27" s="63" t="s">
        <v>1054</v>
      </c>
      <c r="B27" s="64">
        <f>VLOOKUP($A27,'Return Data'!$B$7:$R$2292,3,0)</f>
        <v>44483</v>
      </c>
      <c r="C27" s="65">
        <f>VLOOKUP($A27,'Return Data'!$B$7:$R$2292,4,0)</f>
        <v>23.761199999999999</v>
      </c>
      <c r="D27" s="65">
        <f>VLOOKUP($A27,'Return Data'!$B$7:$R$2292,5,0)</f>
        <v>4.1479999999999997</v>
      </c>
      <c r="E27" s="66">
        <f t="shared" si="0"/>
        <v>10</v>
      </c>
      <c r="F27" s="65">
        <f>VLOOKUP($A27,'Return Data'!$B$7:$R$2292,6,0)</f>
        <v>8.9160000000000004</v>
      </c>
      <c r="G27" s="66">
        <f t="shared" si="1"/>
        <v>4</v>
      </c>
      <c r="H27" s="65">
        <f>VLOOKUP($A27,'Return Data'!$B$7:$R$2292,7,0)</f>
        <v>5.9977999999999998</v>
      </c>
      <c r="I27" s="66">
        <f t="shared" si="2"/>
        <v>10</v>
      </c>
      <c r="J27" s="65">
        <f>VLOOKUP($A27,'Return Data'!$B$7:$R$2292,8,0)</f>
        <v>3.0758999999999999</v>
      </c>
      <c r="K27" s="66">
        <f t="shared" si="3"/>
        <v>24</v>
      </c>
      <c r="L27" s="65">
        <f>VLOOKUP($A27,'Return Data'!$B$7:$R$2292,9,0)</f>
        <v>1.8359000000000001</v>
      </c>
      <c r="M27" s="66">
        <f t="shared" si="4"/>
        <v>22</v>
      </c>
      <c r="N27" s="65">
        <f>VLOOKUP($A27,'Return Data'!$B$7:$R$2292,10,0)</f>
        <v>2.9657</v>
      </c>
      <c r="O27" s="66">
        <f t="shared" si="5"/>
        <v>26</v>
      </c>
      <c r="P27" s="65">
        <f>VLOOKUP($A27,'Return Data'!$B$7:$R$2292,11,0)</f>
        <v>3.4203000000000001</v>
      </c>
      <c r="Q27" s="66">
        <f t="shared" si="6"/>
        <v>23</v>
      </c>
      <c r="R27" s="65">
        <f>VLOOKUP($A27,'Return Data'!$B$7:$R$2292,12,0)</f>
        <v>3.5667</v>
      </c>
      <c r="S27" s="66">
        <f t="shared" si="7"/>
        <v>19</v>
      </c>
      <c r="T27" s="65">
        <f>VLOOKUP($A27,'Return Data'!$B$7:$R$2292,13,0)</f>
        <v>3.6991000000000001</v>
      </c>
      <c r="U27" s="66">
        <f t="shared" si="8"/>
        <v>19</v>
      </c>
      <c r="V27" s="65">
        <f>VLOOKUP($A27,'Return Data'!$B$7:$R$2292,17,0)</f>
        <v>3.2887</v>
      </c>
      <c r="W27" s="66">
        <f t="shared" si="9"/>
        <v>24</v>
      </c>
      <c r="X27" s="65">
        <f>VLOOKUP($A27,'Return Data'!$B$7:$R$2292,14,0)</f>
        <v>-1.0185999999999999</v>
      </c>
      <c r="Y27" s="66">
        <f t="shared" si="10"/>
        <v>24</v>
      </c>
      <c r="Z27" s="65">
        <f>VLOOKUP($A27,'Return Data'!$B$7:$R$2292,16,0)</f>
        <v>6.2286999999999999</v>
      </c>
      <c r="AA27" s="67">
        <f t="shared" si="11"/>
        <v>21</v>
      </c>
    </row>
    <row r="28" spans="1:27" x14ac:dyDescent="0.3">
      <c r="A28" s="63" t="s">
        <v>1056</v>
      </c>
      <c r="B28" s="64">
        <f>VLOOKUP($A28,'Return Data'!$B$7:$R$2292,3,0)</f>
        <v>44483</v>
      </c>
      <c r="C28" s="65">
        <f>VLOOKUP($A28,'Return Data'!$B$7:$R$2292,4,0)</f>
        <v>2785.2806</v>
      </c>
      <c r="D28" s="65">
        <f>VLOOKUP($A28,'Return Data'!$B$7:$R$2292,5,0)</f>
        <v>1.0602</v>
      </c>
      <c r="E28" s="66">
        <f t="shared" si="0"/>
        <v>21</v>
      </c>
      <c r="F28" s="65">
        <f>VLOOKUP($A28,'Return Data'!$B$7:$R$2292,6,0)</f>
        <v>4.2634999999999996</v>
      </c>
      <c r="G28" s="66">
        <f t="shared" si="1"/>
        <v>24</v>
      </c>
      <c r="H28" s="65">
        <f>VLOOKUP($A28,'Return Data'!$B$7:$R$2292,7,0)</f>
        <v>4.7774000000000001</v>
      </c>
      <c r="I28" s="66">
        <f t="shared" si="2"/>
        <v>22</v>
      </c>
      <c r="J28" s="65">
        <f>VLOOKUP($A28,'Return Data'!$B$7:$R$2292,8,0)</f>
        <v>3.2837999999999998</v>
      </c>
      <c r="K28" s="66">
        <f t="shared" si="3"/>
        <v>18</v>
      </c>
      <c r="L28" s="65">
        <f>VLOOKUP($A28,'Return Data'!$B$7:$R$2292,9,0)</f>
        <v>2.1633</v>
      </c>
      <c r="M28" s="66">
        <f t="shared" si="4"/>
        <v>16</v>
      </c>
      <c r="N28" s="65">
        <f>VLOOKUP($A28,'Return Data'!$B$7:$R$2292,10,0)</f>
        <v>3.4134000000000002</v>
      </c>
      <c r="O28" s="66">
        <f t="shared" si="5"/>
        <v>18</v>
      </c>
      <c r="P28" s="65">
        <f>VLOOKUP($A28,'Return Data'!$B$7:$R$2292,11,0)</f>
        <v>3.6425000000000001</v>
      </c>
      <c r="Q28" s="66">
        <f t="shared" si="6"/>
        <v>18</v>
      </c>
      <c r="R28" s="65">
        <f>VLOOKUP($A28,'Return Data'!$B$7:$R$2292,12,0)</f>
        <v>3.6595</v>
      </c>
      <c r="S28" s="66">
        <f t="shared" si="7"/>
        <v>18</v>
      </c>
      <c r="T28" s="65">
        <f>VLOOKUP($A28,'Return Data'!$B$7:$R$2292,13,0)</f>
        <v>3.5768</v>
      </c>
      <c r="U28" s="66">
        <f t="shared" si="8"/>
        <v>20</v>
      </c>
      <c r="V28" s="65">
        <f>VLOOKUP($A28,'Return Data'!$B$7:$R$2292,17,0)</f>
        <v>4.5465999999999998</v>
      </c>
      <c r="W28" s="66">
        <f t="shared" si="9"/>
        <v>22</v>
      </c>
      <c r="X28" s="65">
        <f>VLOOKUP($A28,'Return Data'!$B$7:$R$2292,14,0)</f>
        <v>-0.59570000000000001</v>
      </c>
      <c r="Y28" s="66">
        <f t="shared" si="10"/>
        <v>23</v>
      </c>
      <c r="Z28" s="65">
        <f>VLOOKUP($A28,'Return Data'!$B$7:$R$2292,16,0)</f>
        <v>6.1759000000000004</v>
      </c>
      <c r="AA28" s="67">
        <f t="shared" si="11"/>
        <v>22</v>
      </c>
    </row>
    <row r="29" spans="1:27" x14ac:dyDescent="0.3">
      <c r="A29" s="63" t="s">
        <v>1058</v>
      </c>
      <c r="B29" s="64">
        <f>VLOOKUP($A29,'Return Data'!$B$7:$R$2292,3,0)</f>
        <v>44483</v>
      </c>
      <c r="C29" s="65">
        <f>VLOOKUP($A29,'Return Data'!$B$7:$R$2292,4,0)</f>
        <v>2805.3373000000001</v>
      </c>
      <c r="D29" s="65">
        <f>VLOOKUP($A29,'Return Data'!$B$7:$R$2292,5,0)</f>
        <v>0.57120000000000004</v>
      </c>
      <c r="E29" s="66">
        <f t="shared" si="0"/>
        <v>22</v>
      </c>
      <c r="F29" s="65">
        <f>VLOOKUP($A29,'Return Data'!$B$7:$R$2292,6,0)</f>
        <v>4.0815999999999999</v>
      </c>
      <c r="G29" s="66">
        <f t="shared" si="1"/>
        <v>25</v>
      </c>
      <c r="H29" s="65">
        <f>VLOOKUP($A29,'Return Data'!$B$7:$R$2292,7,0)</f>
        <v>5.1368999999999998</v>
      </c>
      <c r="I29" s="66">
        <f t="shared" si="2"/>
        <v>20</v>
      </c>
      <c r="J29" s="65">
        <f>VLOOKUP($A29,'Return Data'!$B$7:$R$2292,8,0)</f>
        <v>3.8368000000000002</v>
      </c>
      <c r="K29" s="66">
        <f t="shared" si="3"/>
        <v>9</v>
      </c>
      <c r="L29" s="65">
        <f>VLOOKUP($A29,'Return Data'!$B$7:$R$2292,9,0)</f>
        <v>2.5863999999999998</v>
      </c>
      <c r="M29" s="66">
        <f t="shared" si="4"/>
        <v>10</v>
      </c>
      <c r="N29" s="65">
        <f>VLOOKUP($A29,'Return Data'!$B$7:$R$2292,10,0)</f>
        <v>3.6223999999999998</v>
      </c>
      <c r="O29" s="66">
        <f t="shared" si="5"/>
        <v>13</v>
      </c>
      <c r="P29" s="65">
        <f>VLOOKUP($A29,'Return Data'!$B$7:$R$2292,11,0)</f>
        <v>3.6949000000000001</v>
      </c>
      <c r="Q29" s="66">
        <f t="shared" si="6"/>
        <v>17</v>
      </c>
      <c r="R29" s="65">
        <f>VLOOKUP($A29,'Return Data'!$B$7:$R$2292,12,0)</f>
        <v>3.4443000000000001</v>
      </c>
      <c r="S29" s="66">
        <f t="shared" si="7"/>
        <v>22</v>
      </c>
      <c r="T29" s="65">
        <f>VLOOKUP($A29,'Return Data'!$B$7:$R$2292,13,0)</f>
        <v>3.5467</v>
      </c>
      <c r="U29" s="66">
        <f t="shared" si="8"/>
        <v>21</v>
      </c>
      <c r="V29" s="65">
        <f>VLOOKUP($A29,'Return Data'!$B$7:$R$2292,17,0)</f>
        <v>5.3776000000000002</v>
      </c>
      <c r="W29" s="66">
        <f t="shared" si="9"/>
        <v>18</v>
      </c>
      <c r="X29" s="65">
        <f>VLOOKUP($A29,'Return Data'!$B$7:$R$2292,14,0)</f>
        <v>6.5064000000000002</v>
      </c>
      <c r="Y29" s="66">
        <f t="shared" si="10"/>
        <v>11</v>
      </c>
      <c r="Z29" s="65">
        <f>VLOOKUP($A29,'Return Data'!$B$7:$R$2292,16,0)</f>
        <v>7.5180999999999996</v>
      </c>
      <c r="AA29" s="67">
        <f t="shared" si="11"/>
        <v>12</v>
      </c>
    </row>
    <row r="30" spans="1:27" x14ac:dyDescent="0.3">
      <c r="A30" s="63" t="s">
        <v>1061</v>
      </c>
      <c r="B30" s="64">
        <f>VLOOKUP($A30,'Return Data'!$B$7:$R$2292,3,0)</f>
        <v>44483</v>
      </c>
      <c r="C30" s="65">
        <f>VLOOKUP($A30,'Return Data'!$B$7:$R$2292,4,0)</f>
        <v>28.660900000000002</v>
      </c>
      <c r="D30" s="65">
        <f>VLOOKUP($A30,'Return Data'!$B$7:$R$2292,5,0)</f>
        <v>7.0057</v>
      </c>
      <c r="E30" s="66">
        <f t="shared" si="0"/>
        <v>5</v>
      </c>
      <c r="F30" s="65">
        <f>VLOOKUP($A30,'Return Data'!$B$7:$R$2292,6,0)</f>
        <v>6.6258999999999997</v>
      </c>
      <c r="G30" s="66">
        <f t="shared" si="1"/>
        <v>16</v>
      </c>
      <c r="H30" s="65">
        <f>VLOOKUP($A30,'Return Data'!$B$7:$R$2292,7,0)</f>
        <v>8.8933</v>
      </c>
      <c r="I30" s="66">
        <f t="shared" si="2"/>
        <v>4</v>
      </c>
      <c r="J30" s="65">
        <f>VLOOKUP($A30,'Return Data'!$B$7:$R$2292,8,0)</f>
        <v>9.2291000000000007</v>
      </c>
      <c r="K30" s="66">
        <f t="shared" si="3"/>
        <v>4</v>
      </c>
      <c r="L30" s="65">
        <f>VLOOKUP($A30,'Return Data'!$B$7:$R$2292,9,0)</f>
        <v>105.25709999999999</v>
      </c>
      <c r="M30" s="66">
        <f t="shared" si="4"/>
        <v>2</v>
      </c>
      <c r="N30" s="65">
        <f>VLOOKUP($A30,'Return Data'!$B$7:$R$2292,10,0)</f>
        <v>36.946899999999999</v>
      </c>
      <c r="O30" s="66">
        <f t="shared" si="5"/>
        <v>2</v>
      </c>
      <c r="P30" s="65">
        <f>VLOOKUP($A30,'Return Data'!$B$7:$R$2292,11,0)</f>
        <v>20.227799999999998</v>
      </c>
      <c r="Q30" s="66">
        <f t="shared" si="6"/>
        <v>2</v>
      </c>
      <c r="R30" s="65">
        <f>VLOOKUP($A30,'Return Data'!$B$7:$R$2292,12,0)</f>
        <v>14.8095</v>
      </c>
      <c r="S30" s="66">
        <f t="shared" si="7"/>
        <v>3</v>
      </c>
      <c r="T30" s="65">
        <f>VLOOKUP($A30,'Return Data'!$B$7:$R$2292,13,0)</f>
        <v>11.968</v>
      </c>
      <c r="U30" s="66">
        <f t="shared" si="8"/>
        <v>3</v>
      </c>
      <c r="V30" s="65">
        <f>VLOOKUP($A30,'Return Data'!$B$7:$R$2292,17,0)</f>
        <v>9.2994000000000003</v>
      </c>
      <c r="W30" s="66">
        <f t="shared" si="9"/>
        <v>2</v>
      </c>
      <c r="X30" s="65">
        <f>VLOOKUP($A30,'Return Data'!$B$7:$R$2292,14,0)</f>
        <v>5.3898999999999999</v>
      </c>
      <c r="Y30" s="66">
        <f t="shared" si="10"/>
        <v>17</v>
      </c>
      <c r="Z30" s="65">
        <f>VLOOKUP($A30,'Return Data'!$B$7:$R$2292,16,0)</f>
        <v>7.5385</v>
      </c>
      <c r="AA30" s="67">
        <f t="shared" si="11"/>
        <v>11</v>
      </c>
    </row>
    <row r="31" spans="1:27" x14ac:dyDescent="0.3">
      <c r="A31" s="63" t="s">
        <v>1062</v>
      </c>
      <c r="B31" s="64">
        <f>VLOOKUP($A31,'Return Data'!$B$7:$R$2292,3,0)</f>
        <v>44483</v>
      </c>
      <c r="C31" s="65">
        <f>VLOOKUP($A31,'Return Data'!$B$7:$R$2292,4,0)</f>
        <v>3142.9569000000001</v>
      </c>
      <c r="D31" s="65">
        <f>VLOOKUP($A31,'Return Data'!$B$7:$R$2292,5,0)</f>
        <v>3.3704999999999998</v>
      </c>
      <c r="E31" s="66">
        <f t="shared" si="0"/>
        <v>15</v>
      </c>
      <c r="F31" s="65">
        <f>VLOOKUP($A31,'Return Data'!$B$7:$R$2292,6,0)</f>
        <v>5.7229999999999999</v>
      </c>
      <c r="G31" s="66">
        <f t="shared" si="1"/>
        <v>19</v>
      </c>
      <c r="H31" s="65">
        <f>VLOOKUP($A31,'Return Data'!$B$7:$R$2292,7,0)</f>
        <v>5.5494000000000003</v>
      </c>
      <c r="I31" s="66">
        <f t="shared" si="2"/>
        <v>17</v>
      </c>
      <c r="J31" s="65">
        <f>VLOOKUP($A31,'Return Data'!$B$7:$R$2292,8,0)</f>
        <v>3.8220000000000001</v>
      </c>
      <c r="K31" s="66">
        <f t="shared" si="3"/>
        <v>10</v>
      </c>
      <c r="L31" s="65">
        <f>VLOOKUP($A31,'Return Data'!$B$7:$R$2292,9,0)</f>
        <v>2.4628999999999999</v>
      </c>
      <c r="M31" s="66">
        <f t="shared" si="4"/>
        <v>12</v>
      </c>
      <c r="N31" s="65">
        <f>VLOOKUP($A31,'Return Data'!$B$7:$R$2292,10,0)</f>
        <v>3.8227000000000002</v>
      </c>
      <c r="O31" s="66">
        <f t="shared" si="5"/>
        <v>11</v>
      </c>
      <c r="P31" s="65">
        <f>VLOOKUP($A31,'Return Data'!$B$7:$R$2292,11,0)</f>
        <v>4.1056999999999997</v>
      </c>
      <c r="Q31" s="66">
        <f t="shared" si="6"/>
        <v>11</v>
      </c>
      <c r="R31" s="65">
        <f>VLOOKUP($A31,'Return Data'!$B$7:$R$2292,12,0)</f>
        <v>3.9447000000000001</v>
      </c>
      <c r="S31" s="66">
        <f t="shared" si="7"/>
        <v>11</v>
      </c>
      <c r="T31" s="65">
        <f>VLOOKUP($A31,'Return Data'!$B$7:$R$2292,13,0)</f>
        <v>3.9647999999999999</v>
      </c>
      <c r="U31" s="66">
        <f t="shared" si="8"/>
        <v>13</v>
      </c>
      <c r="V31" s="65">
        <f>VLOOKUP($A31,'Return Data'!$B$7:$R$2292,17,0)</f>
        <v>5.9051</v>
      </c>
      <c r="W31" s="66">
        <f t="shared" si="9"/>
        <v>11</v>
      </c>
      <c r="X31" s="65">
        <f>VLOOKUP($A31,'Return Data'!$B$7:$R$2292,14,0)</f>
        <v>4.8456999999999999</v>
      </c>
      <c r="Y31" s="66">
        <f t="shared" si="10"/>
        <v>20</v>
      </c>
      <c r="Z31" s="65">
        <f>VLOOKUP($A31,'Return Data'!$B$7:$R$2292,16,0)</f>
        <v>7.3647</v>
      </c>
      <c r="AA31" s="67">
        <f t="shared" si="11"/>
        <v>16</v>
      </c>
    </row>
    <row r="32" spans="1:27" x14ac:dyDescent="0.3">
      <c r="A32" s="63" t="s">
        <v>1063</v>
      </c>
      <c r="B32" s="64">
        <f>VLOOKUP($A32,'Return Data'!$B$7:$R$2292,3,0)</f>
        <v>44483</v>
      </c>
      <c r="C32" s="65">
        <f>VLOOKUP($A32,'Return Data'!$B$7:$R$2292,4,0)</f>
        <v>76.870900000000006</v>
      </c>
      <c r="D32" s="65">
        <f>VLOOKUP($A32,'Return Data'!$B$7:$R$2292,5,0)</f>
        <v>115.5565</v>
      </c>
      <c r="E32" s="66">
        <f t="shared" si="0"/>
        <v>1</v>
      </c>
      <c r="F32" s="65">
        <f>VLOOKUP($A32,'Return Data'!$B$7:$R$2292,6,0)</f>
        <v>52.184199999999997</v>
      </c>
      <c r="G32" s="66">
        <f t="shared" si="1"/>
        <v>1</v>
      </c>
      <c r="H32" s="65">
        <f>VLOOKUP($A32,'Return Data'!$B$7:$R$2292,7,0)</f>
        <v>118.9221</v>
      </c>
      <c r="I32" s="66">
        <f t="shared" si="2"/>
        <v>1</v>
      </c>
      <c r="J32" s="65">
        <f>VLOOKUP($A32,'Return Data'!$B$7:$R$2292,8,0)</f>
        <v>100.0637</v>
      </c>
      <c r="K32" s="66">
        <f t="shared" si="3"/>
        <v>1</v>
      </c>
      <c r="L32" s="65">
        <f>VLOOKUP($A32,'Return Data'!$B$7:$R$2292,9,0)</f>
        <v>1788.5504000000001</v>
      </c>
      <c r="M32" s="66">
        <f t="shared" si="4"/>
        <v>1</v>
      </c>
      <c r="N32" s="65">
        <f>VLOOKUP($A32,'Return Data'!$B$7:$R$2292,10,0)</f>
        <v>583.22299999999996</v>
      </c>
      <c r="O32" s="66">
        <f t="shared" si="5"/>
        <v>1</v>
      </c>
      <c r="P32" s="65">
        <f>VLOOKUP($A32,'Return Data'!$B$7:$R$2292,11,0)</f>
        <v>290.03050000000002</v>
      </c>
      <c r="Q32" s="66">
        <f t="shared" si="6"/>
        <v>1</v>
      </c>
      <c r="R32" s="65">
        <f>VLOOKUP($A32,'Return Data'!$B$7:$R$2292,12,0)</f>
        <v>196.54079999999999</v>
      </c>
      <c r="S32" s="66">
        <f t="shared" si="7"/>
        <v>1</v>
      </c>
      <c r="T32" s="65">
        <f>VLOOKUP($A32,'Return Data'!$B$7:$R$2292,13,0)</f>
        <v>147.0018</v>
      </c>
      <c r="U32" s="66">
        <f t="shared" si="8"/>
        <v>1</v>
      </c>
      <c r="V32" s="65"/>
      <c r="W32" s="66"/>
      <c r="X32" s="65"/>
      <c r="Y32" s="66"/>
      <c r="Z32" s="65">
        <f>VLOOKUP($A32,'Return Data'!$B$7:$R$2292,16,0)</f>
        <v>24.508400000000002</v>
      </c>
      <c r="AA32" s="67">
        <f t="shared" si="11"/>
        <v>1</v>
      </c>
    </row>
    <row r="33" spans="1:27" x14ac:dyDescent="0.3">
      <c r="A33" s="63" t="s">
        <v>1067</v>
      </c>
      <c r="B33" s="64">
        <f>VLOOKUP($A33,'Return Data'!$B$7:$R$2292,3,0)</f>
        <v>44483</v>
      </c>
      <c r="C33" s="65">
        <f>VLOOKUP($A33,'Return Data'!$B$7:$R$2292,4,0)</f>
        <v>2808.9164000000001</v>
      </c>
      <c r="D33" s="65">
        <f>VLOOKUP($A33,'Return Data'!$B$7:$R$2292,5,0)</f>
        <v>75.002499999999998</v>
      </c>
      <c r="E33" s="66">
        <f t="shared" si="0"/>
        <v>2</v>
      </c>
      <c r="F33" s="65">
        <f>VLOOKUP($A33,'Return Data'!$B$7:$R$2292,6,0)</f>
        <v>31.047599999999999</v>
      </c>
      <c r="G33" s="66">
        <f t="shared" si="1"/>
        <v>2</v>
      </c>
      <c r="H33" s="65">
        <f>VLOOKUP($A33,'Return Data'!$B$7:$R$2292,7,0)</f>
        <v>18.133299999999998</v>
      </c>
      <c r="I33" s="66">
        <f t="shared" si="2"/>
        <v>2</v>
      </c>
      <c r="J33" s="65">
        <f>VLOOKUP($A33,'Return Data'!$B$7:$R$2292,8,0)</f>
        <v>10.508900000000001</v>
      </c>
      <c r="K33" s="66">
        <f t="shared" si="3"/>
        <v>3</v>
      </c>
      <c r="L33" s="65">
        <f>VLOOKUP($A33,'Return Data'!$B$7:$R$2292,9,0)</f>
        <v>61.686999999999998</v>
      </c>
      <c r="M33" s="66">
        <f t="shared" si="4"/>
        <v>3</v>
      </c>
      <c r="N33" s="65">
        <f>VLOOKUP($A33,'Return Data'!$B$7:$R$2292,10,0)</f>
        <v>23.9877</v>
      </c>
      <c r="O33" s="66">
        <f t="shared" si="5"/>
        <v>4</v>
      </c>
      <c r="P33" s="65">
        <f>VLOOKUP($A33,'Return Data'!$B$7:$R$2292,11,0)</f>
        <v>14.266299999999999</v>
      </c>
      <c r="Q33" s="66">
        <f t="shared" si="6"/>
        <v>4</v>
      </c>
      <c r="R33" s="65">
        <f>VLOOKUP($A33,'Return Data'!$B$7:$R$2292,12,0)</f>
        <v>11.0402</v>
      </c>
      <c r="S33" s="66">
        <f t="shared" si="7"/>
        <v>4</v>
      </c>
      <c r="T33" s="65">
        <f>VLOOKUP($A33,'Return Data'!$B$7:$R$2292,13,0)</f>
        <v>9.2485999999999997</v>
      </c>
      <c r="U33" s="66">
        <f t="shared" si="8"/>
        <v>4</v>
      </c>
      <c r="V33" s="65">
        <f>VLOOKUP($A33,'Return Data'!$B$7:$R$2292,17,0)</f>
        <v>8.5334000000000003</v>
      </c>
      <c r="W33" s="66">
        <f>RANK(V33,V$8:V$33,0)</f>
        <v>3</v>
      </c>
      <c r="X33" s="65">
        <f>VLOOKUP($A33,'Return Data'!$B$7:$R$2292,14,0)</f>
        <v>4.2670000000000003</v>
      </c>
      <c r="Y33" s="66">
        <f>RANK(X33,X$8:X$33,0)</f>
        <v>21</v>
      </c>
      <c r="Z33" s="65">
        <f>VLOOKUP($A33,'Return Data'!$B$7:$R$2292,16,0)</f>
        <v>7.3891</v>
      </c>
      <c r="AA33" s="67">
        <f t="shared" si="11"/>
        <v>15</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9.0394923076923064</v>
      </c>
      <c r="E35" s="74"/>
      <c r="F35" s="75">
        <f>AVERAGE(F8:F33)</f>
        <v>9.2111653846153843</v>
      </c>
      <c r="G35" s="74"/>
      <c r="H35" s="75">
        <f>AVERAGE(H8:H33)</f>
        <v>10.614084615384616</v>
      </c>
      <c r="I35" s="74"/>
      <c r="J35" s="75">
        <f>AVERAGE(J8:J33)</f>
        <v>7.9762576923076933</v>
      </c>
      <c r="K35" s="74"/>
      <c r="L35" s="75">
        <f>AVERAGE(L8:L33)</f>
        <v>79.480519230769232</v>
      </c>
      <c r="M35" s="74"/>
      <c r="N35" s="75">
        <f>AVERAGE(N8:N33)</f>
        <v>29.007269230769229</v>
      </c>
      <c r="O35" s="74"/>
      <c r="P35" s="75">
        <f>AVERAGE(P8:P33)</f>
        <v>16.420261538461538</v>
      </c>
      <c r="Q35" s="74"/>
      <c r="R35" s="75">
        <f>AVERAGE(R8:R33)</f>
        <v>12.321088461538462</v>
      </c>
      <c r="S35" s="74"/>
      <c r="T35" s="75">
        <f>AVERAGE(T8:T33)</f>
        <v>10.492446153846155</v>
      </c>
      <c r="U35" s="74"/>
      <c r="V35" s="75">
        <f>AVERAGE(V8:V33)</f>
        <v>5.6221320000000006</v>
      </c>
      <c r="W35" s="74"/>
      <c r="X35" s="75">
        <f>AVERAGE(X8:X33)</f>
        <v>4.8762040000000004</v>
      </c>
      <c r="Y35" s="74"/>
      <c r="Z35" s="75">
        <f>AVERAGE(Z8:Z33)</f>
        <v>7.6259115384615388</v>
      </c>
      <c r="AA35" s="76"/>
    </row>
    <row r="36" spans="1:27" x14ac:dyDescent="0.3">
      <c r="A36" s="73" t="s">
        <v>28</v>
      </c>
      <c r="B36" s="74"/>
      <c r="C36" s="74"/>
      <c r="D36" s="75">
        <f>MIN(D8:D33)</f>
        <v>-26.7807</v>
      </c>
      <c r="E36" s="74"/>
      <c r="F36" s="75">
        <f>MIN(F8:F33)</f>
        <v>-2.2471000000000001</v>
      </c>
      <c r="G36" s="74"/>
      <c r="H36" s="75">
        <f>MIN(H8:H33)</f>
        <v>3.3685999999999998</v>
      </c>
      <c r="I36" s="74"/>
      <c r="J36" s="75">
        <f>MIN(J8:J33)</f>
        <v>1.4173</v>
      </c>
      <c r="K36" s="74"/>
      <c r="L36" s="75">
        <f>MIN(L8:L33)</f>
        <v>1.3527</v>
      </c>
      <c r="M36" s="74"/>
      <c r="N36" s="75">
        <f>MIN(N8:N33)</f>
        <v>2.9657</v>
      </c>
      <c r="O36" s="74"/>
      <c r="P36" s="75">
        <f>MIN(P8:P33)</f>
        <v>3.2629999999999999</v>
      </c>
      <c r="Q36" s="74"/>
      <c r="R36" s="75">
        <f>MIN(R8:R33)</f>
        <v>3.2656999999999998</v>
      </c>
      <c r="S36" s="74"/>
      <c r="T36" s="75">
        <f>MIN(T8:T33)</f>
        <v>3.3024</v>
      </c>
      <c r="U36" s="74"/>
      <c r="V36" s="75">
        <f>MIN(V8:V33)</f>
        <v>-4.9435000000000002</v>
      </c>
      <c r="W36" s="74"/>
      <c r="X36" s="75">
        <f>MIN(X8:X33)</f>
        <v>-8.9059000000000008</v>
      </c>
      <c r="Y36" s="74"/>
      <c r="Z36" s="75">
        <f>MIN(Z8:Z33)</f>
        <v>3.3963999999999999</v>
      </c>
      <c r="AA36" s="76"/>
    </row>
    <row r="37" spans="1:27" ht="15" thickBot="1" x14ac:dyDescent="0.35">
      <c r="A37" s="77" t="s">
        <v>29</v>
      </c>
      <c r="B37" s="78"/>
      <c r="C37" s="78"/>
      <c r="D37" s="79">
        <f>MAX(D8:D33)</f>
        <v>115.5565</v>
      </c>
      <c r="E37" s="78"/>
      <c r="F37" s="79">
        <f>MAX(F8:F33)</f>
        <v>52.184199999999997</v>
      </c>
      <c r="G37" s="78"/>
      <c r="H37" s="79">
        <f>MAX(H8:H33)</f>
        <v>118.9221</v>
      </c>
      <c r="I37" s="78"/>
      <c r="J37" s="79">
        <f>MAX(J8:J33)</f>
        <v>100.0637</v>
      </c>
      <c r="K37" s="78"/>
      <c r="L37" s="79">
        <f>MAX(L8:L33)</f>
        <v>1788.5504000000001</v>
      </c>
      <c r="M37" s="78"/>
      <c r="N37" s="79">
        <f>MAX(N8:N33)</f>
        <v>583.22299999999996</v>
      </c>
      <c r="O37" s="78"/>
      <c r="P37" s="79">
        <f>MAX(P8:P33)</f>
        <v>290.03050000000002</v>
      </c>
      <c r="Q37" s="78"/>
      <c r="R37" s="79">
        <f>MAX(R8:R33)</f>
        <v>196.54079999999999</v>
      </c>
      <c r="S37" s="78"/>
      <c r="T37" s="79">
        <f>MAX(T8:T33)</f>
        <v>147.0018</v>
      </c>
      <c r="U37" s="78"/>
      <c r="V37" s="79">
        <f>MAX(V8:V33)</f>
        <v>12.1852</v>
      </c>
      <c r="W37" s="78"/>
      <c r="X37" s="79">
        <f>MAX(X8:X33)</f>
        <v>7.5659000000000001</v>
      </c>
      <c r="Y37" s="78"/>
      <c r="Z37" s="79">
        <f>MAX(Z8:Z33)</f>
        <v>24.508400000000002</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Data'!$B$7:$R$2292,3,0)</f>
        <v>44483</v>
      </c>
      <c r="C8" s="65">
        <f>VLOOKUP($A8,'Return Data'!$B$7:$R$2292,4,0)</f>
        <v>436.94639999999998</v>
      </c>
      <c r="D8" s="65">
        <f>VLOOKUP($A8,'Return Data'!$B$7:$R$2292,5,0)</f>
        <v>3.8096000000000001</v>
      </c>
      <c r="E8" s="66">
        <f t="shared" ref="E8:E34" si="0">RANK(D8,D$8:D$34,0)</f>
        <v>12</v>
      </c>
      <c r="F8" s="65">
        <f>VLOOKUP($A8,'Return Data'!$B$7:$R$2292,6,0)</f>
        <v>6.6390000000000002</v>
      </c>
      <c r="G8" s="66">
        <f t="shared" ref="G8:G34" si="1">RANK(F8,F$8:F$34,0)</f>
        <v>7</v>
      </c>
      <c r="H8" s="65">
        <f>VLOOKUP($A8,'Return Data'!$B$7:$R$2292,7,0)</f>
        <v>5.7367999999999997</v>
      </c>
      <c r="I8" s="66">
        <f t="shared" ref="I8:I34" si="2">RANK(H8,H$8:H$34,0)</f>
        <v>12</v>
      </c>
      <c r="J8" s="65">
        <f>VLOOKUP($A8,'Return Data'!$B$7:$R$2292,8,0)</f>
        <v>4.3672000000000004</v>
      </c>
      <c r="K8" s="66">
        <f t="shared" ref="K8:K34" si="3">RANK(J8,J$8:J$34,0)</f>
        <v>11</v>
      </c>
      <c r="L8" s="65">
        <f>VLOOKUP($A8,'Return Data'!$B$7:$R$2292,9,0)</f>
        <v>3.1194000000000002</v>
      </c>
      <c r="M8" s="66">
        <f t="shared" ref="M8:M34" si="4">RANK(L8,L$8:L$34,0)</f>
        <v>12</v>
      </c>
      <c r="N8" s="65">
        <f>VLOOKUP($A8,'Return Data'!$B$7:$R$2292,10,0)</f>
        <v>4.1733000000000002</v>
      </c>
      <c r="O8" s="66">
        <f t="shared" ref="O8:O34" si="5">RANK(N8,N$8:N$34,0)</f>
        <v>7</v>
      </c>
      <c r="P8" s="65">
        <f>VLOOKUP($A8,'Return Data'!$B$7:$R$2292,11,0)</f>
        <v>4.3800999999999997</v>
      </c>
      <c r="Q8" s="66">
        <f t="shared" ref="Q8:Q34" si="6">RANK(P8,P$8:P$34,0)</f>
        <v>7</v>
      </c>
      <c r="R8" s="65">
        <f>VLOOKUP($A8,'Return Data'!$B$7:$R$2292,12,0)</f>
        <v>4.3150000000000004</v>
      </c>
      <c r="S8" s="66">
        <f t="shared" ref="S8:S34" si="7">RANK(R8,R$8:R$34,0)</f>
        <v>7</v>
      </c>
      <c r="T8" s="65">
        <f>VLOOKUP($A8,'Return Data'!$B$7:$R$2292,13,0)</f>
        <v>4.3434999999999997</v>
      </c>
      <c r="U8" s="66">
        <f t="shared" ref="U8:U34" si="8">RANK(T8,T$8:T$34,0)</f>
        <v>7</v>
      </c>
      <c r="V8" s="65">
        <f>VLOOKUP($A8,'Return Data'!$B$7:$R$2292,17,0)</f>
        <v>5.9452999999999996</v>
      </c>
      <c r="W8" s="66">
        <f t="shared" ref="W8:W15" si="9">RANK(V8,V$8:V$34,0)</f>
        <v>5</v>
      </c>
      <c r="X8" s="65">
        <f>VLOOKUP($A8,'Return Data'!$B$7:$R$2292,14,0)</f>
        <v>7.0197000000000003</v>
      </c>
      <c r="Y8" s="66">
        <f>RANK(X8,X$8:X$34,0)</f>
        <v>4</v>
      </c>
      <c r="Z8" s="65">
        <f>VLOOKUP($A8,'Return Data'!$B$7:$R$2292,16,0)</f>
        <v>8.1677</v>
      </c>
      <c r="AA8" s="67">
        <f t="shared" ref="AA8:AA34" si="10">RANK(Z8,Z$8:Z$34,0)</f>
        <v>4</v>
      </c>
    </row>
    <row r="9" spans="1:27" x14ac:dyDescent="0.3">
      <c r="A9" s="63" t="s">
        <v>1496</v>
      </c>
      <c r="B9" s="64">
        <f>VLOOKUP($A9,'Return Data'!$B$7:$R$2292,3,0)</f>
        <v>44483</v>
      </c>
      <c r="C9" s="65">
        <f>VLOOKUP($A9,'Return Data'!$B$7:$R$2292,4,0)</f>
        <v>12.2361</v>
      </c>
      <c r="D9" s="65">
        <f>VLOOKUP($A9,'Return Data'!$B$7:$R$2292,5,0)</f>
        <v>4.1765999999999996</v>
      </c>
      <c r="E9" s="66">
        <f t="shared" si="0"/>
        <v>8</v>
      </c>
      <c r="F9" s="65">
        <f>VLOOKUP($A9,'Return Data'!$B$7:$R$2292,6,0)</f>
        <v>5.9688999999999997</v>
      </c>
      <c r="G9" s="66">
        <f t="shared" si="1"/>
        <v>10</v>
      </c>
      <c r="H9" s="65">
        <f>VLOOKUP($A9,'Return Data'!$B$7:$R$2292,7,0)</f>
        <v>5.8446999999999996</v>
      </c>
      <c r="I9" s="66">
        <f t="shared" si="2"/>
        <v>9</v>
      </c>
      <c r="J9" s="65">
        <f>VLOOKUP($A9,'Return Data'!$B$7:$R$2292,8,0)</f>
        <v>4.6318000000000001</v>
      </c>
      <c r="K9" s="66">
        <f t="shared" si="3"/>
        <v>6</v>
      </c>
      <c r="L9" s="65">
        <f>VLOOKUP($A9,'Return Data'!$B$7:$R$2292,9,0)</f>
        <v>3.5701000000000001</v>
      </c>
      <c r="M9" s="66">
        <f t="shared" si="4"/>
        <v>7</v>
      </c>
      <c r="N9" s="65">
        <f>VLOOKUP($A9,'Return Data'!$B$7:$R$2292,10,0)</f>
        <v>3.9954999999999998</v>
      </c>
      <c r="O9" s="66">
        <f t="shared" si="5"/>
        <v>9</v>
      </c>
      <c r="P9" s="65">
        <f>VLOOKUP($A9,'Return Data'!$B$7:$R$2292,11,0)</f>
        <v>4.1806999999999999</v>
      </c>
      <c r="Q9" s="66">
        <f t="shared" si="6"/>
        <v>8</v>
      </c>
      <c r="R9" s="65">
        <f>VLOOKUP($A9,'Return Data'!$B$7:$R$2292,12,0)</f>
        <v>4.2666000000000004</v>
      </c>
      <c r="S9" s="66">
        <f t="shared" si="7"/>
        <v>8</v>
      </c>
      <c r="T9" s="65">
        <f>VLOOKUP($A9,'Return Data'!$B$7:$R$2292,13,0)</f>
        <v>4.3305999999999996</v>
      </c>
      <c r="U9" s="66">
        <f t="shared" si="8"/>
        <v>8</v>
      </c>
      <c r="V9" s="65">
        <f>VLOOKUP($A9,'Return Data'!$B$7:$R$2292,17,0)</f>
        <v>5.5183999999999997</v>
      </c>
      <c r="W9" s="66">
        <f t="shared" si="9"/>
        <v>7</v>
      </c>
      <c r="X9" s="65"/>
      <c r="Y9" s="66"/>
      <c r="Z9" s="65">
        <f>VLOOKUP($A9,'Return Data'!$B$7:$R$2292,16,0)</f>
        <v>6.7355999999999998</v>
      </c>
      <c r="AA9" s="67">
        <f t="shared" si="10"/>
        <v>17</v>
      </c>
    </row>
    <row r="10" spans="1:27" x14ac:dyDescent="0.3">
      <c r="A10" s="63" t="s">
        <v>1499</v>
      </c>
      <c r="B10" s="64">
        <f>VLOOKUP($A10,'Return Data'!$B$7:$R$2292,3,0)</f>
        <v>44483</v>
      </c>
      <c r="C10" s="65">
        <f>VLOOKUP($A10,'Return Data'!$B$7:$R$2292,4,0)</f>
        <v>1227.4466</v>
      </c>
      <c r="D10" s="65">
        <f>VLOOKUP($A10,'Return Data'!$B$7:$R$2292,5,0)</f>
        <v>3.1821000000000002</v>
      </c>
      <c r="E10" s="66">
        <f t="shared" si="0"/>
        <v>20</v>
      </c>
      <c r="F10" s="65">
        <f>VLOOKUP($A10,'Return Data'!$B$7:$R$2292,6,0)</f>
        <v>9.5281000000000002</v>
      </c>
      <c r="G10" s="66">
        <f t="shared" si="1"/>
        <v>3</v>
      </c>
      <c r="H10" s="65">
        <f>VLOOKUP($A10,'Return Data'!$B$7:$R$2292,7,0)</f>
        <v>6.8177000000000003</v>
      </c>
      <c r="I10" s="66">
        <f t="shared" si="2"/>
        <v>4</v>
      </c>
      <c r="J10" s="65">
        <f>VLOOKUP($A10,'Return Data'!$B$7:$R$2292,8,0)</f>
        <v>4.7282000000000002</v>
      </c>
      <c r="K10" s="66">
        <f t="shared" si="3"/>
        <v>5</v>
      </c>
      <c r="L10" s="65">
        <f>VLOOKUP($A10,'Return Data'!$B$7:$R$2292,9,0)</f>
        <v>3.3426999999999998</v>
      </c>
      <c r="M10" s="66">
        <f t="shared" si="4"/>
        <v>8</v>
      </c>
      <c r="N10" s="65">
        <f>VLOOKUP($A10,'Return Data'!$B$7:$R$2292,10,0)</f>
        <v>3.6974999999999998</v>
      </c>
      <c r="O10" s="66">
        <f t="shared" si="5"/>
        <v>15</v>
      </c>
      <c r="P10" s="65">
        <f>VLOOKUP($A10,'Return Data'!$B$7:$R$2292,11,0)</f>
        <v>3.9117999999999999</v>
      </c>
      <c r="Q10" s="66">
        <f t="shared" si="6"/>
        <v>11</v>
      </c>
      <c r="R10" s="65">
        <f>VLOOKUP($A10,'Return Data'!$B$7:$R$2292,12,0)</f>
        <v>3.9710000000000001</v>
      </c>
      <c r="S10" s="66">
        <f t="shared" si="7"/>
        <v>11</v>
      </c>
      <c r="T10" s="65">
        <f>VLOOKUP($A10,'Return Data'!$B$7:$R$2292,13,0)</f>
        <v>3.8593000000000002</v>
      </c>
      <c r="U10" s="66">
        <f t="shared" si="8"/>
        <v>12</v>
      </c>
      <c r="V10" s="65">
        <f>VLOOKUP($A10,'Return Data'!$B$7:$R$2292,17,0)</f>
        <v>4.8208000000000002</v>
      </c>
      <c r="W10" s="66">
        <f t="shared" si="9"/>
        <v>17</v>
      </c>
      <c r="X10" s="65"/>
      <c r="Y10" s="66"/>
      <c r="Z10" s="65">
        <f>VLOOKUP($A10,'Return Data'!$B$7:$R$2292,16,0)</f>
        <v>6.2648999999999999</v>
      </c>
      <c r="AA10" s="67">
        <f t="shared" si="10"/>
        <v>20</v>
      </c>
    </row>
    <row r="11" spans="1:27" x14ac:dyDescent="0.3">
      <c r="A11" s="63" t="s">
        <v>1500</v>
      </c>
      <c r="B11" s="64">
        <f>VLOOKUP($A11,'Return Data'!$B$7:$R$2292,3,0)</f>
        <v>44483</v>
      </c>
      <c r="C11" s="65">
        <f>VLOOKUP($A11,'Return Data'!$B$7:$R$2292,4,0)</f>
        <v>2617.2175999999999</v>
      </c>
      <c r="D11" s="65">
        <f>VLOOKUP($A11,'Return Data'!$B$7:$R$2292,5,0)</f>
        <v>3.5482</v>
      </c>
      <c r="E11" s="66">
        <f t="shared" si="0"/>
        <v>15</v>
      </c>
      <c r="F11" s="65">
        <f>VLOOKUP($A11,'Return Data'!$B$7:$R$2292,6,0)</f>
        <v>7.1440999999999999</v>
      </c>
      <c r="G11" s="66">
        <f t="shared" si="1"/>
        <v>5</v>
      </c>
      <c r="H11" s="65">
        <f>VLOOKUP($A11,'Return Data'!$B$7:$R$2292,7,0)</f>
        <v>6.5014000000000003</v>
      </c>
      <c r="I11" s="66">
        <f t="shared" si="2"/>
        <v>5</v>
      </c>
      <c r="J11" s="65">
        <f>VLOOKUP($A11,'Return Data'!$B$7:$R$2292,8,0)</f>
        <v>4.5213000000000001</v>
      </c>
      <c r="K11" s="66">
        <f t="shared" si="3"/>
        <v>10</v>
      </c>
      <c r="L11" s="65">
        <f>VLOOKUP($A11,'Return Data'!$B$7:$R$2292,9,0)</f>
        <v>3.0447000000000002</v>
      </c>
      <c r="M11" s="66">
        <f t="shared" si="4"/>
        <v>16</v>
      </c>
      <c r="N11" s="65">
        <f>VLOOKUP($A11,'Return Data'!$B$7:$R$2292,10,0)</f>
        <v>3.4238</v>
      </c>
      <c r="O11" s="66">
        <f t="shared" si="5"/>
        <v>23</v>
      </c>
      <c r="P11" s="65">
        <f>VLOOKUP($A11,'Return Data'!$B$7:$R$2292,11,0)</f>
        <v>3.4750000000000001</v>
      </c>
      <c r="Q11" s="66">
        <f t="shared" si="6"/>
        <v>23</v>
      </c>
      <c r="R11" s="65">
        <f>VLOOKUP($A11,'Return Data'!$B$7:$R$2292,12,0)</f>
        <v>3.4790999999999999</v>
      </c>
      <c r="S11" s="66">
        <f t="shared" si="7"/>
        <v>23</v>
      </c>
      <c r="T11" s="65">
        <f>VLOOKUP($A11,'Return Data'!$B$7:$R$2292,13,0)</f>
        <v>3.4148999999999998</v>
      </c>
      <c r="U11" s="66">
        <f t="shared" si="8"/>
        <v>24</v>
      </c>
      <c r="V11" s="65">
        <f>VLOOKUP($A11,'Return Data'!$B$7:$R$2292,17,0)</f>
        <v>4.5747999999999998</v>
      </c>
      <c r="W11" s="66">
        <f t="shared" si="9"/>
        <v>18</v>
      </c>
      <c r="X11" s="65">
        <f>VLOOKUP($A11,'Return Data'!$B$7:$R$2292,14,0)</f>
        <v>5.8426</v>
      </c>
      <c r="Y11" s="66">
        <f>RANK(X11,X$8:X$34,0)</f>
        <v>10</v>
      </c>
      <c r="Z11" s="65">
        <f>VLOOKUP($A11,'Return Data'!$B$7:$R$2292,16,0)</f>
        <v>7.8327</v>
      </c>
      <c r="AA11" s="67">
        <f t="shared" si="10"/>
        <v>5</v>
      </c>
    </row>
    <row r="12" spans="1:27" x14ac:dyDescent="0.3">
      <c r="A12" s="63" t="s">
        <v>1502</v>
      </c>
      <c r="B12" s="64">
        <f>VLOOKUP($A12,'Return Data'!$B$7:$R$2292,3,0)</f>
        <v>44483</v>
      </c>
      <c r="C12" s="65">
        <f>VLOOKUP($A12,'Return Data'!$B$7:$R$2292,4,0)</f>
        <v>3221.1653000000001</v>
      </c>
      <c r="D12" s="65">
        <f>VLOOKUP($A12,'Return Data'!$B$7:$R$2292,5,0)</f>
        <v>3.0676000000000001</v>
      </c>
      <c r="E12" s="66">
        <f t="shared" si="0"/>
        <v>22</v>
      </c>
      <c r="F12" s="65">
        <f>VLOOKUP($A12,'Return Data'!$B$7:$R$2292,6,0)</f>
        <v>4.1143000000000001</v>
      </c>
      <c r="G12" s="66">
        <f t="shared" si="1"/>
        <v>25</v>
      </c>
      <c r="H12" s="65">
        <f>VLOOKUP($A12,'Return Data'!$B$7:$R$2292,7,0)</f>
        <v>3.7804000000000002</v>
      </c>
      <c r="I12" s="66">
        <f t="shared" si="2"/>
        <v>24</v>
      </c>
      <c r="J12" s="65">
        <f>VLOOKUP($A12,'Return Data'!$B$7:$R$2292,8,0)</f>
        <v>3.3708</v>
      </c>
      <c r="K12" s="66">
        <f t="shared" si="3"/>
        <v>25</v>
      </c>
      <c r="L12" s="65">
        <f>VLOOKUP($A12,'Return Data'!$B$7:$R$2292,9,0)</f>
        <v>2.6892999999999998</v>
      </c>
      <c r="M12" s="66">
        <f t="shared" si="4"/>
        <v>25</v>
      </c>
      <c r="N12" s="65">
        <f>VLOOKUP($A12,'Return Data'!$B$7:$R$2292,10,0)</f>
        <v>3.2136</v>
      </c>
      <c r="O12" s="66">
        <f t="shared" si="5"/>
        <v>26</v>
      </c>
      <c r="P12" s="65">
        <f>VLOOKUP($A12,'Return Data'!$B$7:$R$2292,11,0)</f>
        <v>3.2915999999999999</v>
      </c>
      <c r="Q12" s="66">
        <f t="shared" si="6"/>
        <v>26</v>
      </c>
      <c r="R12" s="65">
        <f>VLOOKUP($A12,'Return Data'!$B$7:$R$2292,12,0)</f>
        <v>3.2991999999999999</v>
      </c>
      <c r="S12" s="66">
        <f t="shared" si="7"/>
        <v>25</v>
      </c>
      <c r="T12" s="65">
        <f>VLOOKUP($A12,'Return Data'!$B$7:$R$2292,13,0)</f>
        <v>3.2576999999999998</v>
      </c>
      <c r="U12" s="66">
        <f t="shared" si="8"/>
        <v>26</v>
      </c>
      <c r="V12" s="65">
        <f>VLOOKUP($A12,'Return Data'!$B$7:$R$2292,17,0)</f>
        <v>4.4718</v>
      </c>
      <c r="W12" s="66">
        <f t="shared" si="9"/>
        <v>19</v>
      </c>
      <c r="X12" s="65">
        <f>VLOOKUP($A12,'Return Data'!$B$7:$R$2292,14,0)</f>
        <v>5.4375999999999998</v>
      </c>
      <c r="Y12" s="66">
        <f>RANK(X12,X$8:X$34,0)</f>
        <v>15</v>
      </c>
      <c r="Z12" s="65">
        <f>VLOOKUP($A12,'Return Data'!$B$7:$R$2292,16,0)</f>
        <v>7.2156000000000002</v>
      </c>
      <c r="AA12" s="67">
        <f t="shared" si="10"/>
        <v>15</v>
      </c>
    </row>
    <row r="13" spans="1:27" x14ac:dyDescent="0.3">
      <c r="A13" s="63" t="s">
        <v>1504</v>
      </c>
      <c r="B13" s="64">
        <f>VLOOKUP($A13,'Return Data'!$B$7:$R$2292,3,0)</f>
        <v>44483</v>
      </c>
      <c r="C13" s="65">
        <f>VLOOKUP($A13,'Return Data'!$B$7:$R$2292,4,0)</f>
        <v>2910.5481</v>
      </c>
      <c r="D13" s="65">
        <f>VLOOKUP($A13,'Return Data'!$B$7:$R$2292,5,0)</f>
        <v>3.9495</v>
      </c>
      <c r="E13" s="66">
        <f t="shared" si="0"/>
        <v>11</v>
      </c>
      <c r="F13" s="65">
        <f>VLOOKUP($A13,'Return Data'!$B$7:$R$2292,6,0)</f>
        <v>5.9442000000000004</v>
      </c>
      <c r="G13" s="66">
        <f t="shared" si="1"/>
        <v>11</v>
      </c>
      <c r="H13" s="65">
        <f>VLOOKUP($A13,'Return Data'!$B$7:$R$2292,7,0)</f>
        <v>5.3410000000000002</v>
      </c>
      <c r="I13" s="66">
        <f t="shared" si="2"/>
        <v>17</v>
      </c>
      <c r="J13" s="65">
        <f>VLOOKUP($A13,'Return Data'!$B$7:$R$2292,8,0)</f>
        <v>3.7593000000000001</v>
      </c>
      <c r="K13" s="66">
        <f t="shared" si="3"/>
        <v>23</v>
      </c>
      <c r="L13" s="65">
        <f>VLOOKUP($A13,'Return Data'!$B$7:$R$2292,9,0)</f>
        <v>2.8685</v>
      </c>
      <c r="M13" s="66">
        <f t="shared" si="4"/>
        <v>21</v>
      </c>
      <c r="N13" s="65">
        <f>VLOOKUP($A13,'Return Data'!$B$7:$R$2292,10,0)</f>
        <v>3.5865</v>
      </c>
      <c r="O13" s="66">
        <f t="shared" si="5"/>
        <v>19</v>
      </c>
      <c r="P13" s="65">
        <f>VLOOKUP($A13,'Return Data'!$B$7:$R$2292,11,0)</f>
        <v>3.6922999999999999</v>
      </c>
      <c r="Q13" s="66">
        <f t="shared" si="6"/>
        <v>19</v>
      </c>
      <c r="R13" s="65">
        <f>VLOOKUP($A13,'Return Data'!$B$7:$R$2292,12,0)</f>
        <v>3.7334000000000001</v>
      </c>
      <c r="S13" s="66">
        <f t="shared" si="7"/>
        <v>18</v>
      </c>
      <c r="T13" s="65">
        <f>VLOOKUP($A13,'Return Data'!$B$7:$R$2292,13,0)</f>
        <v>3.6977000000000002</v>
      </c>
      <c r="U13" s="66">
        <f t="shared" si="8"/>
        <v>18</v>
      </c>
      <c r="V13" s="65">
        <f>VLOOKUP($A13,'Return Data'!$B$7:$R$2292,17,0)</f>
        <v>4.8394000000000004</v>
      </c>
      <c r="W13" s="66">
        <f t="shared" si="9"/>
        <v>16</v>
      </c>
      <c r="X13" s="65">
        <f>VLOOKUP($A13,'Return Data'!$B$7:$R$2292,14,0)</f>
        <v>5.6978</v>
      </c>
      <c r="Y13" s="66">
        <f>RANK(X13,X$8:X$34,0)</f>
        <v>12</v>
      </c>
      <c r="Z13" s="65">
        <f>VLOOKUP($A13,'Return Data'!$B$7:$R$2292,16,0)</f>
        <v>7.3608000000000002</v>
      </c>
      <c r="AA13" s="67">
        <f t="shared" si="10"/>
        <v>12</v>
      </c>
    </row>
    <row r="14" spans="1:27" x14ac:dyDescent="0.3">
      <c r="A14" s="63" t="s">
        <v>1509</v>
      </c>
      <c r="B14" s="64">
        <f>VLOOKUP($A14,'Return Data'!$B$7:$R$2292,3,0)</f>
        <v>44483</v>
      </c>
      <c r="C14" s="65">
        <f>VLOOKUP($A14,'Return Data'!$B$7:$R$2292,4,0)</f>
        <v>31.733799999999999</v>
      </c>
      <c r="D14" s="65">
        <f>VLOOKUP($A14,'Return Data'!$B$7:$R$2292,5,0)</f>
        <v>12.426299999999999</v>
      </c>
      <c r="E14" s="66">
        <f t="shared" si="0"/>
        <v>2</v>
      </c>
      <c r="F14" s="65">
        <f>VLOOKUP($A14,'Return Data'!$B$7:$R$2292,6,0)</f>
        <v>12.7806</v>
      </c>
      <c r="G14" s="66">
        <f t="shared" si="1"/>
        <v>2</v>
      </c>
      <c r="H14" s="65">
        <f>VLOOKUP($A14,'Return Data'!$B$7:$R$2292,7,0)</f>
        <v>12.1381</v>
      </c>
      <c r="I14" s="66">
        <f t="shared" si="2"/>
        <v>1</v>
      </c>
      <c r="J14" s="65">
        <f>VLOOKUP($A14,'Return Data'!$B$7:$R$2292,8,0)</f>
        <v>14.183</v>
      </c>
      <c r="K14" s="66">
        <f t="shared" si="3"/>
        <v>1</v>
      </c>
      <c r="L14" s="65">
        <f>VLOOKUP($A14,'Return Data'!$B$7:$R$2292,9,0)</f>
        <v>14.223599999999999</v>
      </c>
      <c r="M14" s="66">
        <f t="shared" si="4"/>
        <v>2</v>
      </c>
      <c r="N14" s="65">
        <f>VLOOKUP($A14,'Return Data'!$B$7:$R$2292,10,0)</f>
        <v>13.833299999999999</v>
      </c>
      <c r="O14" s="66">
        <f t="shared" si="5"/>
        <v>2</v>
      </c>
      <c r="P14" s="65">
        <f>VLOOKUP($A14,'Return Data'!$B$7:$R$2292,11,0)</f>
        <v>11.382999999999999</v>
      </c>
      <c r="Q14" s="66">
        <f t="shared" si="6"/>
        <v>2</v>
      </c>
      <c r="R14" s="65">
        <f>VLOOKUP($A14,'Return Data'!$B$7:$R$2292,12,0)</f>
        <v>10.3012</v>
      </c>
      <c r="S14" s="66">
        <f t="shared" si="7"/>
        <v>1</v>
      </c>
      <c r="T14" s="65">
        <f>VLOOKUP($A14,'Return Data'!$B$7:$R$2292,13,0)</f>
        <v>9.5981000000000005</v>
      </c>
      <c r="U14" s="66">
        <f t="shared" si="8"/>
        <v>1</v>
      </c>
      <c r="V14" s="65">
        <f>VLOOKUP($A14,'Return Data'!$B$7:$R$2292,17,0)</f>
        <v>7.0297000000000001</v>
      </c>
      <c r="W14" s="66">
        <f t="shared" si="9"/>
        <v>2</v>
      </c>
      <c r="X14" s="65">
        <f>VLOOKUP($A14,'Return Data'!$B$7:$R$2292,14,0)</f>
        <v>8.0608000000000004</v>
      </c>
      <c r="Y14" s="66">
        <f>RANK(X14,X$8:X$34,0)</f>
        <v>2</v>
      </c>
      <c r="Z14" s="65">
        <f>VLOOKUP($A14,'Return Data'!$B$7:$R$2292,16,0)</f>
        <v>8.9352</v>
      </c>
      <c r="AA14" s="67">
        <f t="shared" si="10"/>
        <v>1</v>
      </c>
    </row>
    <row r="15" spans="1:27" x14ac:dyDescent="0.3">
      <c r="A15" s="63" t="s">
        <v>1510</v>
      </c>
      <c r="B15" s="64">
        <f>VLOOKUP($A15,'Return Data'!$B$7:$R$2292,3,0)</f>
        <v>44483</v>
      </c>
      <c r="C15" s="65">
        <f>VLOOKUP($A15,'Return Data'!$B$7:$R$2292,4,0)</f>
        <v>12.1967</v>
      </c>
      <c r="D15" s="65">
        <f>VLOOKUP($A15,'Return Data'!$B$7:$R$2292,5,0)</f>
        <v>4.1901000000000002</v>
      </c>
      <c r="E15" s="66">
        <f t="shared" si="0"/>
        <v>7</v>
      </c>
      <c r="F15" s="65">
        <f>VLOOKUP($A15,'Return Data'!$B$7:$R$2292,6,0)</f>
        <v>5.0895999999999999</v>
      </c>
      <c r="G15" s="66">
        <f t="shared" si="1"/>
        <v>15</v>
      </c>
      <c r="H15" s="65">
        <f>VLOOKUP($A15,'Return Data'!$B$7:$R$2292,7,0)</f>
        <v>5.0067000000000004</v>
      </c>
      <c r="I15" s="66">
        <f t="shared" si="2"/>
        <v>20</v>
      </c>
      <c r="J15" s="65">
        <f>VLOOKUP($A15,'Return Data'!$B$7:$R$2292,8,0)</f>
        <v>3.9390999999999998</v>
      </c>
      <c r="K15" s="66">
        <f t="shared" si="3"/>
        <v>19</v>
      </c>
      <c r="L15" s="65">
        <f>VLOOKUP($A15,'Return Data'!$B$7:$R$2292,9,0)</f>
        <v>2.9298000000000002</v>
      </c>
      <c r="M15" s="66">
        <f t="shared" si="4"/>
        <v>18</v>
      </c>
      <c r="N15" s="65">
        <f>VLOOKUP($A15,'Return Data'!$B$7:$R$2292,10,0)</f>
        <v>3.8094999999999999</v>
      </c>
      <c r="O15" s="66">
        <f t="shared" si="5"/>
        <v>11</v>
      </c>
      <c r="P15" s="65">
        <f>VLOOKUP($A15,'Return Data'!$B$7:$R$2292,11,0)</f>
        <v>4.0023</v>
      </c>
      <c r="Q15" s="66">
        <f t="shared" si="6"/>
        <v>10</v>
      </c>
      <c r="R15" s="65">
        <f>VLOOKUP($A15,'Return Data'!$B$7:$R$2292,12,0)</f>
        <v>4.0453999999999999</v>
      </c>
      <c r="S15" s="66">
        <f t="shared" si="7"/>
        <v>9</v>
      </c>
      <c r="T15" s="65">
        <f>VLOOKUP($A15,'Return Data'!$B$7:$R$2292,13,0)</f>
        <v>4.0824999999999996</v>
      </c>
      <c r="U15" s="66">
        <f t="shared" si="8"/>
        <v>9</v>
      </c>
      <c r="V15" s="65">
        <f>VLOOKUP($A15,'Return Data'!$B$7:$R$2292,17,0)</f>
        <v>5.5694999999999997</v>
      </c>
      <c r="W15" s="66">
        <f t="shared" si="9"/>
        <v>6</v>
      </c>
      <c r="X15" s="65"/>
      <c r="Y15" s="66"/>
      <c r="Z15" s="65">
        <f>VLOOKUP($A15,'Return Data'!$B$7:$R$2292,16,0)</f>
        <v>6.7103000000000002</v>
      </c>
      <c r="AA15" s="67">
        <f t="shared" si="10"/>
        <v>18</v>
      </c>
    </row>
    <row r="16" spans="1:27" x14ac:dyDescent="0.3">
      <c r="A16" s="63" t="s">
        <v>1512</v>
      </c>
      <c r="B16" s="64">
        <f>VLOOKUP($A16,'Return Data'!$B$7:$R$2292,3,0)</f>
        <v>44483</v>
      </c>
      <c r="C16" s="65">
        <f>VLOOKUP($A16,'Return Data'!$B$7:$R$2292,4,0)</f>
        <v>1083.0708</v>
      </c>
      <c r="D16" s="65">
        <f>VLOOKUP($A16,'Return Data'!$B$7:$R$2292,5,0)</f>
        <v>3.5388999999999999</v>
      </c>
      <c r="E16" s="66">
        <f t="shared" si="0"/>
        <v>16</v>
      </c>
      <c r="F16" s="65">
        <f>VLOOKUP($A16,'Return Data'!$B$7:$R$2292,6,0)</f>
        <v>4.9672000000000001</v>
      </c>
      <c r="G16" s="66">
        <f t="shared" si="1"/>
        <v>17</v>
      </c>
      <c r="H16" s="65">
        <f>VLOOKUP($A16,'Return Data'!$B$7:$R$2292,7,0)</f>
        <v>5.6336000000000004</v>
      </c>
      <c r="I16" s="66">
        <f t="shared" si="2"/>
        <v>13</v>
      </c>
      <c r="J16" s="65">
        <f>VLOOKUP($A16,'Return Data'!$B$7:$R$2292,8,0)</f>
        <v>4.5433000000000003</v>
      </c>
      <c r="K16" s="66">
        <f t="shared" si="3"/>
        <v>9</v>
      </c>
      <c r="L16" s="65">
        <f>VLOOKUP($A16,'Return Data'!$B$7:$R$2292,9,0)</f>
        <v>3.2928999999999999</v>
      </c>
      <c r="M16" s="66">
        <f t="shared" si="4"/>
        <v>9</v>
      </c>
      <c r="N16" s="65">
        <f>VLOOKUP($A16,'Return Data'!$B$7:$R$2292,10,0)</f>
        <v>3.8902000000000001</v>
      </c>
      <c r="O16" s="66">
        <f t="shared" si="5"/>
        <v>10</v>
      </c>
      <c r="P16" s="65">
        <f>VLOOKUP($A16,'Return Data'!$B$7:$R$2292,11,0)</f>
        <v>3.8782999999999999</v>
      </c>
      <c r="Q16" s="66">
        <f t="shared" si="6"/>
        <v>12</v>
      </c>
      <c r="R16" s="65">
        <f>VLOOKUP($A16,'Return Data'!$B$7:$R$2292,12,0)</f>
        <v>3.8946999999999998</v>
      </c>
      <c r="S16" s="66">
        <f t="shared" si="7"/>
        <v>12</v>
      </c>
      <c r="T16" s="65">
        <f>VLOOKUP($A16,'Return Data'!$B$7:$R$2292,13,0)</f>
        <v>3.8022</v>
      </c>
      <c r="U16" s="66">
        <f t="shared" si="8"/>
        <v>15</v>
      </c>
      <c r="V16" s="65"/>
      <c r="W16" s="66"/>
      <c r="X16" s="65"/>
      <c r="Y16" s="66"/>
      <c r="Z16" s="65">
        <f>VLOOKUP($A16,'Return Data'!$B$7:$R$2292,16,0)</f>
        <v>4.7785000000000002</v>
      </c>
      <c r="AA16" s="67">
        <f t="shared" si="10"/>
        <v>25</v>
      </c>
    </row>
    <row r="17" spans="1:27" x14ac:dyDescent="0.3">
      <c r="A17" s="63" t="s">
        <v>1515</v>
      </c>
      <c r="B17" s="64">
        <f>VLOOKUP($A17,'Return Data'!$B$7:$R$2292,3,0)</f>
        <v>44483</v>
      </c>
      <c r="C17" s="65">
        <f>VLOOKUP($A17,'Return Data'!$B$7:$R$2292,4,0)</f>
        <v>23.459599999999998</v>
      </c>
      <c r="D17" s="65">
        <f>VLOOKUP($A17,'Return Data'!$B$7:$R$2292,5,0)</f>
        <v>3.4232</v>
      </c>
      <c r="E17" s="66">
        <f t="shared" si="0"/>
        <v>19</v>
      </c>
      <c r="F17" s="65">
        <f>VLOOKUP($A17,'Return Data'!$B$7:$R$2292,6,0)</f>
        <v>6.7976999999999999</v>
      </c>
      <c r="G17" s="66">
        <f t="shared" si="1"/>
        <v>6</v>
      </c>
      <c r="H17" s="65">
        <f>VLOOKUP($A17,'Return Data'!$B$7:$R$2292,7,0)</f>
        <v>5.9635999999999996</v>
      </c>
      <c r="I17" s="66">
        <f t="shared" si="2"/>
        <v>6</v>
      </c>
      <c r="J17" s="65">
        <f>VLOOKUP($A17,'Return Data'!$B$7:$R$2292,8,0)</f>
        <v>4.6314000000000002</v>
      </c>
      <c r="K17" s="66">
        <f t="shared" si="3"/>
        <v>7</v>
      </c>
      <c r="L17" s="65">
        <f>VLOOKUP($A17,'Return Data'!$B$7:$R$2292,9,0)</f>
        <v>3.8552</v>
      </c>
      <c r="M17" s="66">
        <f t="shared" si="4"/>
        <v>5</v>
      </c>
      <c r="N17" s="65">
        <f>VLOOKUP($A17,'Return Data'!$B$7:$R$2292,10,0)</f>
        <v>4.5015999999999998</v>
      </c>
      <c r="O17" s="66">
        <f t="shared" si="5"/>
        <v>6</v>
      </c>
      <c r="P17" s="65">
        <f>VLOOKUP($A17,'Return Data'!$B$7:$R$2292,11,0)</f>
        <v>4.6951999999999998</v>
      </c>
      <c r="Q17" s="66">
        <f t="shared" si="6"/>
        <v>5</v>
      </c>
      <c r="R17" s="65">
        <f>VLOOKUP($A17,'Return Data'!$B$7:$R$2292,12,0)</f>
        <v>4.8144</v>
      </c>
      <c r="S17" s="66">
        <f t="shared" si="7"/>
        <v>5</v>
      </c>
      <c r="T17" s="65">
        <f>VLOOKUP($A17,'Return Data'!$B$7:$R$2292,13,0)</f>
        <v>4.8254000000000001</v>
      </c>
      <c r="U17" s="66">
        <f t="shared" si="8"/>
        <v>4</v>
      </c>
      <c r="V17" s="65">
        <f>VLOOKUP($A17,'Return Data'!$B$7:$R$2292,17,0)</f>
        <v>6.3521999999999998</v>
      </c>
      <c r="W17" s="66">
        <f t="shared" ref="W17:W22" si="11">RANK(V17,V$8:V$34,0)</f>
        <v>4</v>
      </c>
      <c r="X17" s="65">
        <f>VLOOKUP($A17,'Return Data'!$B$7:$R$2292,14,0)</f>
        <v>7.3258999999999999</v>
      </c>
      <c r="Y17" s="66">
        <f>RANK(X17,X$8:X$34,0)</f>
        <v>3</v>
      </c>
      <c r="Z17" s="65">
        <f>VLOOKUP($A17,'Return Data'!$B$7:$R$2292,16,0)</f>
        <v>8.5716999999999999</v>
      </c>
      <c r="AA17" s="67">
        <f t="shared" si="10"/>
        <v>3</v>
      </c>
    </row>
    <row r="18" spans="1:27" x14ac:dyDescent="0.3">
      <c r="A18" s="63" t="s">
        <v>1517</v>
      </c>
      <c r="B18" s="64">
        <f>VLOOKUP($A18,'Return Data'!$B$7:$R$2292,3,0)</f>
        <v>44483</v>
      </c>
      <c r="C18" s="65">
        <f>VLOOKUP($A18,'Return Data'!$B$7:$R$2292,4,0)</f>
        <v>2326.0587</v>
      </c>
      <c r="D18" s="65">
        <f>VLOOKUP($A18,'Return Data'!$B$7:$R$2292,5,0)</f>
        <v>4.1039000000000003</v>
      </c>
      <c r="E18" s="66">
        <f t="shared" si="0"/>
        <v>10</v>
      </c>
      <c r="F18" s="65">
        <f>VLOOKUP($A18,'Return Data'!$B$7:$R$2292,6,0)</f>
        <v>5.7077</v>
      </c>
      <c r="G18" s="66">
        <f t="shared" si="1"/>
        <v>14</v>
      </c>
      <c r="H18" s="65">
        <f>VLOOKUP($A18,'Return Data'!$B$7:$R$2292,7,0)</f>
        <v>5.9436</v>
      </c>
      <c r="I18" s="66">
        <f t="shared" si="2"/>
        <v>7</v>
      </c>
      <c r="J18" s="65">
        <f>VLOOKUP($A18,'Return Data'!$B$7:$R$2292,8,0)</f>
        <v>4.8451000000000004</v>
      </c>
      <c r="K18" s="66">
        <f t="shared" si="3"/>
        <v>4</v>
      </c>
      <c r="L18" s="65">
        <f>VLOOKUP($A18,'Return Data'!$B$7:$R$2292,9,0)</f>
        <v>10.5875</v>
      </c>
      <c r="M18" s="66">
        <f t="shared" si="4"/>
        <v>3</v>
      </c>
      <c r="N18" s="65">
        <f>VLOOKUP($A18,'Return Data'!$B$7:$R$2292,10,0)</f>
        <v>6.0309999999999997</v>
      </c>
      <c r="O18" s="66">
        <f t="shared" si="5"/>
        <v>3</v>
      </c>
      <c r="P18" s="65">
        <f>VLOOKUP($A18,'Return Data'!$B$7:$R$2292,11,0)</f>
        <v>4.8449</v>
      </c>
      <c r="Q18" s="66">
        <f t="shared" si="6"/>
        <v>4</v>
      </c>
      <c r="R18" s="65">
        <f>VLOOKUP($A18,'Return Data'!$B$7:$R$2292,12,0)</f>
        <v>4.4358000000000004</v>
      </c>
      <c r="S18" s="66">
        <f t="shared" si="7"/>
        <v>6</v>
      </c>
      <c r="T18" s="65">
        <f>VLOOKUP($A18,'Return Data'!$B$7:$R$2292,13,0)</f>
        <v>4.6822999999999997</v>
      </c>
      <c r="U18" s="66">
        <f t="shared" si="8"/>
        <v>5</v>
      </c>
      <c r="V18" s="65">
        <f>VLOOKUP($A18,'Return Data'!$B$7:$R$2292,17,0)</f>
        <v>5.3013000000000003</v>
      </c>
      <c r="W18" s="66">
        <f t="shared" si="11"/>
        <v>9</v>
      </c>
      <c r="X18" s="65">
        <f>VLOOKUP($A18,'Return Data'!$B$7:$R$2292,14,0)</f>
        <v>6.1479999999999997</v>
      </c>
      <c r="Y18" s="66">
        <f>RANK(X18,X$8:X$34,0)</f>
        <v>8</v>
      </c>
      <c r="Z18" s="65">
        <f>VLOOKUP($A18,'Return Data'!$B$7:$R$2292,16,0)</f>
        <v>7.5544000000000002</v>
      </c>
      <c r="AA18" s="67">
        <f t="shared" si="10"/>
        <v>10</v>
      </c>
    </row>
    <row r="19" spans="1:27" x14ac:dyDescent="0.3">
      <c r="A19" s="63" t="s">
        <v>1518</v>
      </c>
      <c r="B19" s="64">
        <f>VLOOKUP($A19,'Return Data'!$B$7:$R$2292,3,0)</f>
        <v>44483</v>
      </c>
      <c r="C19" s="65">
        <f>VLOOKUP($A19,'Return Data'!$B$7:$R$2292,4,0)</f>
        <v>12.1995</v>
      </c>
      <c r="D19" s="65">
        <f>VLOOKUP($A19,'Return Data'!$B$7:$R$2292,5,0)</f>
        <v>2.9922</v>
      </c>
      <c r="E19" s="66">
        <f t="shared" si="0"/>
        <v>23</v>
      </c>
      <c r="F19" s="65">
        <f>VLOOKUP($A19,'Return Data'!$B$7:$R$2292,6,0)</f>
        <v>5.8869999999999996</v>
      </c>
      <c r="G19" s="66">
        <f t="shared" si="1"/>
        <v>13</v>
      </c>
      <c r="H19" s="65">
        <f>VLOOKUP($A19,'Return Data'!$B$7:$R$2292,7,0)</f>
        <v>5.0484</v>
      </c>
      <c r="I19" s="66">
        <f t="shared" si="2"/>
        <v>19</v>
      </c>
      <c r="J19" s="65">
        <f>VLOOKUP($A19,'Return Data'!$B$7:$R$2292,8,0)</f>
        <v>3.8096000000000001</v>
      </c>
      <c r="K19" s="66">
        <f t="shared" si="3"/>
        <v>22</v>
      </c>
      <c r="L19" s="65">
        <f>VLOOKUP($A19,'Return Data'!$B$7:$R$2292,9,0)</f>
        <v>2.8089</v>
      </c>
      <c r="M19" s="66">
        <f t="shared" si="4"/>
        <v>23</v>
      </c>
      <c r="N19" s="65">
        <f>VLOOKUP($A19,'Return Data'!$B$7:$R$2292,10,0)</f>
        <v>3.4575999999999998</v>
      </c>
      <c r="O19" s="66">
        <f t="shared" si="5"/>
        <v>21</v>
      </c>
      <c r="P19" s="65">
        <f>VLOOKUP($A19,'Return Data'!$B$7:$R$2292,11,0)</f>
        <v>3.5478999999999998</v>
      </c>
      <c r="Q19" s="66">
        <f t="shared" si="6"/>
        <v>22</v>
      </c>
      <c r="R19" s="65">
        <f>VLOOKUP($A19,'Return Data'!$B$7:$R$2292,12,0)</f>
        <v>3.5390999999999999</v>
      </c>
      <c r="S19" s="66">
        <f t="shared" si="7"/>
        <v>22</v>
      </c>
      <c r="T19" s="65">
        <f>VLOOKUP($A19,'Return Data'!$B$7:$R$2292,13,0)</f>
        <v>3.4838</v>
      </c>
      <c r="U19" s="66">
        <f t="shared" si="8"/>
        <v>22</v>
      </c>
      <c r="V19" s="65">
        <f>VLOOKUP($A19,'Return Data'!$B$7:$R$2292,17,0)</f>
        <v>4.9375999999999998</v>
      </c>
      <c r="W19" s="66">
        <f t="shared" si="11"/>
        <v>14</v>
      </c>
      <c r="X19" s="65"/>
      <c r="Y19" s="66"/>
      <c r="Z19" s="65">
        <f>VLOOKUP($A19,'Return Data'!$B$7:$R$2292,16,0)</f>
        <v>6.3205999999999998</v>
      </c>
      <c r="AA19" s="67">
        <f t="shared" si="10"/>
        <v>19</v>
      </c>
    </row>
    <row r="20" spans="1:27" x14ac:dyDescent="0.3">
      <c r="A20" s="63" t="s">
        <v>1523</v>
      </c>
      <c r="B20" s="64">
        <f>VLOOKUP($A20,'Return Data'!$B$7:$R$2292,3,0)</f>
        <v>44483</v>
      </c>
      <c r="C20" s="65">
        <f>VLOOKUP($A20,'Return Data'!$B$7:$R$2292,4,0)</f>
        <v>2267.9176000000002</v>
      </c>
      <c r="D20" s="65">
        <f>VLOOKUP($A20,'Return Data'!$B$7:$R$2292,5,0)</f>
        <v>4.2316000000000003</v>
      </c>
      <c r="E20" s="66">
        <f t="shared" si="0"/>
        <v>6</v>
      </c>
      <c r="F20" s="65">
        <f>VLOOKUP($A20,'Return Data'!$B$7:$R$2292,6,0)</f>
        <v>4.8516000000000004</v>
      </c>
      <c r="G20" s="66">
        <f t="shared" si="1"/>
        <v>18</v>
      </c>
      <c r="H20" s="65">
        <f>VLOOKUP($A20,'Return Data'!$B$7:$R$2292,7,0)</f>
        <v>5.3583999999999996</v>
      </c>
      <c r="I20" s="66">
        <f t="shared" si="2"/>
        <v>16</v>
      </c>
      <c r="J20" s="65">
        <f>VLOOKUP($A20,'Return Data'!$B$7:$R$2292,8,0)</f>
        <v>4.1223000000000001</v>
      </c>
      <c r="K20" s="66">
        <f t="shared" si="3"/>
        <v>16</v>
      </c>
      <c r="L20" s="65">
        <f>VLOOKUP($A20,'Return Data'!$B$7:$R$2292,9,0)</f>
        <v>2.9274</v>
      </c>
      <c r="M20" s="66">
        <f t="shared" si="4"/>
        <v>20</v>
      </c>
      <c r="N20" s="65">
        <f>VLOOKUP($A20,'Return Data'!$B$7:$R$2292,10,0)</f>
        <v>3.7519999999999998</v>
      </c>
      <c r="O20" s="66">
        <f t="shared" si="5"/>
        <v>13</v>
      </c>
      <c r="P20" s="65">
        <f>VLOOKUP($A20,'Return Data'!$B$7:$R$2292,11,0)</f>
        <v>3.8168000000000002</v>
      </c>
      <c r="Q20" s="66">
        <f t="shared" si="6"/>
        <v>15</v>
      </c>
      <c r="R20" s="65">
        <f>VLOOKUP($A20,'Return Data'!$B$7:$R$2292,12,0)</f>
        <v>3.8416000000000001</v>
      </c>
      <c r="S20" s="66">
        <f t="shared" si="7"/>
        <v>15</v>
      </c>
      <c r="T20" s="65">
        <f>VLOOKUP($A20,'Return Data'!$B$7:$R$2292,13,0)</f>
        <v>3.7829999999999999</v>
      </c>
      <c r="U20" s="66">
        <f t="shared" si="8"/>
        <v>16</v>
      </c>
      <c r="V20" s="65">
        <f>VLOOKUP($A20,'Return Data'!$B$7:$R$2292,17,0)</f>
        <v>5.0321999999999996</v>
      </c>
      <c r="W20" s="66">
        <f t="shared" si="11"/>
        <v>13</v>
      </c>
      <c r="X20" s="65">
        <f>VLOOKUP($A20,'Return Data'!$B$7:$R$2292,14,0)</f>
        <v>6.2698999999999998</v>
      </c>
      <c r="Y20" s="66">
        <f>RANK(X20,X$8:X$34,0)</f>
        <v>7</v>
      </c>
      <c r="Z20" s="65">
        <f>VLOOKUP($A20,'Return Data'!$B$7:$R$2292,16,0)</f>
        <v>7.7267000000000001</v>
      </c>
      <c r="AA20" s="67">
        <f t="shared" si="10"/>
        <v>9</v>
      </c>
    </row>
    <row r="21" spans="1:27" x14ac:dyDescent="0.3">
      <c r="A21" s="63" t="s">
        <v>1527</v>
      </c>
      <c r="B21" s="64">
        <f>VLOOKUP($A21,'Return Data'!$B$7:$R$2292,3,0)</f>
        <v>44483</v>
      </c>
      <c r="C21" s="65">
        <f>VLOOKUP($A21,'Return Data'!$B$7:$R$2292,4,0)</f>
        <v>35.386200000000002</v>
      </c>
      <c r="D21" s="65">
        <f>VLOOKUP($A21,'Return Data'!$B$7:$R$2292,5,0)</f>
        <v>4.7454000000000001</v>
      </c>
      <c r="E21" s="66">
        <f t="shared" si="0"/>
        <v>5</v>
      </c>
      <c r="F21" s="65">
        <f>VLOOKUP($A21,'Return Data'!$B$7:$R$2292,6,0)</f>
        <v>6.2953000000000001</v>
      </c>
      <c r="G21" s="66">
        <f t="shared" si="1"/>
        <v>9</v>
      </c>
      <c r="H21" s="65">
        <f>VLOOKUP($A21,'Return Data'!$B$7:$R$2292,7,0)</f>
        <v>5.8417000000000003</v>
      </c>
      <c r="I21" s="66">
        <f t="shared" si="2"/>
        <v>10</v>
      </c>
      <c r="J21" s="65">
        <f>VLOOKUP($A21,'Return Data'!$B$7:$R$2292,8,0)</f>
        <v>3.9624999999999999</v>
      </c>
      <c r="K21" s="66">
        <f t="shared" si="3"/>
        <v>18</v>
      </c>
      <c r="L21" s="65">
        <f>VLOOKUP($A21,'Return Data'!$B$7:$R$2292,9,0)</f>
        <v>3.1334</v>
      </c>
      <c r="M21" s="66">
        <f t="shared" si="4"/>
        <v>11</v>
      </c>
      <c r="N21" s="65">
        <f>VLOOKUP($A21,'Return Data'!$B$7:$R$2292,10,0)</f>
        <v>3.6833</v>
      </c>
      <c r="O21" s="66">
        <f t="shared" si="5"/>
        <v>16</v>
      </c>
      <c r="P21" s="65">
        <f>VLOOKUP($A21,'Return Data'!$B$7:$R$2292,11,0)</f>
        <v>3.7972999999999999</v>
      </c>
      <c r="Q21" s="66">
        <f t="shared" si="6"/>
        <v>17</v>
      </c>
      <c r="R21" s="65">
        <f>VLOOKUP($A21,'Return Data'!$B$7:$R$2292,12,0)</f>
        <v>3.7898000000000001</v>
      </c>
      <c r="S21" s="66">
        <f t="shared" si="7"/>
        <v>16</v>
      </c>
      <c r="T21" s="65">
        <f>VLOOKUP($A21,'Return Data'!$B$7:$R$2292,13,0)</f>
        <v>3.8151000000000002</v>
      </c>
      <c r="U21" s="66">
        <f t="shared" si="8"/>
        <v>14</v>
      </c>
      <c r="V21" s="65">
        <f>VLOOKUP($A21,'Return Data'!$B$7:$R$2292,17,0)</f>
        <v>5.3152999999999997</v>
      </c>
      <c r="W21" s="66">
        <f t="shared" si="11"/>
        <v>8</v>
      </c>
      <c r="X21" s="65">
        <f>VLOOKUP($A21,'Return Data'!$B$7:$R$2292,14,0)</f>
        <v>6.4785000000000004</v>
      </c>
      <c r="Y21" s="66">
        <f>RANK(X21,X$8:X$34,0)</f>
        <v>5</v>
      </c>
      <c r="Z21" s="65">
        <f>VLOOKUP($A21,'Return Data'!$B$7:$R$2292,16,0)</f>
        <v>7.8022</v>
      </c>
      <c r="AA21" s="67">
        <f t="shared" si="10"/>
        <v>7</v>
      </c>
    </row>
    <row r="22" spans="1:27" x14ac:dyDescent="0.3">
      <c r="A22" s="63" t="s">
        <v>1529</v>
      </c>
      <c r="B22" s="64">
        <f>VLOOKUP($A22,'Return Data'!$B$7:$R$2292,3,0)</f>
        <v>44483</v>
      </c>
      <c r="C22" s="65">
        <f>VLOOKUP($A22,'Return Data'!$B$7:$R$2292,4,0)</f>
        <v>35.766199999999998</v>
      </c>
      <c r="D22" s="65">
        <f>VLOOKUP($A22,'Return Data'!$B$7:$R$2292,5,0)</f>
        <v>2.5514999999999999</v>
      </c>
      <c r="E22" s="66">
        <f t="shared" si="0"/>
        <v>26</v>
      </c>
      <c r="F22" s="65">
        <f>VLOOKUP($A22,'Return Data'!$B$7:$R$2292,6,0)</f>
        <v>4.7643000000000004</v>
      </c>
      <c r="G22" s="66">
        <f t="shared" si="1"/>
        <v>21</v>
      </c>
      <c r="H22" s="65">
        <f>VLOOKUP($A22,'Return Data'!$B$7:$R$2292,7,0)</f>
        <v>4.8300999999999998</v>
      </c>
      <c r="I22" s="66">
        <f t="shared" si="2"/>
        <v>22</v>
      </c>
      <c r="J22" s="65">
        <f>VLOOKUP($A22,'Return Data'!$B$7:$R$2292,8,0)</f>
        <v>4.1616</v>
      </c>
      <c r="K22" s="66">
        <f t="shared" si="3"/>
        <v>15</v>
      </c>
      <c r="L22" s="65">
        <f>VLOOKUP($A22,'Return Data'!$B$7:$R$2292,9,0)</f>
        <v>3.0760999999999998</v>
      </c>
      <c r="M22" s="66">
        <f t="shared" si="4"/>
        <v>14</v>
      </c>
      <c r="N22" s="65">
        <f>VLOOKUP($A22,'Return Data'!$B$7:$R$2292,10,0)</f>
        <v>3.5093999999999999</v>
      </c>
      <c r="O22" s="66">
        <f t="shared" si="5"/>
        <v>20</v>
      </c>
      <c r="P22" s="65">
        <f>VLOOKUP($A22,'Return Data'!$B$7:$R$2292,11,0)</f>
        <v>3.597</v>
      </c>
      <c r="Q22" s="66">
        <f t="shared" si="6"/>
        <v>21</v>
      </c>
      <c r="R22" s="65">
        <f>VLOOKUP($A22,'Return Data'!$B$7:$R$2292,12,0)</f>
        <v>3.6095000000000002</v>
      </c>
      <c r="S22" s="66">
        <f t="shared" si="7"/>
        <v>20</v>
      </c>
      <c r="T22" s="65">
        <f>VLOOKUP($A22,'Return Data'!$B$7:$R$2292,13,0)</f>
        <v>3.5533999999999999</v>
      </c>
      <c r="U22" s="66">
        <f t="shared" si="8"/>
        <v>20</v>
      </c>
      <c r="V22" s="65">
        <f>VLOOKUP($A22,'Return Data'!$B$7:$R$2292,17,0)</f>
        <v>4.9352999999999998</v>
      </c>
      <c r="W22" s="66">
        <f t="shared" si="11"/>
        <v>15</v>
      </c>
      <c r="X22" s="65">
        <f>VLOOKUP($A22,'Return Data'!$B$7:$R$2292,14,0)</f>
        <v>6.1383999999999999</v>
      </c>
      <c r="Y22" s="66">
        <f>RANK(X22,X$8:X$34,0)</f>
        <v>9</v>
      </c>
      <c r="Z22" s="65">
        <f>VLOOKUP($A22,'Return Data'!$B$7:$R$2292,16,0)</f>
        <v>7.7374999999999998</v>
      </c>
      <c r="AA22" s="67">
        <f t="shared" si="10"/>
        <v>8</v>
      </c>
    </row>
    <row r="23" spans="1:27" x14ac:dyDescent="0.3">
      <c r="A23" s="63" t="s">
        <v>1530</v>
      </c>
      <c r="B23" s="64">
        <f>VLOOKUP($A23,'Return Data'!$B$7:$R$2292,3,0)</f>
        <v>44483</v>
      </c>
      <c r="C23" s="65">
        <f>VLOOKUP($A23,'Return Data'!$B$7:$R$2292,4,0)</f>
        <v>1079.0542</v>
      </c>
      <c r="D23" s="65">
        <f>VLOOKUP($A23,'Return Data'!$B$7:$R$2292,5,0)</f>
        <v>2.9634</v>
      </c>
      <c r="E23" s="66">
        <f t="shared" si="0"/>
        <v>24</v>
      </c>
      <c r="F23" s="65">
        <f>VLOOKUP($A23,'Return Data'!$B$7:$R$2292,6,0)</f>
        <v>3.3620999999999999</v>
      </c>
      <c r="G23" s="66">
        <f t="shared" si="1"/>
        <v>27</v>
      </c>
      <c r="H23" s="65">
        <f>VLOOKUP($A23,'Return Data'!$B$7:$R$2292,7,0)</f>
        <v>2.9914000000000001</v>
      </c>
      <c r="I23" s="66">
        <f t="shared" si="2"/>
        <v>26</v>
      </c>
      <c r="J23" s="65">
        <f>VLOOKUP($A23,'Return Data'!$B$7:$R$2292,8,0)</f>
        <v>3.3866999999999998</v>
      </c>
      <c r="K23" s="66">
        <f t="shared" si="3"/>
        <v>24</v>
      </c>
      <c r="L23" s="65">
        <f>VLOOKUP($A23,'Return Data'!$B$7:$R$2292,9,0)</f>
        <v>2.8405999999999998</v>
      </c>
      <c r="M23" s="66">
        <f t="shared" si="4"/>
        <v>22</v>
      </c>
      <c r="N23" s="65">
        <f>VLOOKUP($A23,'Return Data'!$B$7:$R$2292,10,0)</f>
        <v>3.3772000000000002</v>
      </c>
      <c r="O23" s="66">
        <f t="shared" si="5"/>
        <v>25</v>
      </c>
      <c r="P23" s="65">
        <f>VLOOKUP($A23,'Return Data'!$B$7:$R$2292,11,0)</f>
        <v>3.4601000000000002</v>
      </c>
      <c r="Q23" s="66">
        <f t="shared" si="6"/>
        <v>24</v>
      </c>
      <c r="R23" s="65">
        <f>VLOOKUP($A23,'Return Data'!$B$7:$R$2292,12,0)</f>
        <v>3.4083999999999999</v>
      </c>
      <c r="S23" s="66">
        <f t="shared" si="7"/>
        <v>24</v>
      </c>
      <c r="T23" s="65">
        <f>VLOOKUP($A23,'Return Data'!$B$7:$R$2292,13,0)</f>
        <v>3.4344999999999999</v>
      </c>
      <c r="U23" s="66">
        <f t="shared" si="8"/>
        <v>23</v>
      </c>
      <c r="V23" s="65"/>
      <c r="W23" s="66"/>
      <c r="X23" s="65"/>
      <c r="Y23" s="66"/>
      <c r="Z23" s="65">
        <f>VLOOKUP($A23,'Return Data'!$B$7:$R$2292,16,0)</f>
        <v>4.1252000000000004</v>
      </c>
      <c r="AA23" s="67">
        <f t="shared" si="10"/>
        <v>27</v>
      </c>
    </row>
    <row r="24" spans="1:27" x14ac:dyDescent="0.3">
      <c r="A24" s="63" t="s">
        <v>1532</v>
      </c>
      <c r="B24" s="64">
        <f>VLOOKUP($A24,'Return Data'!$B$7:$R$2292,3,0)</f>
        <v>44483</v>
      </c>
      <c r="C24" s="65">
        <f>VLOOKUP($A24,'Return Data'!$B$7:$R$2292,4,0)</f>
        <v>1110.1569</v>
      </c>
      <c r="D24" s="65">
        <f>VLOOKUP($A24,'Return Data'!$B$7:$R$2292,5,0)</f>
        <v>4.9520999999999997</v>
      </c>
      <c r="E24" s="66">
        <f t="shared" si="0"/>
        <v>4</v>
      </c>
      <c r="F24" s="65">
        <f>VLOOKUP($A24,'Return Data'!$B$7:$R$2292,6,0)</f>
        <v>4.9962999999999997</v>
      </c>
      <c r="G24" s="66">
        <f t="shared" si="1"/>
        <v>16</v>
      </c>
      <c r="H24" s="65">
        <f>VLOOKUP($A24,'Return Data'!$B$7:$R$2292,7,0)</f>
        <v>5.3731</v>
      </c>
      <c r="I24" s="66">
        <f t="shared" si="2"/>
        <v>15</v>
      </c>
      <c r="J24" s="65">
        <f>VLOOKUP($A24,'Return Data'!$B$7:$R$2292,8,0)</f>
        <v>4.2413999999999996</v>
      </c>
      <c r="K24" s="66">
        <f t="shared" si="3"/>
        <v>14</v>
      </c>
      <c r="L24" s="65">
        <f>VLOOKUP($A24,'Return Data'!$B$7:$R$2292,9,0)</f>
        <v>3.0484</v>
      </c>
      <c r="M24" s="66">
        <f t="shared" si="4"/>
        <v>15</v>
      </c>
      <c r="N24" s="65">
        <f>VLOOKUP($A24,'Return Data'!$B$7:$R$2292,10,0)</f>
        <v>3.7406000000000001</v>
      </c>
      <c r="O24" s="66">
        <f t="shared" si="5"/>
        <v>14</v>
      </c>
      <c r="P24" s="65">
        <f>VLOOKUP($A24,'Return Data'!$B$7:$R$2292,11,0)</f>
        <v>3.8586</v>
      </c>
      <c r="Q24" s="66">
        <f t="shared" si="6"/>
        <v>14</v>
      </c>
      <c r="R24" s="65">
        <f>VLOOKUP($A24,'Return Data'!$B$7:$R$2292,12,0)</f>
        <v>3.8622999999999998</v>
      </c>
      <c r="S24" s="66">
        <f t="shared" si="7"/>
        <v>14</v>
      </c>
      <c r="T24" s="65">
        <f>VLOOKUP($A24,'Return Data'!$B$7:$R$2292,13,0)</f>
        <v>3.8249</v>
      </c>
      <c r="U24" s="66">
        <f t="shared" si="8"/>
        <v>13</v>
      </c>
      <c r="V24" s="65"/>
      <c r="W24" s="66"/>
      <c r="X24" s="65"/>
      <c r="Y24" s="66"/>
      <c r="Z24" s="65">
        <f>VLOOKUP($A24,'Return Data'!$B$7:$R$2292,16,0)</f>
        <v>5.3791000000000002</v>
      </c>
      <c r="AA24" s="67">
        <f t="shared" si="10"/>
        <v>23</v>
      </c>
    </row>
    <row r="25" spans="1:27" x14ac:dyDescent="0.3">
      <c r="A25" s="63" t="s">
        <v>1534</v>
      </c>
      <c r="B25" s="64">
        <f>VLOOKUP($A25,'Return Data'!$B$7:$R$2292,3,0)</f>
        <v>44483</v>
      </c>
      <c r="C25" s="65">
        <f>VLOOKUP($A25,'Return Data'!$B$7:$R$2292,4,0)</f>
        <v>14.1975</v>
      </c>
      <c r="D25" s="65">
        <f>VLOOKUP($A25,'Return Data'!$B$7:$R$2292,5,0)</f>
        <v>3.0853000000000002</v>
      </c>
      <c r="E25" s="66">
        <f t="shared" si="0"/>
        <v>21</v>
      </c>
      <c r="F25" s="65">
        <f>VLOOKUP($A25,'Return Data'!$B$7:$R$2292,6,0)</f>
        <v>4.6292999999999997</v>
      </c>
      <c r="G25" s="66">
        <f t="shared" si="1"/>
        <v>22</v>
      </c>
      <c r="H25" s="65">
        <f>VLOOKUP($A25,'Return Data'!$B$7:$R$2292,7,0)</f>
        <v>5.5884999999999998</v>
      </c>
      <c r="I25" s="66">
        <f t="shared" si="2"/>
        <v>14</v>
      </c>
      <c r="J25" s="65">
        <f>VLOOKUP($A25,'Return Data'!$B$7:$R$2292,8,0)</f>
        <v>4.0461999999999998</v>
      </c>
      <c r="K25" s="66">
        <f t="shared" si="3"/>
        <v>17</v>
      </c>
      <c r="L25" s="65">
        <f>VLOOKUP($A25,'Return Data'!$B$7:$R$2292,9,0)</f>
        <v>2.9293</v>
      </c>
      <c r="M25" s="66">
        <f t="shared" si="4"/>
        <v>19</v>
      </c>
      <c r="N25" s="65">
        <f>VLOOKUP($A25,'Return Data'!$B$7:$R$2292,10,0)</f>
        <v>3.4045999999999998</v>
      </c>
      <c r="O25" s="66">
        <f t="shared" si="5"/>
        <v>24</v>
      </c>
      <c r="P25" s="65">
        <f>VLOOKUP($A25,'Return Data'!$B$7:$R$2292,11,0)</f>
        <v>3.3048999999999999</v>
      </c>
      <c r="Q25" s="66">
        <f t="shared" si="6"/>
        <v>25</v>
      </c>
      <c r="R25" s="65">
        <f>VLOOKUP($A25,'Return Data'!$B$7:$R$2292,12,0)</f>
        <v>3.2833000000000001</v>
      </c>
      <c r="S25" s="66">
        <f t="shared" si="7"/>
        <v>26</v>
      </c>
      <c r="T25" s="65">
        <f>VLOOKUP($A25,'Return Data'!$B$7:$R$2292,13,0)</f>
        <v>3.2665999999999999</v>
      </c>
      <c r="U25" s="66">
        <f t="shared" si="8"/>
        <v>25</v>
      </c>
      <c r="V25" s="65">
        <f>VLOOKUP($A25,'Return Data'!$B$7:$R$2292,17,0)</f>
        <v>3.9983</v>
      </c>
      <c r="W25" s="66">
        <f t="shared" ref="W25:W30" si="12">RANK(V25,V$8:V$34,0)</f>
        <v>21</v>
      </c>
      <c r="X25" s="65">
        <f>VLOOKUP($A25,'Return Data'!$B$7:$R$2292,14,0)</f>
        <v>2.0625</v>
      </c>
      <c r="Y25" s="66">
        <f t="shared" ref="Y25:Y30" si="13">RANK(X25,X$8:X$34,0)</f>
        <v>17</v>
      </c>
      <c r="Z25" s="65">
        <f>VLOOKUP($A25,'Return Data'!$B$7:$R$2292,16,0)</f>
        <v>4.4165999999999999</v>
      </c>
      <c r="AA25" s="67">
        <f t="shared" si="10"/>
        <v>26</v>
      </c>
    </row>
    <row r="26" spans="1:27" x14ac:dyDescent="0.3">
      <c r="A26" s="63" t="s">
        <v>2025</v>
      </c>
      <c r="B26" s="64">
        <f>VLOOKUP($A26,'Return Data'!$B$7:$R$2292,3,0)</f>
        <v>44483</v>
      </c>
      <c r="C26" s="65">
        <f>VLOOKUP($A26,'Return Data'!$B$7:$R$2292,4,0)</f>
        <v>2348.3717999999999</v>
      </c>
      <c r="D26" s="65">
        <f>VLOOKUP($A26,'Return Data'!$B$7:$R$2292,5,0)</f>
        <v>3.726</v>
      </c>
      <c r="E26" s="66">
        <f t="shared" si="0"/>
        <v>13</v>
      </c>
      <c r="F26" s="65">
        <f>VLOOKUP($A26,'Return Data'!$B$7:$R$2292,6,0)</f>
        <v>3.3845999999999998</v>
      </c>
      <c r="G26" s="66">
        <f t="shared" si="1"/>
        <v>26</v>
      </c>
      <c r="H26" s="65">
        <f>VLOOKUP($A26,'Return Data'!$B$7:$R$2292,7,0)</f>
        <v>3.0554999999999999</v>
      </c>
      <c r="I26" s="66">
        <f t="shared" si="2"/>
        <v>25</v>
      </c>
      <c r="J26" s="65">
        <f>VLOOKUP($A26,'Return Data'!$B$7:$R$2292,8,0)</f>
        <v>2.2202000000000002</v>
      </c>
      <c r="K26" s="66">
        <f t="shared" si="3"/>
        <v>27</v>
      </c>
      <c r="L26" s="65">
        <f>VLOOKUP($A26,'Return Data'!$B$7:$R$2292,9,0)</f>
        <v>1.8052999999999999</v>
      </c>
      <c r="M26" s="66">
        <f t="shared" si="4"/>
        <v>27</v>
      </c>
      <c r="N26" s="65">
        <f>VLOOKUP($A26,'Return Data'!$B$7:$R$2292,10,0)</f>
        <v>2.9582000000000002</v>
      </c>
      <c r="O26" s="66">
        <f t="shared" si="5"/>
        <v>27</v>
      </c>
      <c r="P26" s="65">
        <f>VLOOKUP($A26,'Return Data'!$B$7:$R$2292,11,0)</f>
        <v>2.9110999999999998</v>
      </c>
      <c r="Q26" s="66">
        <f t="shared" si="6"/>
        <v>27</v>
      </c>
      <c r="R26" s="65">
        <f>VLOOKUP($A26,'Return Data'!$B$7:$R$2292,12,0)</f>
        <v>2.8719999999999999</v>
      </c>
      <c r="S26" s="66">
        <f t="shared" si="7"/>
        <v>27</v>
      </c>
      <c r="T26" s="65">
        <f>VLOOKUP($A26,'Return Data'!$B$7:$R$2292,13,0)</f>
        <v>2.8325999999999998</v>
      </c>
      <c r="U26" s="66">
        <f t="shared" si="8"/>
        <v>27</v>
      </c>
      <c r="V26" s="65">
        <f>VLOOKUP($A26,'Return Data'!$B$7:$R$2292,17,0)</f>
        <v>3.9618000000000002</v>
      </c>
      <c r="W26" s="66">
        <f t="shared" si="12"/>
        <v>22</v>
      </c>
      <c r="X26" s="65">
        <f>VLOOKUP($A26,'Return Data'!$B$7:$R$2292,14,0)</f>
        <v>5.1963999999999997</v>
      </c>
      <c r="Y26" s="66">
        <f t="shared" si="13"/>
        <v>16</v>
      </c>
      <c r="Z26" s="65">
        <f>VLOOKUP($A26,'Return Data'!$B$7:$R$2292,16,0)</f>
        <v>7.2710999999999997</v>
      </c>
      <c r="AA26" s="67">
        <f t="shared" si="10"/>
        <v>14</v>
      </c>
    </row>
    <row r="27" spans="1:27" x14ac:dyDescent="0.3">
      <c r="A27" s="63" t="s">
        <v>1537</v>
      </c>
      <c r="B27" s="64">
        <f>VLOOKUP($A27,'Return Data'!$B$7:$R$2292,3,0)</f>
        <v>44483</v>
      </c>
      <c r="C27" s="65">
        <f>VLOOKUP($A27,'Return Data'!$B$7:$R$2292,4,0)</f>
        <v>3453.7483999999999</v>
      </c>
      <c r="D27" s="65">
        <f>VLOOKUP($A27,'Return Data'!$B$7:$R$2292,5,0)</f>
        <v>4.1304999999999996</v>
      </c>
      <c r="E27" s="66">
        <f t="shared" si="0"/>
        <v>9</v>
      </c>
      <c r="F27" s="65">
        <f>VLOOKUP($A27,'Return Data'!$B$7:$R$2292,6,0)</f>
        <v>9.2324000000000002</v>
      </c>
      <c r="G27" s="66">
        <f t="shared" si="1"/>
        <v>4</v>
      </c>
      <c r="H27" s="65">
        <f>VLOOKUP($A27,'Return Data'!$B$7:$R$2292,7,0)</f>
        <v>7.2386999999999997</v>
      </c>
      <c r="I27" s="66">
        <f t="shared" si="2"/>
        <v>3</v>
      </c>
      <c r="J27" s="65">
        <f>VLOOKUP($A27,'Return Data'!$B$7:$R$2292,8,0)</f>
        <v>5.4069000000000003</v>
      </c>
      <c r="K27" s="66">
        <f t="shared" si="3"/>
        <v>3</v>
      </c>
      <c r="L27" s="65">
        <f>VLOOKUP($A27,'Return Data'!$B$7:$R$2292,9,0)</f>
        <v>4.58</v>
      </c>
      <c r="M27" s="66">
        <f t="shared" si="4"/>
        <v>4</v>
      </c>
      <c r="N27" s="65">
        <f>VLOOKUP($A27,'Return Data'!$B$7:$R$2292,10,0)</f>
        <v>4.9302000000000001</v>
      </c>
      <c r="O27" s="66">
        <f t="shared" si="5"/>
        <v>5</v>
      </c>
      <c r="P27" s="65">
        <f>VLOOKUP($A27,'Return Data'!$B$7:$R$2292,11,0)</f>
        <v>12.072800000000001</v>
      </c>
      <c r="Q27" s="66">
        <f t="shared" si="6"/>
        <v>1</v>
      </c>
      <c r="R27" s="65">
        <f>VLOOKUP($A27,'Return Data'!$B$7:$R$2292,12,0)</f>
        <v>10.080399999999999</v>
      </c>
      <c r="S27" s="66">
        <f t="shared" si="7"/>
        <v>2</v>
      </c>
      <c r="T27" s="65">
        <f>VLOOKUP($A27,'Return Data'!$B$7:$R$2292,13,0)</f>
        <v>9.1529000000000007</v>
      </c>
      <c r="U27" s="66">
        <f t="shared" si="8"/>
        <v>2</v>
      </c>
      <c r="V27" s="65">
        <f>VLOOKUP($A27,'Return Data'!$B$7:$R$2292,17,0)</f>
        <v>7.5738000000000003</v>
      </c>
      <c r="W27" s="66">
        <f t="shared" si="12"/>
        <v>1</v>
      </c>
      <c r="X27" s="65">
        <f>VLOOKUP($A27,'Return Data'!$B$7:$R$2292,14,0)</f>
        <v>5.6802999999999999</v>
      </c>
      <c r="Y27" s="66">
        <f t="shared" si="13"/>
        <v>13</v>
      </c>
      <c r="Z27" s="65">
        <f>VLOOKUP($A27,'Return Data'!$B$7:$R$2292,16,0)</f>
        <v>7.3319000000000001</v>
      </c>
      <c r="AA27" s="67">
        <f t="shared" si="10"/>
        <v>13</v>
      </c>
    </row>
    <row r="28" spans="1:27" x14ac:dyDescent="0.3">
      <c r="A28" s="63" t="s">
        <v>1541</v>
      </c>
      <c r="B28" s="64">
        <f>VLOOKUP($A28,'Return Data'!$B$7:$R$2292,3,0)</f>
        <v>44483</v>
      </c>
      <c r="C28" s="65">
        <f>VLOOKUP($A28,'Return Data'!$B$7:$R$2292,4,0)</f>
        <v>28.148499999999999</v>
      </c>
      <c r="D28" s="65">
        <f>VLOOKUP($A28,'Return Data'!$B$7:$R$2292,5,0)</f>
        <v>3.5013999999999998</v>
      </c>
      <c r="E28" s="66">
        <f t="shared" si="0"/>
        <v>17</v>
      </c>
      <c r="F28" s="65">
        <f>VLOOKUP($A28,'Return Data'!$B$7:$R$2292,6,0)</f>
        <v>6.3139000000000003</v>
      </c>
      <c r="G28" s="66">
        <f t="shared" si="1"/>
        <v>8</v>
      </c>
      <c r="H28" s="65">
        <f>VLOOKUP($A28,'Return Data'!$B$7:$R$2292,7,0)</f>
        <v>5.8231000000000002</v>
      </c>
      <c r="I28" s="66">
        <f t="shared" si="2"/>
        <v>11</v>
      </c>
      <c r="J28" s="65">
        <f>VLOOKUP($A28,'Return Data'!$B$7:$R$2292,8,0)</f>
        <v>4.3418999999999999</v>
      </c>
      <c r="K28" s="66">
        <f t="shared" si="3"/>
        <v>12</v>
      </c>
      <c r="L28" s="65">
        <f>VLOOKUP($A28,'Return Data'!$B$7:$R$2292,9,0)</f>
        <v>3.0983000000000001</v>
      </c>
      <c r="M28" s="66">
        <f t="shared" si="4"/>
        <v>13</v>
      </c>
      <c r="N28" s="65">
        <f>VLOOKUP($A28,'Return Data'!$B$7:$R$2292,10,0)</f>
        <v>3.7747999999999999</v>
      </c>
      <c r="O28" s="66">
        <f t="shared" si="5"/>
        <v>12</v>
      </c>
      <c r="P28" s="65">
        <f>VLOOKUP($A28,'Return Data'!$B$7:$R$2292,11,0)</f>
        <v>3.8742999999999999</v>
      </c>
      <c r="Q28" s="66">
        <f t="shared" si="6"/>
        <v>13</v>
      </c>
      <c r="R28" s="65">
        <f>VLOOKUP($A28,'Return Data'!$B$7:$R$2292,12,0)</f>
        <v>3.8828</v>
      </c>
      <c r="S28" s="66">
        <f t="shared" si="7"/>
        <v>13</v>
      </c>
      <c r="T28" s="65">
        <f>VLOOKUP($A28,'Return Data'!$B$7:$R$2292,13,0)</f>
        <v>3.915</v>
      </c>
      <c r="U28" s="66">
        <f t="shared" si="8"/>
        <v>11</v>
      </c>
      <c r="V28" s="65">
        <f>VLOOKUP($A28,'Return Data'!$B$7:$R$2292,17,0)</f>
        <v>5.2763</v>
      </c>
      <c r="W28" s="66">
        <f t="shared" si="12"/>
        <v>10</v>
      </c>
      <c r="X28" s="65">
        <f>VLOOKUP($A28,'Return Data'!$B$7:$R$2292,14,0)</f>
        <v>8.3163999999999998</v>
      </c>
      <c r="Y28" s="66">
        <f t="shared" si="13"/>
        <v>1</v>
      </c>
      <c r="Z28" s="65">
        <f>VLOOKUP($A28,'Return Data'!$B$7:$R$2292,16,0)</f>
        <v>8.6056000000000008</v>
      </c>
      <c r="AA28" s="67">
        <f t="shared" si="10"/>
        <v>2</v>
      </c>
    </row>
    <row r="29" spans="1:27" x14ac:dyDescent="0.3">
      <c r="A29" s="63" t="s">
        <v>1543</v>
      </c>
      <c r="B29" s="64">
        <f>VLOOKUP($A29,'Return Data'!$B$7:$R$2292,3,0)</f>
        <v>44483</v>
      </c>
      <c r="C29" s="65">
        <f>VLOOKUP($A29,'Return Data'!$B$7:$R$2292,4,0)</f>
        <v>2303.9144999999999</v>
      </c>
      <c r="D29" s="65">
        <f>VLOOKUP($A29,'Return Data'!$B$7:$R$2292,5,0)</f>
        <v>2.8471000000000002</v>
      </c>
      <c r="E29" s="66">
        <f t="shared" si="0"/>
        <v>25</v>
      </c>
      <c r="F29" s="65">
        <f>VLOOKUP($A29,'Return Data'!$B$7:$R$2292,6,0)</f>
        <v>4.8476999999999997</v>
      </c>
      <c r="G29" s="66">
        <f t="shared" si="1"/>
        <v>20</v>
      </c>
      <c r="H29" s="65">
        <f>VLOOKUP($A29,'Return Data'!$B$7:$R$2292,7,0)</f>
        <v>4.5625999999999998</v>
      </c>
      <c r="I29" s="66">
        <f t="shared" si="2"/>
        <v>23</v>
      </c>
      <c r="J29" s="65">
        <f>VLOOKUP($A29,'Return Data'!$B$7:$R$2292,8,0)</f>
        <v>3.8803999999999998</v>
      </c>
      <c r="K29" s="66">
        <f t="shared" si="3"/>
        <v>20</v>
      </c>
      <c r="L29" s="65">
        <f>VLOOKUP($A29,'Return Data'!$B$7:$R$2292,9,0)</f>
        <v>2.8075999999999999</v>
      </c>
      <c r="M29" s="66">
        <f t="shared" si="4"/>
        <v>24</v>
      </c>
      <c r="N29" s="65">
        <f>VLOOKUP($A29,'Return Data'!$B$7:$R$2292,10,0)</f>
        <v>3.4359000000000002</v>
      </c>
      <c r="O29" s="66">
        <f t="shared" si="5"/>
        <v>22</v>
      </c>
      <c r="P29" s="65">
        <f>VLOOKUP($A29,'Return Data'!$B$7:$R$2292,11,0)</f>
        <v>3.6006</v>
      </c>
      <c r="Q29" s="66">
        <f t="shared" si="6"/>
        <v>20</v>
      </c>
      <c r="R29" s="65">
        <f>VLOOKUP($A29,'Return Data'!$B$7:$R$2292,12,0)</f>
        <v>3.6073</v>
      </c>
      <c r="S29" s="66">
        <f t="shared" si="7"/>
        <v>21</v>
      </c>
      <c r="T29" s="65">
        <f>VLOOKUP($A29,'Return Data'!$B$7:$R$2292,13,0)</f>
        <v>3.5409999999999999</v>
      </c>
      <c r="U29" s="66">
        <f t="shared" si="8"/>
        <v>21</v>
      </c>
      <c r="V29" s="65">
        <f>VLOOKUP($A29,'Return Data'!$B$7:$R$2292,17,0)</f>
        <v>4.4627999999999997</v>
      </c>
      <c r="W29" s="66">
        <f t="shared" si="12"/>
        <v>20</v>
      </c>
      <c r="X29" s="65">
        <f>VLOOKUP($A29,'Return Data'!$B$7:$R$2292,14,0)</f>
        <v>5.6295000000000002</v>
      </c>
      <c r="Y29" s="66">
        <f t="shared" si="13"/>
        <v>14</v>
      </c>
      <c r="Z29" s="65">
        <f>VLOOKUP($A29,'Return Data'!$B$7:$R$2292,16,0)</f>
        <v>6.8592000000000004</v>
      </c>
      <c r="AA29" s="67">
        <f t="shared" si="10"/>
        <v>16</v>
      </c>
    </row>
    <row r="30" spans="1:27" x14ac:dyDescent="0.3">
      <c r="A30" s="63" t="s">
        <v>1544</v>
      </c>
      <c r="B30" s="64">
        <f>VLOOKUP($A30,'Return Data'!$B$7:$R$2292,3,0)</f>
        <v>44483</v>
      </c>
      <c r="C30" s="65">
        <f>VLOOKUP($A30,'Return Data'!$B$7:$R$2292,4,0)</f>
        <v>4811.7816999999995</v>
      </c>
      <c r="D30" s="65">
        <f>VLOOKUP($A30,'Return Data'!$B$7:$R$2292,5,0)</f>
        <v>2.0566</v>
      </c>
      <c r="E30" s="66">
        <f t="shared" si="0"/>
        <v>27</v>
      </c>
      <c r="F30" s="65">
        <f>VLOOKUP($A30,'Return Data'!$B$7:$R$2292,6,0)</f>
        <v>4.4592000000000001</v>
      </c>
      <c r="G30" s="66">
        <f t="shared" si="1"/>
        <v>23</v>
      </c>
      <c r="H30" s="65">
        <f>VLOOKUP($A30,'Return Data'!$B$7:$R$2292,7,0)</f>
        <v>5.2674000000000003</v>
      </c>
      <c r="I30" s="66">
        <f t="shared" si="2"/>
        <v>18</v>
      </c>
      <c r="J30" s="65">
        <f>VLOOKUP($A30,'Return Data'!$B$7:$R$2292,8,0)</f>
        <v>4.2527999999999997</v>
      </c>
      <c r="K30" s="66">
        <f t="shared" si="3"/>
        <v>13</v>
      </c>
      <c r="L30" s="65">
        <f>VLOOKUP($A30,'Return Data'!$B$7:$R$2292,9,0)</f>
        <v>3.2486000000000002</v>
      </c>
      <c r="M30" s="66">
        <f t="shared" si="4"/>
        <v>10</v>
      </c>
      <c r="N30" s="65">
        <f>VLOOKUP($A30,'Return Data'!$B$7:$R$2292,10,0)</f>
        <v>3.6454</v>
      </c>
      <c r="O30" s="66">
        <f t="shared" si="5"/>
        <v>17</v>
      </c>
      <c r="P30" s="65">
        <f>VLOOKUP($A30,'Return Data'!$B$7:$R$2292,11,0)</f>
        <v>3.6991000000000001</v>
      </c>
      <c r="Q30" s="66">
        <f t="shared" si="6"/>
        <v>18</v>
      </c>
      <c r="R30" s="65">
        <f>VLOOKUP($A30,'Return Data'!$B$7:$R$2292,12,0)</f>
        <v>3.7098</v>
      </c>
      <c r="S30" s="66">
        <f t="shared" si="7"/>
        <v>19</v>
      </c>
      <c r="T30" s="65">
        <f>VLOOKUP($A30,'Return Data'!$B$7:$R$2292,13,0)</f>
        <v>3.6821000000000002</v>
      </c>
      <c r="U30" s="66">
        <f t="shared" si="8"/>
        <v>19</v>
      </c>
      <c r="V30" s="65">
        <f>VLOOKUP($A30,'Return Data'!$B$7:$R$2292,17,0)</f>
        <v>5.1515000000000004</v>
      </c>
      <c r="W30" s="66">
        <f t="shared" si="12"/>
        <v>11</v>
      </c>
      <c r="X30" s="65">
        <f>VLOOKUP($A30,'Return Data'!$B$7:$R$2292,14,0)</f>
        <v>6.3152999999999997</v>
      </c>
      <c r="Y30" s="66">
        <f t="shared" si="13"/>
        <v>6</v>
      </c>
      <c r="Z30" s="65">
        <f>VLOOKUP($A30,'Return Data'!$B$7:$R$2292,16,0)</f>
        <v>7.5435999999999996</v>
      </c>
      <c r="AA30" s="67">
        <f t="shared" si="10"/>
        <v>11</v>
      </c>
    </row>
    <row r="31" spans="1:27" x14ac:dyDescent="0.3">
      <c r="A31" s="63" t="s">
        <v>1546</v>
      </c>
      <c r="B31" s="64">
        <f>VLOOKUP($A31,'Return Data'!$B$7:$R$2292,3,0)</f>
        <v>44483</v>
      </c>
      <c r="C31" s="65">
        <f>VLOOKUP($A31,'Return Data'!$B$7:$R$2292,4,0)</f>
        <v>11.2943</v>
      </c>
      <c r="D31" s="65">
        <f>VLOOKUP($A31,'Return Data'!$B$7:$R$2292,5,0)</f>
        <v>3.5552000000000001</v>
      </c>
      <c r="E31" s="66">
        <f t="shared" si="0"/>
        <v>14</v>
      </c>
      <c r="F31" s="65">
        <f>VLOOKUP($A31,'Return Data'!$B$7:$R$2292,6,0)</f>
        <v>4.8494999999999999</v>
      </c>
      <c r="G31" s="66">
        <f t="shared" si="1"/>
        <v>19</v>
      </c>
      <c r="H31" s="65">
        <f>VLOOKUP($A31,'Return Data'!$B$7:$R$2292,7,0)</f>
        <v>4.9446000000000003</v>
      </c>
      <c r="I31" s="66">
        <f t="shared" si="2"/>
        <v>21</v>
      </c>
      <c r="J31" s="65">
        <f>VLOOKUP($A31,'Return Data'!$B$7:$R$2292,8,0)</f>
        <v>3.8374999999999999</v>
      </c>
      <c r="K31" s="66">
        <f t="shared" si="3"/>
        <v>21</v>
      </c>
      <c r="L31" s="65">
        <f>VLOOKUP($A31,'Return Data'!$B$7:$R$2292,9,0)</f>
        <v>2.948</v>
      </c>
      <c r="M31" s="66">
        <f t="shared" si="4"/>
        <v>17</v>
      </c>
      <c r="N31" s="65">
        <f>VLOOKUP($A31,'Return Data'!$B$7:$R$2292,10,0)</f>
        <v>3.6120999999999999</v>
      </c>
      <c r="O31" s="66">
        <f t="shared" si="5"/>
        <v>18</v>
      </c>
      <c r="P31" s="65">
        <f>VLOOKUP($A31,'Return Data'!$B$7:$R$2292,11,0)</f>
        <v>3.8033000000000001</v>
      </c>
      <c r="Q31" s="66">
        <f t="shared" si="6"/>
        <v>16</v>
      </c>
      <c r="R31" s="65">
        <f>VLOOKUP($A31,'Return Data'!$B$7:$R$2292,12,0)</f>
        <v>3.7833000000000001</v>
      </c>
      <c r="S31" s="66">
        <f t="shared" si="7"/>
        <v>17</v>
      </c>
      <c r="T31" s="65">
        <f>VLOOKUP($A31,'Return Data'!$B$7:$R$2292,13,0)</f>
        <v>3.7688000000000001</v>
      </c>
      <c r="U31" s="66">
        <f t="shared" si="8"/>
        <v>17</v>
      </c>
      <c r="V31" s="65"/>
      <c r="W31" s="66"/>
      <c r="X31" s="65"/>
      <c r="Y31" s="66"/>
      <c r="Z31" s="65">
        <f>VLOOKUP($A31,'Return Data'!$B$7:$R$2292,16,0)</f>
        <v>5.4112</v>
      </c>
      <c r="AA31" s="67">
        <f t="shared" si="10"/>
        <v>22</v>
      </c>
    </row>
    <row r="32" spans="1:27" x14ac:dyDescent="0.3">
      <c r="A32" s="63" t="s">
        <v>1548</v>
      </c>
      <c r="B32" s="64">
        <f>VLOOKUP($A32,'Return Data'!$B$7:$R$2292,3,0)</f>
        <v>44483</v>
      </c>
      <c r="C32" s="65">
        <f>VLOOKUP($A32,'Return Data'!$B$7:$R$2292,4,0)</f>
        <v>11.6876</v>
      </c>
      <c r="D32" s="65">
        <f>VLOOKUP($A32,'Return Data'!$B$7:$R$2292,5,0)</f>
        <v>3.4356</v>
      </c>
      <c r="E32" s="66">
        <f t="shared" si="0"/>
        <v>18</v>
      </c>
      <c r="F32" s="65">
        <f>VLOOKUP($A32,'Return Data'!$B$7:$R$2292,6,0)</f>
        <v>5.9364999999999997</v>
      </c>
      <c r="G32" s="66">
        <f t="shared" si="1"/>
        <v>12</v>
      </c>
      <c r="H32" s="65">
        <f>VLOOKUP($A32,'Return Data'!$B$7:$R$2292,7,0)</f>
        <v>5.851</v>
      </c>
      <c r="I32" s="66">
        <f t="shared" si="2"/>
        <v>8</v>
      </c>
      <c r="J32" s="65">
        <f>VLOOKUP($A32,'Return Data'!$B$7:$R$2292,8,0)</f>
        <v>4.5810000000000004</v>
      </c>
      <c r="K32" s="66">
        <f t="shared" si="3"/>
        <v>8</v>
      </c>
      <c r="L32" s="65">
        <f>VLOOKUP($A32,'Return Data'!$B$7:$R$2292,9,0)</f>
        <v>3.6858</v>
      </c>
      <c r="M32" s="66">
        <f t="shared" si="4"/>
        <v>6</v>
      </c>
      <c r="N32" s="65">
        <f>VLOOKUP($A32,'Return Data'!$B$7:$R$2292,10,0)</f>
        <v>4.1017999999999999</v>
      </c>
      <c r="O32" s="66">
        <f t="shared" si="5"/>
        <v>8</v>
      </c>
      <c r="P32" s="65">
        <f>VLOOKUP($A32,'Return Data'!$B$7:$R$2292,11,0)</f>
        <v>4.0553999999999997</v>
      </c>
      <c r="Q32" s="66">
        <f t="shared" si="6"/>
        <v>9</v>
      </c>
      <c r="R32" s="65">
        <f>VLOOKUP($A32,'Return Data'!$B$7:$R$2292,12,0)</f>
        <v>4.0313999999999997</v>
      </c>
      <c r="S32" s="66">
        <f t="shared" si="7"/>
        <v>10</v>
      </c>
      <c r="T32" s="65">
        <f>VLOOKUP($A32,'Return Data'!$B$7:$R$2292,13,0)</f>
        <v>4.0293999999999999</v>
      </c>
      <c r="U32" s="66">
        <f t="shared" si="8"/>
        <v>10</v>
      </c>
      <c r="V32" s="65">
        <f>VLOOKUP($A32,'Return Data'!$B$7:$R$2292,17,0)</f>
        <v>5.0757000000000003</v>
      </c>
      <c r="W32" s="66">
        <f>RANK(V32,V$8:V$34,0)</f>
        <v>12</v>
      </c>
      <c r="X32" s="65"/>
      <c r="Y32" s="66"/>
      <c r="Z32" s="65">
        <f>VLOOKUP($A32,'Return Data'!$B$7:$R$2292,16,0)</f>
        <v>5.8811999999999998</v>
      </c>
      <c r="AA32" s="67">
        <f t="shared" si="10"/>
        <v>21</v>
      </c>
    </row>
    <row r="33" spans="1:27" x14ac:dyDescent="0.3">
      <c r="A33" s="63" t="s">
        <v>1550</v>
      </c>
      <c r="B33" s="64">
        <f>VLOOKUP($A33,'Return Data'!$B$7:$R$2292,3,0)</f>
        <v>44483</v>
      </c>
      <c r="C33" s="65">
        <f>VLOOKUP($A33,'Return Data'!$B$7:$R$2292,4,0)</f>
        <v>3581.8921999999998</v>
      </c>
      <c r="D33" s="65">
        <f>VLOOKUP($A33,'Return Data'!$B$7:$R$2292,5,0)</f>
        <v>38.314399999999999</v>
      </c>
      <c r="E33" s="66">
        <f t="shared" si="0"/>
        <v>1</v>
      </c>
      <c r="F33" s="65">
        <f>VLOOKUP($A33,'Return Data'!$B$7:$R$2292,6,0)</f>
        <v>17.581600000000002</v>
      </c>
      <c r="G33" s="66">
        <f t="shared" si="1"/>
        <v>1</v>
      </c>
      <c r="H33" s="65">
        <f>VLOOKUP($A33,'Return Data'!$B$7:$R$2292,7,0)</f>
        <v>10.6272</v>
      </c>
      <c r="I33" s="66">
        <f t="shared" si="2"/>
        <v>2</v>
      </c>
      <c r="J33" s="65">
        <f>VLOOKUP($A33,'Return Data'!$B$7:$R$2292,8,0)</f>
        <v>7.0663999999999998</v>
      </c>
      <c r="K33" s="66">
        <f t="shared" si="3"/>
        <v>2</v>
      </c>
      <c r="L33" s="65">
        <f>VLOOKUP($A33,'Return Data'!$B$7:$R$2292,9,0)</f>
        <v>37.005400000000002</v>
      </c>
      <c r="M33" s="66">
        <f t="shared" si="4"/>
        <v>1</v>
      </c>
      <c r="N33" s="65">
        <f>VLOOKUP($A33,'Return Data'!$B$7:$R$2292,10,0)</f>
        <v>14.8521</v>
      </c>
      <c r="O33" s="66">
        <f t="shared" si="5"/>
        <v>1</v>
      </c>
      <c r="P33" s="65">
        <f>VLOOKUP($A33,'Return Data'!$B$7:$R$2292,11,0)</f>
        <v>9.4220000000000006</v>
      </c>
      <c r="Q33" s="66">
        <f t="shared" si="6"/>
        <v>3</v>
      </c>
      <c r="R33" s="65">
        <f>VLOOKUP($A33,'Return Data'!$B$7:$R$2292,12,0)</f>
        <v>7.7358000000000002</v>
      </c>
      <c r="S33" s="66">
        <f t="shared" si="7"/>
        <v>3</v>
      </c>
      <c r="T33" s="65">
        <f>VLOOKUP($A33,'Return Data'!$B$7:$R$2292,13,0)</f>
        <v>6.9954999999999998</v>
      </c>
      <c r="U33" s="66">
        <f t="shared" si="8"/>
        <v>3</v>
      </c>
      <c r="V33" s="65">
        <f>VLOOKUP($A33,'Return Data'!$B$7:$R$2292,17,0)</f>
        <v>6.6257999999999999</v>
      </c>
      <c r="W33" s="66">
        <f>RANK(V33,V$8:V$34,0)</f>
        <v>3</v>
      </c>
      <c r="X33" s="65">
        <f>VLOOKUP($A33,'Return Data'!$B$7:$R$2292,14,0)</f>
        <v>5.8297999999999996</v>
      </c>
      <c r="Y33" s="66">
        <f>RANK(X33,X$8:X$34,0)</f>
        <v>11</v>
      </c>
      <c r="Z33" s="65">
        <f>VLOOKUP($A33,'Return Data'!$B$7:$R$2292,16,0)</f>
        <v>7.8230000000000004</v>
      </c>
      <c r="AA33" s="67">
        <f t="shared" si="10"/>
        <v>6</v>
      </c>
    </row>
    <row r="34" spans="1:27" x14ac:dyDescent="0.3">
      <c r="A34" s="63" t="s">
        <v>1552</v>
      </c>
      <c r="B34" s="64">
        <f>VLOOKUP($A34,'Return Data'!$B$7:$R$2292,3,0)</f>
        <v>44483</v>
      </c>
      <c r="C34" s="65">
        <f>VLOOKUP($A34,'Return Data'!$B$7:$R$2292,4,0)</f>
        <v>1121.4390000000001</v>
      </c>
      <c r="D34" s="65">
        <f>VLOOKUP($A34,'Return Data'!$B$7:$R$2292,5,0)</f>
        <v>5.6641000000000004</v>
      </c>
      <c r="E34" s="66">
        <f t="shared" si="0"/>
        <v>3</v>
      </c>
      <c r="F34" s="65">
        <f>VLOOKUP($A34,'Return Data'!$B$7:$R$2292,6,0)</f>
        <v>4.2446000000000002</v>
      </c>
      <c r="G34" s="66">
        <f t="shared" si="1"/>
        <v>24</v>
      </c>
      <c r="H34" s="65">
        <f>VLOOKUP($A34,'Return Data'!$B$7:$R$2292,7,0)</f>
        <v>2.9681999999999999</v>
      </c>
      <c r="I34" s="66">
        <f t="shared" si="2"/>
        <v>27</v>
      </c>
      <c r="J34" s="65">
        <f>VLOOKUP($A34,'Return Data'!$B$7:$R$2292,8,0)</f>
        <v>3.2627999999999999</v>
      </c>
      <c r="K34" s="66">
        <f t="shared" si="3"/>
        <v>26</v>
      </c>
      <c r="L34" s="65">
        <f>VLOOKUP($A34,'Return Data'!$B$7:$R$2292,9,0)</f>
        <v>2.5341</v>
      </c>
      <c r="M34" s="66">
        <f t="shared" si="4"/>
        <v>26</v>
      </c>
      <c r="N34" s="65">
        <f>VLOOKUP($A34,'Return Data'!$B$7:$R$2292,10,0)</f>
        <v>5.8068</v>
      </c>
      <c r="O34" s="66">
        <f t="shared" si="5"/>
        <v>4</v>
      </c>
      <c r="P34" s="65">
        <f>VLOOKUP($A34,'Return Data'!$B$7:$R$2292,11,0)</f>
        <v>4.4217000000000004</v>
      </c>
      <c r="Q34" s="66">
        <f t="shared" si="6"/>
        <v>6</v>
      </c>
      <c r="R34" s="65">
        <f>VLOOKUP($A34,'Return Data'!$B$7:$R$2292,12,0)</f>
        <v>4.9847999999999999</v>
      </c>
      <c r="S34" s="66">
        <f t="shared" si="7"/>
        <v>4</v>
      </c>
      <c r="T34" s="65">
        <f>VLOOKUP($A34,'Return Data'!$B$7:$R$2292,13,0)</f>
        <v>4.4984000000000002</v>
      </c>
      <c r="U34" s="66">
        <f t="shared" si="8"/>
        <v>6</v>
      </c>
      <c r="V34" s="65"/>
      <c r="W34" s="66"/>
      <c r="X34" s="65"/>
      <c r="Y34" s="66"/>
      <c r="Z34" s="65">
        <f>VLOOKUP($A34,'Return Data'!$B$7:$R$2292,16,0)</f>
        <v>4.9786999999999999</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5.2654962962962957</v>
      </c>
      <c r="E36" s="74"/>
      <c r="F36" s="75">
        <f>AVERAGE(F8:F34)</f>
        <v>6.3080481481481501</v>
      </c>
      <c r="G36" s="74"/>
      <c r="H36" s="75">
        <f>AVERAGE(H8:H34)</f>
        <v>5.7065740740740738</v>
      </c>
      <c r="I36" s="74"/>
      <c r="J36" s="75">
        <f>AVERAGE(J8:J34)</f>
        <v>4.5963222222222226</v>
      </c>
      <c r="K36" s="74"/>
      <c r="L36" s="75">
        <f>AVERAGE(L8:L34)</f>
        <v>5.037070370370369</v>
      </c>
      <c r="M36" s="74"/>
      <c r="N36" s="75">
        <f>AVERAGE(N8:N34)</f>
        <v>4.6739925925925929</v>
      </c>
      <c r="O36" s="74"/>
      <c r="P36" s="75">
        <f>AVERAGE(P8:P34)</f>
        <v>4.6288185185185187</v>
      </c>
      <c r="Q36" s="74"/>
      <c r="R36" s="75">
        <f>AVERAGE(R8:R34)</f>
        <v>4.4658296296296287</v>
      </c>
      <c r="S36" s="74"/>
      <c r="T36" s="75">
        <f>AVERAGE(T8:T34)</f>
        <v>4.3507851851851855</v>
      </c>
      <c r="U36" s="74"/>
      <c r="V36" s="75">
        <f>AVERAGE(V8:V34)</f>
        <v>5.3077090909090909</v>
      </c>
      <c r="W36" s="74"/>
      <c r="X36" s="75">
        <f>AVERAGE(X8:X34)</f>
        <v>6.0852588235294123</v>
      </c>
      <c r="Y36" s="74"/>
      <c r="Z36" s="75">
        <f>AVERAGE(Z8:Z34)</f>
        <v>6.8644740740740735</v>
      </c>
      <c r="AA36" s="76"/>
    </row>
    <row r="37" spans="1:27" x14ac:dyDescent="0.3">
      <c r="A37" s="73" t="s">
        <v>28</v>
      </c>
      <c r="B37" s="74"/>
      <c r="C37" s="74"/>
      <c r="D37" s="75">
        <f>MIN(D8:D34)</f>
        <v>2.0566</v>
      </c>
      <c r="E37" s="74"/>
      <c r="F37" s="75">
        <f>MIN(F8:F34)</f>
        <v>3.3620999999999999</v>
      </c>
      <c r="G37" s="74"/>
      <c r="H37" s="75">
        <f>MIN(H8:H34)</f>
        <v>2.9681999999999999</v>
      </c>
      <c r="I37" s="74"/>
      <c r="J37" s="75">
        <f>MIN(J8:J34)</f>
        <v>2.2202000000000002</v>
      </c>
      <c r="K37" s="74"/>
      <c r="L37" s="75">
        <f>MIN(L8:L34)</f>
        <v>1.8052999999999999</v>
      </c>
      <c r="M37" s="74"/>
      <c r="N37" s="75">
        <f>MIN(N8:N34)</f>
        <v>2.9582000000000002</v>
      </c>
      <c r="O37" s="74"/>
      <c r="P37" s="75">
        <f>MIN(P8:P34)</f>
        <v>2.9110999999999998</v>
      </c>
      <c r="Q37" s="74"/>
      <c r="R37" s="75">
        <f>MIN(R8:R34)</f>
        <v>2.8719999999999999</v>
      </c>
      <c r="S37" s="74"/>
      <c r="T37" s="75">
        <f>MIN(T8:T34)</f>
        <v>2.8325999999999998</v>
      </c>
      <c r="U37" s="74"/>
      <c r="V37" s="75">
        <f>MIN(V8:V34)</f>
        <v>3.9618000000000002</v>
      </c>
      <c r="W37" s="74"/>
      <c r="X37" s="75">
        <f>MIN(X8:X34)</f>
        <v>2.0625</v>
      </c>
      <c r="Y37" s="74"/>
      <c r="Z37" s="75">
        <f>MIN(Z8:Z34)</f>
        <v>4.1252000000000004</v>
      </c>
      <c r="AA37" s="76"/>
    </row>
    <row r="38" spans="1:27" ht="15" thickBot="1" x14ac:dyDescent="0.35">
      <c r="A38" s="77" t="s">
        <v>29</v>
      </c>
      <c r="B38" s="78"/>
      <c r="C38" s="78"/>
      <c r="D38" s="79">
        <f>MAX(D8:D34)</f>
        <v>38.314399999999999</v>
      </c>
      <c r="E38" s="78"/>
      <c r="F38" s="79">
        <f>MAX(F8:F34)</f>
        <v>17.581600000000002</v>
      </c>
      <c r="G38" s="78"/>
      <c r="H38" s="79">
        <f>MAX(H8:H34)</f>
        <v>12.1381</v>
      </c>
      <c r="I38" s="78"/>
      <c r="J38" s="79">
        <f>MAX(J8:J34)</f>
        <v>14.183</v>
      </c>
      <c r="K38" s="78"/>
      <c r="L38" s="79">
        <f>MAX(L8:L34)</f>
        <v>37.005400000000002</v>
      </c>
      <c r="M38" s="78"/>
      <c r="N38" s="79">
        <f>MAX(N8:N34)</f>
        <v>14.8521</v>
      </c>
      <c r="O38" s="78"/>
      <c r="P38" s="79">
        <f>MAX(P8:P34)</f>
        <v>12.072800000000001</v>
      </c>
      <c r="Q38" s="78"/>
      <c r="R38" s="79">
        <f>MAX(R8:R34)</f>
        <v>10.3012</v>
      </c>
      <c r="S38" s="78"/>
      <c r="T38" s="79">
        <f>MAX(T8:T34)</f>
        <v>9.5981000000000005</v>
      </c>
      <c r="U38" s="78"/>
      <c r="V38" s="79">
        <f>MAX(V8:V34)</f>
        <v>7.5738000000000003</v>
      </c>
      <c r="W38" s="78"/>
      <c r="X38" s="79">
        <f>MAX(X8:X34)</f>
        <v>8.3163999999999998</v>
      </c>
      <c r="Y38" s="78"/>
      <c r="Z38" s="79">
        <f>MAX(Z8:Z34)</f>
        <v>8.9352</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Data'!$B$7:$R$2292,3,0)</f>
        <v>44483</v>
      </c>
      <c r="C8" s="65">
        <f>VLOOKUP($A8,'Return Data'!$B$7:$R$2292,4,0)</f>
        <v>432.34820000000002</v>
      </c>
      <c r="D8" s="65">
        <f>VLOOKUP($A8,'Return Data'!$B$7:$R$2292,5,0)</f>
        <v>3.6642999999999999</v>
      </c>
      <c r="E8" s="66">
        <f t="shared" ref="E8:E34" si="0">RANK(D8,D$8:D$34,0)</f>
        <v>8</v>
      </c>
      <c r="F8" s="65">
        <f>VLOOKUP($A8,'Return Data'!$B$7:$R$2292,6,0)</f>
        <v>6.4984000000000002</v>
      </c>
      <c r="G8" s="66">
        <f t="shared" ref="G8:G34" si="1">RANK(F8,F$8:F$34,0)</f>
        <v>6</v>
      </c>
      <c r="H8" s="65">
        <f>VLOOKUP($A8,'Return Data'!$B$7:$R$2292,7,0)</f>
        <v>5.5983999999999998</v>
      </c>
      <c r="I8" s="66">
        <f t="shared" ref="I8:I34" si="2">RANK(H8,H$8:H$34,0)</f>
        <v>7</v>
      </c>
      <c r="J8" s="65">
        <f>VLOOKUP($A8,'Return Data'!$B$7:$R$2292,8,0)</f>
        <v>4.2351999999999999</v>
      </c>
      <c r="K8" s="66">
        <f t="shared" ref="K8:K34" si="3">RANK(J8,J$8:J$34,0)</f>
        <v>8</v>
      </c>
      <c r="L8" s="65">
        <f>VLOOKUP($A8,'Return Data'!$B$7:$R$2292,9,0)</f>
        <v>2.9823</v>
      </c>
      <c r="M8" s="66">
        <f t="shared" ref="M8:M34" si="4">RANK(L8,L$8:L$34,0)</f>
        <v>9</v>
      </c>
      <c r="N8" s="65">
        <f>VLOOKUP($A8,'Return Data'!$B$7:$R$2292,10,0)</f>
        <v>4.0271999999999997</v>
      </c>
      <c r="O8" s="66">
        <f t="shared" ref="O8:O34" si="5">RANK(N8,N$8:N$34,0)</f>
        <v>6</v>
      </c>
      <c r="P8" s="65">
        <f>VLOOKUP($A8,'Return Data'!$B$7:$R$2292,11,0)</f>
        <v>4.2187999999999999</v>
      </c>
      <c r="Q8" s="66">
        <f t="shared" ref="Q8:Q34" si="6">RANK(P8,P$8:P$34,0)</f>
        <v>5</v>
      </c>
      <c r="R8" s="65">
        <f>VLOOKUP($A8,'Return Data'!$B$7:$R$2292,12,0)</f>
        <v>4.1496000000000004</v>
      </c>
      <c r="S8" s="66">
        <f>RANK(R8,R$8:R$34,0)</f>
        <v>6</v>
      </c>
      <c r="T8" s="65">
        <f>VLOOKUP($A8,'Return Data'!$B$7:$R$2292,13,0)</f>
        <v>4.1813000000000002</v>
      </c>
      <c r="U8" s="66">
        <f>RANK(T8,T$8:T$34,0)</f>
        <v>6</v>
      </c>
      <c r="V8" s="65">
        <f>VLOOKUP($A8,'Return Data'!$B$7:$R$2292,17,0)</f>
        <v>5.7946</v>
      </c>
      <c r="W8" s="66">
        <f>RANK(V8,V$8:V$34,0)</f>
        <v>4</v>
      </c>
      <c r="X8" s="65">
        <f>VLOOKUP($A8,'Return Data'!$B$7:$R$2292,14,0)</f>
        <v>6.8754999999999997</v>
      </c>
      <c r="Y8" s="66">
        <f>RANK(X8,X$8:X$34,0)</f>
        <v>3</v>
      </c>
      <c r="Z8" s="65">
        <f>VLOOKUP($A8,'Return Data'!$B$7:$R$2292,16,0)</f>
        <v>7.5945999999999998</v>
      </c>
      <c r="AA8" s="67">
        <f>RANK(Z8,Z$8:Z$34,0)</f>
        <v>4</v>
      </c>
    </row>
    <row r="9" spans="1:27" x14ac:dyDescent="0.3">
      <c r="A9" s="63" t="s">
        <v>1497</v>
      </c>
      <c r="B9" s="64">
        <f>VLOOKUP($A9,'Return Data'!$B$7:$R$2292,3,0)</f>
        <v>44483</v>
      </c>
      <c r="C9" s="65">
        <f>VLOOKUP($A9,'Return Data'!$B$7:$R$2292,4,0)</f>
        <v>11.904</v>
      </c>
      <c r="D9" s="65">
        <f>VLOOKUP($A9,'Return Data'!$B$7:$R$2292,5,0)</f>
        <v>3.3731</v>
      </c>
      <c r="E9" s="66">
        <f t="shared" si="0"/>
        <v>11</v>
      </c>
      <c r="F9" s="65">
        <f>VLOOKUP($A9,'Return Data'!$B$7:$R$2292,6,0)</f>
        <v>5.0102000000000002</v>
      </c>
      <c r="G9" s="66">
        <f t="shared" si="1"/>
        <v>14</v>
      </c>
      <c r="H9" s="65">
        <f>VLOOKUP($A9,'Return Data'!$B$7:$R$2292,7,0)</f>
        <v>4.9543999999999997</v>
      </c>
      <c r="I9" s="66">
        <f t="shared" si="2"/>
        <v>14</v>
      </c>
      <c r="J9" s="65">
        <f>VLOOKUP($A9,'Return Data'!$B$7:$R$2292,8,0)</f>
        <v>3.7286000000000001</v>
      </c>
      <c r="K9" s="66">
        <f t="shared" si="3"/>
        <v>15</v>
      </c>
      <c r="L9" s="65">
        <f>VLOOKUP($A9,'Return Data'!$B$7:$R$2292,9,0)</f>
        <v>2.6837</v>
      </c>
      <c r="M9" s="66">
        <f t="shared" si="4"/>
        <v>14</v>
      </c>
      <c r="N9" s="65">
        <f>VLOOKUP($A9,'Return Data'!$B$7:$R$2292,10,0)</f>
        <v>3.1070000000000002</v>
      </c>
      <c r="O9" s="66">
        <f t="shared" si="5"/>
        <v>20</v>
      </c>
      <c r="P9" s="65">
        <f>VLOOKUP($A9,'Return Data'!$B$7:$R$2292,11,0)</f>
        <v>3.2806000000000002</v>
      </c>
      <c r="Q9" s="66">
        <f t="shared" si="6"/>
        <v>18</v>
      </c>
      <c r="R9" s="65">
        <f>VLOOKUP($A9,'Return Data'!$B$7:$R$2292,12,0)</f>
        <v>3.3573</v>
      </c>
      <c r="S9" s="66">
        <f t="shared" ref="S9:S34" si="7">RANK(R9,R$8:R$34,0)</f>
        <v>16</v>
      </c>
      <c r="T9" s="65">
        <f>VLOOKUP($A9,'Return Data'!$B$7:$R$2292,13,0)</f>
        <v>3.4104999999999999</v>
      </c>
      <c r="U9" s="66">
        <f t="shared" ref="U9:U34" si="8">RANK(T9,T$8:T$34,0)</f>
        <v>13</v>
      </c>
      <c r="V9" s="65">
        <f>VLOOKUP($A9,'Return Data'!$B$7:$R$2292,17,0)</f>
        <v>4.5773000000000001</v>
      </c>
      <c r="W9" s="66">
        <f t="shared" ref="W9:W33" si="9">RANK(V9,V$8:V$34,0)</f>
        <v>14</v>
      </c>
      <c r="X9" s="65"/>
      <c r="Y9" s="66"/>
      <c r="Z9" s="65">
        <f>VLOOKUP($A9,'Return Data'!$B$7:$R$2292,16,0)</f>
        <v>5.7911999999999999</v>
      </c>
      <c r="AA9" s="67">
        <f t="shared" ref="AA9:AA34" si="10">RANK(Z9,Z$8:Z$34,0)</f>
        <v>19</v>
      </c>
    </row>
    <row r="10" spans="1:27" x14ac:dyDescent="0.3">
      <c r="A10" s="63" t="s">
        <v>1498</v>
      </c>
      <c r="B10" s="64">
        <f>VLOOKUP($A10,'Return Data'!$B$7:$R$2292,3,0)</f>
        <v>44483</v>
      </c>
      <c r="C10" s="65">
        <f>VLOOKUP($A10,'Return Data'!$B$7:$R$2292,4,0)</f>
        <v>1219.4975999999999</v>
      </c>
      <c r="D10" s="65">
        <f>VLOOKUP($A10,'Return Data'!$B$7:$R$2292,5,0)</f>
        <v>2.9424000000000001</v>
      </c>
      <c r="E10" s="66">
        <f t="shared" si="0"/>
        <v>17</v>
      </c>
      <c r="F10" s="65">
        <f>VLOOKUP($A10,'Return Data'!$B$7:$R$2292,6,0)</f>
        <v>9.2874999999999996</v>
      </c>
      <c r="G10" s="66">
        <f t="shared" si="1"/>
        <v>3</v>
      </c>
      <c r="H10" s="65">
        <f>VLOOKUP($A10,'Return Data'!$B$7:$R$2292,7,0)</f>
        <v>6.5770999999999997</v>
      </c>
      <c r="I10" s="66">
        <f t="shared" si="2"/>
        <v>3</v>
      </c>
      <c r="J10" s="65">
        <f>VLOOKUP($A10,'Return Data'!$B$7:$R$2292,8,0)</f>
        <v>4.4875999999999996</v>
      </c>
      <c r="K10" s="66">
        <f t="shared" si="3"/>
        <v>5</v>
      </c>
      <c r="L10" s="65">
        <f>VLOOKUP($A10,'Return Data'!$B$7:$R$2292,9,0)</f>
        <v>3.1021000000000001</v>
      </c>
      <c r="M10" s="66">
        <f t="shared" si="4"/>
        <v>6</v>
      </c>
      <c r="N10" s="65">
        <f>VLOOKUP($A10,'Return Data'!$B$7:$R$2292,10,0)</f>
        <v>3.4552999999999998</v>
      </c>
      <c r="O10" s="66">
        <f t="shared" si="5"/>
        <v>11</v>
      </c>
      <c r="P10" s="65">
        <f>VLOOKUP($A10,'Return Data'!$B$7:$R$2292,11,0)</f>
        <v>3.6819000000000002</v>
      </c>
      <c r="Q10" s="66">
        <f t="shared" si="6"/>
        <v>8</v>
      </c>
      <c r="R10" s="65">
        <f>VLOOKUP($A10,'Return Data'!$B$7:$R$2292,12,0)</f>
        <v>3.7505999999999999</v>
      </c>
      <c r="S10" s="66">
        <f t="shared" si="7"/>
        <v>8</v>
      </c>
      <c r="T10" s="65">
        <f>VLOOKUP($A10,'Return Data'!$B$7:$R$2292,13,0)</f>
        <v>3.6435</v>
      </c>
      <c r="U10" s="66">
        <f t="shared" si="8"/>
        <v>9</v>
      </c>
      <c r="V10" s="65">
        <f>VLOOKUP($A10,'Return Data'!$B$7:$R$2292,17,0)</f>
        <v>4.6177000000000001</v>
      </c>
      <c r="W10" s="66">
        <f t="shared" si="9"/>
        <v>13</v>
      </c>
      <c r="X10" s="65"/>
      <c r="Y10" s="66"/>
      <c r="Z10" s="65">
        <f>VLOOKUP($A10,'Return Data'!$B$7:$R$2292,16,0)</f>
        <v>6.0603999999999996</v>
      </c>
      <c r="AA10" s="67">
        <f t="shared" si="10"/>
        <v>17</v>
      </c>
    </row>
    <row r="11" spans="1:27" x14ac:dyDescent="0.3">
      <c r="A11" s="63" t="s">
        <v>1501</v>
      </c>
      <c r="B11" s="64">
        <f>VLOOKUP($A11,'Return Data'!$B$7:$R$2292,3,0)</f>
        <v>44483</v>
      </c>
      <c r="C11" s="65">
        <f>VLOOKUP($A11,'Return Data'!$B$7:$R$2292,4,0)</f>
        <v>2565.1079</v>
      </c>
      <c r="D11" s="65">
        <f>VLOOKUP($A11,'Return Data'!$B$7:$R$2292,5,0)</f>
        <v>3.3855</v>
      </c>
      <c r="E11" s="66">
        <f t="shared" si="0"/>
        <v>10</v>
      </c>
      <c r="F11" s="65">
        <f>VLOOKUP($A11,'Return Data'!$B$7:$R$2292,6,0)</f>
        <v>6.9821</v>
      </c>
      <c r="G11" s="66">
        <f t="shared" si="1"/>
        <v>5</v>
      </c>
      <c r="H11" s="65">
        <f>VLOOKUP($A11,'Return Data'!$B$7:$R$2292,7,0)</f>
        <v>6.3140999999999998</v>
      </c>
      <c r="I11" s="66">
        <f t="shared" si="2"/>
        <v>5</v>
      </c>
      <c r="J11" s="65">
        <f>VLOOKUP($A11,'Return Data'!$B$7:$R$2292,8,0)</f>
        <v>4.3216999999999999</v>
      </c>
      <c r="K11" s="66">
        <f t="shared" si="3"/>
        <v>6</v>
      </c>
      <c r="L11" s="65">
        <f>VLOOKUP($A11,'Return Data'!$B$7:$R$2292,9,0)</f>
        <v>2.8384999999999998</v>
      </c>
      <c r="M11" s="66">
        <f t="shared" si="4"/>
        <v>11</v>
      </c>
      <c r="N11" s="65">
        <f>VLOOKUP($A11,'Return Data'!$B$7:$R$2292,10,0)</f>
        <v>3.2124999999999999</v>
      </c>
      <c r="O11" s="66">
        <f t="shared" si="5"/>
        <v>18</v>
      </c>
      <c r="P11" s="65">
        <f>VLOOKUP($A11,'Return Data'!$B$7:$R$2292,11,0)</f>
        <v>3.2574999999999998</v>
      </c>
      <c r="Q11" s="66">
        <f t="shared" si="6"/>
        <v>19</v>
      </c>
      <c r="R11" s="65">
        <f>VLOOKUP($A11,'Return Data'!$B$7:$R$2292,12,0)</f>
        <v>3.2498999999999998</v>
      </c>
      <c r="S11" s="66">
        <f t="shared" si="7"/>
        <v>18</v>
      </c>
      <c r="T11" s="65">
        <f>VLOOKUP($A11,'Return Data'!$B$7:$R$2292,13,0)</f>
        <v>3.1802000000000001</v>
      </c>
      <c r="U11" s="66">
        <f t="shared" si="8"/>
        <v>20</v>
      </c>
      <c r="V11" s="65">
        <f>VLOOKUP($A11,'Return Data'!$B$7:$R$2292,17,0)</f>
        <v>4.3322000000000003</v>
      </c>
      <c r="W11" s="66">
        <f t="shared" si="9"/>
        <v>16</v>
      </c>
      <c r="X11" s="65">
        <f>VLOOKUP($A11,'Return Data'!$B$7:$R$2292,14,0)</f>
        <v>5.5880000000000001</v>
      </c>
      <c r="Y11" s="66">
        <f t="shared" ref="Y11:Y33" si="11">RANK(X11,X$8:X$34,0)</f>
        <v>10</v>
      </c>
      <c r="Z11" s="65">
        <f>VLOOKUP($A11,'Return Data'!$B$7:$R$2292,16,0)</f>
        <v>7.3654999999999999</v>
      </c>
      <c r="AA11" s="67">
        <f t="shared" si="10"/>
        <v>8</v>
      </c>
    </row>
    <row r="12" spans="1:27" x14ac:dyDescent="0.3">
      <c r="A12" s="63" t="s">
        <v>1503</v>
      </c>
      <c r="B12" s="64">
        <f>VLOOKUP($A12,'Return Data'!$B$7:$R$2292,3,0)</f>
        <v>44483</v>
      </c>
      <c r="C12" s="65">
        <f>VLOOKUP($A12,'Return Data'!$B$7:$R$2292,4,0)</f>
        <v>3090.6457</v>
      </c>
      <c r="D12" s="65">
        <f>VLOOKUP($A12,'Return Data'!$B$7:$R$2292,5,0)</f>
        <v>2.5038999999999998</v>
      </c>
      <c r="E12" s="66">
        <f t="shared" si="0"/>
        <v>22</v>
      </c>
      <c r="F12" s="65">
        <f>VLOOKUP($A12,'Return Data'!$B$7:$R$2292,6,0)</f>
        <v>3.5522999999999998</v>
      </c>
      <c r="G12" s="66">
        <f t="shared" si="1"/>
        <v>24</v>
      </c>
      <c r="H12" s="65">
        <f>VLOOKUP($A12,'Return Data'!$B$7:$R$2292,7,0)</f>
        <v>3.2126000000000001</v>
      </c>
      <c r="I12" s="66">
        <f t="shared" si="2"/>
        <v>24</v>
      </c>
      <c r="J12" s="65">
        <f>VLOOKUP($A12,'Return Data'!$B$7:$R$2292,8,0)</f>
        <v>2.7970000000000002</v>
      </c>
      <c r="K12" s="66">
        <f t="shared" si="3"/>
        <v>24</v>
      </c>
      <c r="L12" s="65">
        <f>VLOOKUP($A12,'Return Data'!$B$7:$R$2292,9,0)</f>
        <v>2.1116000000000001</v>
      </c>
      <c r="M12" s="66">
        <f t="shared" si="4"/>
        <v>23</v>
      </c>
      <c r="N12" s="65">
        <f>VLOOKUP($A12,'Return Data'!$B$7:$R$2292,10,0)</f>
        <v>2.6526000000000001</v>
      </c>
      <c r="O12" s="66">
        <f t="shared" si="5"/>
        <v>23</v>
      </c>
      <c r="P12" s="65">
        <f>VLOOKUP($A12,'Return Data'!$B$7:$R$2292,11,0)</f>
        <v>2.74</v>
      </c>
      <c r="Q12" s="66">
        <f t="shared" si="6"/>
        <v>24</v>
      </c>
      <c r="R12" s="65">
        <f>VLOOKUP($A12,'Return Data'!$B$7:$R$2292,12,0)</f>
        <v>2.7418999999999998</v>
      </c>
      <c r="S12" s="66">
        <f t="shared" si="7"/>
        <v>24</v>
      </c>
      <c r="T12" s="65">
        <f>VLOOKUP($A12,'Return Data'!$B$7:$R$2292,13,0)</f>
        <v>2.6783999999999999</v>
      </c>
      <c r="U12" s="66">
        <f t="shared" si="8"/>
        <v>24</v>
      </c>
      <c r="V12" s="65">
        <f>VLOOKUP($A12,'Return Data'!$B$7:$R$2292,17,0)</f>
        <v>3.8771</v>
      </c>
      <c r="W12" s="66">
        <f t="shared" si="9"/>
        <v>19</v>
      </c>
      <c r="X12" s="65">
        <f>VLOOKUP($A12,'Return Data'!$B$7:$R$2292,14,0)</f>
        <v>4.8865999999999996</v>
      </c>
      <c r="Y12" s="66">
        <f t="shared" si="11"/>
        <v>13</v>
      </c>
      <c r="Z12" s="65">
        <f>VLOOKUP($A12,'Return Data'!$B$7:$R$2292,16,0)</f>
        <v>7.1208</v>
      </c>
      <c r="AA12" s="67">
        <f t="shared" si="10"/>
        <v>10</v>
      </c>
    </row>
    <row r="13" spans="1:27" x14ac:dyDescent="0.3">
      <c r="A13" s="63" t="s">
        <v>1505</v>
      </c>
      <c r="B13" s="64">
        <f>VLOOKUP($A13,'Return Data'!$B$7:$R$2292,3,0)</f>
        <v>44483</v>
      </c>
      <c r="C13" s="65">
        <f>VLOOKUP($A13,'Return Data'!$B$7:$R$2292,4,0)</f>
        <v>2749.2199000000001</v>
      </c>
      <c r="D13" s="65">
        <f>VLOOKUP($A13,'Return Data'!$B$7:$R$2292,5,0)</f>
        <v>3.2238000000000002</v>
      </c>
      <c r="E13" s="66">
        <f t="shared" si="0"/>
        <v>14</v>
      </c>
      <c r="F13" s="65">
        <f>VLOOKUP($A13,'Return Data'!$B$7:$R$2292,6,0)</f>
        <v>5.2159000000000004</v>
      </c>
      <c r="G13" s="66">
        <f t="shared" si="1"/>
        <v>12</v>
      </c>
      <c r="H13" s="65">
        <f>VLOOKUP($A13,'Return Data'!$B$7:$R$2292,7,0)</f>
        <v>4.6105999999999998</v>
      </c>
      <c r="I13" s="66">
        <f t="shared" si="2"/>
        <v>21</v>
      </c>
      <c r="J13" s="65">
        <f>VLOOKUP($A13,'Return Data'!$B$7:$R$2292,8,0)</f>
        <v>3.0455999999999999</v>
      </c>
      <c r="K13" s="66">
        <f t="shared" si="3"/>
        <v>23</v>
      </c>
      <c r="L13" s="65">
        <f>VLOOKUP($A13,'Return Data'!$B$7:$R$2292,9,0)</f>
        <v>2.1714000000000002</v>
      </c>
      <c r="M13" s="66">
        <f t="shared" si="4"/>
        <v>21</v>
      </c>
      <c r="N13" s="65">
        <f>VLOOKUP($A13,'Return Data'!$B$7:$R$2292,10,0)</f>
        <v>2.8914</v>
      </c>
      <c r="O13" s="66">
        <f t="shared" si="5"/>
        <v>22</v>
      </c>
      <c r="P13" s="65">
        <f>VLOOKUP($A13,'Return Data'!$B$7:$R$2292,11,0)</f>
        <v>2.9847999999999999</v>
      </c>
      <c r="Q13" s="66">
        <f t="shared" si="6"/>
        <v>22</v>
      </c>
      <c r="R13" s="65">
        <f>VLOOKUP($A13,'Return Data'!$B$7:$R$2292,12,0)</f>
        <v>3.0181</v>
      </c>
      <c r="S13" s="66">
        <f t="shared" si="7"/>
        <v>22</v>
      </c>
      <c r="T13" s="65">
        <f>VLOOKUP($A13,'Return Data'!$B$7:$R$2292,13,0)</f>
        <v>2.9706999999999999</v>
      </c>
      <c r="U13" s="66">
        <f t="shared" si="8"/>
        <v>22</v>
      </c>
      <c r="V13" s="65">
        <f>VLOOKUP($A13,'Return Data'!$B$7:$R$2292,17,0)</f>
        <v>4.1082999999999998</v>
      </c>
      <c r="W13" s="66">
        <f t="shared" si="9"/>
        <v>18</v>
      </c>
      <c r="X13" s="65">
        <f>VLOOKUP($A13,'Return Data'!$B$7:$R$2292,14,0)</f>
        <v>4.9396000000000004</v>
      </c>
      <c r="Y13" s="66">
        <f t="shared" si="11"/>
        <v>12</v>
      </c>
      <c r="Z13" s="65">
        <f>VLOOKUP($A13,'Return Data'!$B$7:$R$2292,16,0)</f>
        <v>6.8720999999999997</v>
      </c>
      <c r="AA13" s="67">
        <f t="shared" si="10"/>
        <v>13</v>
      </c>
    </row>
    <row r="14" spans="1:27" x14ac:dyDescent="0.3">
      <c r="A14" s="63" t="s">
        <v>1508</v>
      </c>
      <c r="B14" s="64">
        <f>VLOOKUP($A14,'Return Data'!$B$7:$R$2292,3,0)</f>
        <v>44483</v>
      </c>
      <c r="C14" s="65">
        <f>VLOOKUP($A14,'Return Data'!$B$7:$R$2292,4,0)</f>
        <v>31.538</v>
      </c>
      <c r="D14" s="65">
        <f>VLOOKUP($A14,'Return Data'!$B$7:$R$2292,5,0)</f>
        <v>12.387700000000001</v>
      </c>
      <c r="E14" s="66">
        <f t="shared" si="0"/>
        <v>2</v>
      </c>
      <c r="F14" s="65">
        <f>VLOOKUP($A14,'Return Data'!$B$7:$R$2292,6,0)</f>
        <v>12.744</v>
      </c>
      <c r="G14" s="66">
        <f t="shared" si="1"/>
        <v>2</v>
      </c>
      <c r="H14" s="65">
        <f>VLOOKUP($A14,'Return Data'!$B$7:$R$2292,7,0)</f>
        <v>12.130599999999999</v>
      </c>
      <c r="I14" s="66">
        <f t="shared" si="2"/>
        <v>1</v>
      </c>
      <c r="J14" s="65">
        <f>VLOOKUP($A14,'Return Data'!$B$7:$R$2292,8,0)</f>
        <v>14.179600000000001</v>
      </c>
      <c r="K14" s="66">
        <f t="shared" si="3"/>
        <v>1</v>
      </c>
      <c r="L14" s="65">
        <f>VLOOKUP($A14,'Return Data'!$B$7:$R$2292,9,0)</f>
        <v>14.222099999999999</v>
      </c>
      <c r="M14" s="66">
        <f t="shared" si="4"/>
        <v>2</v>
      </c>
      <c r="N14" s="65">
        <f>VLOOKUP($A14,'Return Data'!$B$7:$R$2292,10,0)</f>
        <v>13.831899999999999</v>
      </c>
      <c r="O14" s="66">
        <f t="shared" si="5"/>
        <v>2</v>
      </c>
      <c r="P14" s="65">
        <f>VLOOKUP($A14,'Return Data'!$B$7:$R$2292,11,0)</f>
        <v>11.382899999999999</v>
      </c>
      <c r="Q14" s="66">
        <f t="shared" si="6"/>
        <v>1</v>
      </c>
      <c r="R14" s="65">
        <f>VLOOKUP($A14,'Return Data'!$B$7:$R$2292,12,0)</f>
        <v>10.2845</v>
      </c>
      <c r="S14" s="66">
        <f t="shared" si="7"/>
        <v>1</v>
      </c>
      <c r="T14" s="65">
        <f>VLOOKUP($A14,'Return Data'!$B$7:$R$2292,13,0)</f>
        <v>9.5606000000000009</v>
      </c>
      <c r="U14" s="66">
        <f t="shared" si="8"/>
        <v>1</v>
      </c>
      <c r="V14" s="65">
        <f>VLOOKUP($A14,'Return Data'!$B$7:$R$2292,17,0)</f>
        <v>6.9579000000000004</v>
      </c>
      <c r="W14" s="66">
        <f t="shared" si="9"/>
        <v>1</v>
      </c>
      <c r="X14" s="65">
        <f>VLOOKUP($A14,'Return Data'!$B$7:$R$2292,14,0)</f>
        <v>7.9829999999999997</v>
      </c>
      <c r="Y14" s="66">
        <f t="shared" si="11"/>
        <v>2</v>
      </c>
      <c r="Z14" s="65">
        <f>VLOOKUP($A14,'Return Data'!$B$7:$R$2292,16,0)</f>
        <v>8.6578999999999997</v>
      </c>
      <c r="AA14" s="67">
        <f t="shared" si="10"/>
        <v>1</v>
      </c>
    </row>
    <row r="15" spans="1:27" x14ac:dyDescent="0.3">
      <c r="A15" s="63" t="s">
        <v>1511</v>
      </c>
      <c r="B15" s="64">
        <f>VLOOKUP($A15,'Return Data'!$B$7:$R$2292,3,0)</f>
        <v>44483</v>
      </c>
      <c r="C15" s="65">
        <f>VLOOKUP($A15,'Return Data'!$B$7:$R$2292,4,0)</f>
        <v>12.080500000000001</v>
      </c>
      <c r="D15" s="65">
        <f>VLOOKUP($A15,'Return Data'!$B$7:$R$2292,5,0)</f>
        <v>3.9281999999999999</v>
      </c>
      <c r="E15" s="66">
        <f t="shared" si="0"/>
        <v>6</v>
      </c>
      <c r="F15" s="65">
        <f>VLOOKUP($A15,'Return Data'!$B$7:$R$2292,6,0)</f>
        <v>4.7354000000000003</v>
      </c>
      <c r="G15" s="66">
        <f t="shared" si="1"/>
        <v>15</v>
      </c>
      <c r="H15" s="65">
        <f>VLOOKUP($A15,'Return Data'!$B$7:$R$2292,7,0)</f>
        <v>4.7089999999999996</v>
      </c>
      <c r="I15" s="66">
        <f t="shared" si="2"/>
        <v>18</v>
      </c>
      <c r="J15" s="65">
        <f>VLOOKUP($A15,'Return Data'!$B$7:$R$2292,8,0)</f>
        <v>3.6307</v>
      </c>
      <c r="K15" s="66">
        <f t="shared" si="3"/>
        <v>17</v>
      </c>
      <c r="L15" s="65">
        <f>VLOOKUP($A15,'Return Data'!$B$7:$R$2292,9,0)</f>
        <v>2.6242000000000001</v>
      </c>
      <c r="M15" s="66">
        <f t="shared" si="4"/>
        <v>19</v>
      </c>
      <c r="N15" s="65">
        <f>VLOOKUP($A15,'Return Data'!$B$7:$R$2292,10,0)</f>
        <v>3.5053000000000001</v>
      </c>
      <c r="O15" s="66">
        <f t="shared" si="5"/>
        <v>9</v>
      </c>
      <c r="P15" s="65">
        <f>VLOOKUP($A15,'Return Data'!$B$7:$R$2292,11,0)</f>
        <v>3.6783000000000001</v>
      </c>
      <c r="Q15" s="66">
        <f t="shared" si="6"/>
        <v>9</v>
      </c>
      <c r="R15" s="65">
        <f>VLOOKUP($A15,'Return Data'!$B$7:$R$2292,12,0)</f>
        <v>3.7092000000000001</v>
      </c>
      <c r="S15" s="66">
        <f t="shared" si="7"/>
        <v>9</v>
      </c>
      <c r="T15" s="65">
        <f>VLOOKUP($A15,'Return Data'!$B$7:$R$2292,13,0)</f>
        <v>3.7496</v>
      </c>
      <c r="U15" s="66">
        <f t="shared" si="8"/>
        <v>8</v>
      </c>
      <c r="V15" s="65">
        <f>VLOOKUP($A15,'Return Data'!$B$7:$R$2292,17,0)</f>
        <v>5.2392000000000003</v>
      </c>
      <c r="W15" s="66">
        <f t="shared" si="9"/>
        <v>6</v>
      </c>
      <c r="X15" s="65"/>
      <c r="Y15" s="66"/>
      <c r="Z15" s="65">
        <f>VLOOKUP($A15,'Return Data'!$B$7:$R$2292,16,0)</f>
        <v>6.3768000000000002</v>
      </c>
      <c r="AA15" s="67">
        <f t="shared" si="10"/>
        <v>14</v>
      </c>
    </row>
    <row r="16" spans="1:27" x14ac:dyDescent="0.3">
      <c r="A16" s="63" t="s">
        <v>1513</v>
      </c>
      <c r="B16" s="64">
        <f>VLOOKUP($A16,'Return Data'!$B$7:$R$2292,3,0)</f>
        <v>44483</v>
      </c>
      <c r="C16" s="65">
        <f>VLOOKUP($A16,'Return Data'!$B$7:$R$2292,4,0)</f>
        <v>1078.2686000000001</v>
      </c>
      <c r="D16" s="65">
        <f>VLOOKUP($A16,'Return Data'!$B$7:$R$2292,5,0)</f>
        <v>3.2804000000000002</v>
      </c>
      <c r="E16" s="66">
        <f t="shared" si="0"/>
        <v>12</v>
      </c>
      <c r="F16" s="65">
        <f>VLOOKUP($A16,'Return Data'!$B$7:$R$2292,6,0)</f>
        <v>4.7081999999999997</v>
      </c>
      <c r="G16" s="66">
        <f t="shared" si="1"/>
        <v>16</v>
      </c>
      <c r="H16" s="65">
        <f>VLOOKUP($A16,'Return Data'!$B$7:$R$2292,7,0)</f>
        <v>5.3742000000000001</v>
      </c>
      <c r="I16" s="66">
        <f t="shared" si="2"/>
        <v>10</v>
      </c>
      <c r="J16" s="65">
        <f>VLOOKUP($A16,'Return Data'!$B$7:$R$2292,8,0)</f>
        <v>4.2838000000000003</v>
      </c>
      <c r="K16" s="66">
        <f t="shared" si="3"/>
        <v>7</v>
      </c>
      <c r="L16" s="65">
        <f>VLOOKUP($A16,'Return Data'!$B$7:$R$2292,9,0)</f>
        <v>3.0331000000000001</v>
      </c>
      <c r="M16" s="66">
        <f t="shared" si="4"/>
        <v>8</v>
      </c>
      <c r="N16" s="65">
        <f>VLOOKUP($A16,'Return Data'!$B$7:$R$2292,10,0)</f>
        <v>3.6286999999999998</v>
      </c>
      <c r="O16" s="66">
        <f t="shared" si="5"/>
        <v>8</v>
      </c>
      <c r="P16" s="65">
        <f>VLOOKUP($A16,'Return Data'!$B$7:$R$2292,11,0)</f>
        <v>3.6143000000000001</v>
      </c>
      <c r="Q16" s="66">
        <f t="shared" si="6"/>
        <v>10</v>
      </c>
      <c r="R16" s="65">
        <f>VLOOKUP($A16,'Return Data'!$B$7:$R$2292,12,0)</f>
        <v>3.6251000000000002</v>
      </c>
      <c r="S16" s="66">
        <f t="shared" si="7"/>
        <v>10</v>
      </c>
      <c r="T16" s="65">
        <f>VLOOKUP($A16,'Return Data'!$B$7:$R$2292,13,0)</f>
        <v>3.5289999999999999</v>
      </c>
      <c r="U16" s="66">
        <f t="shared" si="8"/>
        <v>10</v>
      </c>
      <c r="V16" s="65"/>
      <c r="W16" s="66"/>
      <c r="X16" s="65"/>
      <c r="Y16" s="66"/>
      <c r="Z16" s="65">
        <f>VLOOKUP($A16,'Return Data'!$B$7:$R$2292,16,0)</f>
        <v>4.5065</v>
      </c>
      <c r="AA16" s="67">
        <f t="shared" si="10"/>
        <v>22</v>
      </c>
    </row>
    <row r="17" spans="1:27" x14ac:dyDescent="0.3">
      <c r="A17" s="63" t="s">
        <v>1514</v>
      </c>
      <c r="B17" s="64">
        <f>VLOOKUP($A17,'Return Data'!$B$7:$R$2292,3,0)</f>
        <v>44483</v>
      </c>
      <c r="C17" s="65">
        <f>VLOOKUP($A17,'Return Data'!$B$7:$R$2292,4,0)</f>
        <v>22.049499999999998</v>
      </c>
      <c r="D17" s="65">
        <f>VLOOKUP($A17,'Return Data'!$B$7:$R$2292,5,0)</f>
        <v>2.9799000000000002</v>
      </c>
      <c r="E17" s="66">
        <f t="shared" si="0"/>
        <v>16</v>
      </c>
      <c r="F17" s="65">
        <f>VLOOKUP($A17,'Return Data'!$B$7:$R$2292,6,0)</f>
        <v>6.2935999999999996</v>
      </c>
      <c r="G17" s="66">
        <f t="shared" si="1"/>
        <v>7</v>
      </c>
      <c r="H17" s="65">
        <f>VLOOKUP($A17,'Return Data'!$B$7:$R$2292,7,0)</f>
        <v>5.4683999999999999</v>
      </c>
      <c r="I17" s="66">
        <f t="shared" si="2"/>
        <v>8</v>
      </c>
      <c r="J17" s="65">
        <f>VLOOKUP($A17,'Return Data'!$B$7:$R$2292,8,0)</f>
        <v>4.1093999999999999</v>
      </c>
      <c r="K17" s="66">
        <f t="shared" si="3"/>
        <v>9</v>
      </c>
      <c r="L17" s="65">
        <f>VLOOKUP($A17,'Return Data'!$B$7:$R$2292,9,0)</f>
        <v>3.3363999999999998</v>
      </c>
      <c r="M17" s="66">
        <f t="shared" si="4"/>
        <v>5</v>
      </c>
      <c r="N17" s="65">
        <f>VLOOKUP($A17,'Return Data'!$B$7:$R$2292,10,0)</f>
        <v>3.9763999999999999</v>
      </c>
      <c r="O17" s="66">
        <f t="shared" si="5"/>
        <v>7</v>
      </c>
      <c r="P17" s="65">
        <f>VLOOKUP($A17,'Return Data'!$B$7:$R$2292,11,0)</f>
        <v>4.1327999999999996</v>
      </c>
      <c r="Q17" s="66">
        <f t="shared" si="6"/>
        <v>6</v>
      </c>
      <c r="R17" s="65">
        <f>VLOOKUP($A17,'Return Data'!$B$7:$R$2292,12,0)</f>
        <v>4.2363999999999997</v>
      </c>
      <c r="S17" s="66">
        <f t="shared" si="7"/>
        <v>5</v>
      </c>
      <c r="T17" s="65">
        <f>VLOOKUP($A17,'Return Data'!$B$7:$R$2292,13,0)</f>
        <v>4.2351999999999999</v>
      </c>
      <c r="U17" s="66">
        <f t="shared" si="8"/>
        <v>5</v>
      </c>
      <c r="V17" s="65">
        <f>VLOOKUP($A17,'Return Data'!$B$7:$R$2292,17,0)</f>
        <v>5.7310999999999996</v>
      </c>
      <c r="W17" s="66">
        <f t="shared" si="9"/>
        <v>5</v>
      </c>
      <c r="X17" s="65">
        <f>VLOOKUP($A17,'Return Data'!$B$7:$R$2292,14,0)</f>
        <v>6.7119999999999997</v>
      </c>
      <c r="Y17" s="66">
        <f t="shared" si="11"/>
        <v>4</v>
      </c>
      <c r="Z17" s="65">
        <f>VLOOKUP($A17,'Return Data'!$B$7:$R$2292,16,0)</f>
        <v>7.8543000000000003</v>
      </c>
      <c r="AA17" s="67">
        <f t="shared" si="10"/>
        <v>3</v>
      </c>
    </row>
    <row r="18" spans="1:27" x14ac:dyDescent="0.3">
      <c r="A18" s="63" t="s">
        <v>1516</v>
      </c>
      <c r="B18" s="64">
        <f>VLOOKUP($A18,'Return Data'!$B$7:$R$2292,3,0)</f>
        <v>44483</v>
      </c>
      <c r="C18" s="65">
        <f>VLOOKUP($A18,'Return Data'!$B$7:$R$2292,4,0)</f>
        <v>2219.3755000000001</v>
      </c>
      <c r="D18" s="65">
        <f>VLOOKUP($A18,'Return Data'!$B$7:$R$2292,5,0)</f>
        <v>3.7846000000000002</v>
      </c>
      <c r="E18" s="66">
        <f t="shared" si="0"/>
        <v>7</v>
      </c>
      <c r="F18" s="65">
        <f>VLOOKUP($A18,'Return Data'!$B$7:$R$2292,6,0)</f>
        <v>5.3874000000000004</v>
      </c>
      <c r="G18" s="66">
        <f t="shared" si="1"/>
        <v>11</v>
      </c>
      <c r="H18" s="65">
        <f>VLOOKUP($A18,'Return Data'!$B$7:$R$2292,7,0)</f>
        <v>5.6233000000000004</v>
      </c>
      <c r="I18" s="66">
        <f t="shared" si="2"/>
        <v>6</v>
      </c>
      <c r="J18" s="65">
        <f>VLOOKUP($A18,'Return Data'!$B$7:$R$2292,8,0)</f>
        <v>4.5244999999999997</v>
      </c>
      <c r="K18" s="66">
        <f t="shared" si="3"/>
        <v>4</v>
      </c>
      <c r="L18" s="65">
        <f>VLOOKUP($A18,'Return Data'!$B$7:$R$2292,9,0)</f>
        <v>10.264799999999999</v>
      </c>
      <c r="M18" s="66">
        <f t="shared" si="4"/>
        <v>3</v>
      </c>
      <c r="N18" s="65">
        <f>VLOOKUP($A18,'Return Data'!$B$7:$R$2292,10,0)</f>
        <v>5.7061999999999999</v>
      </c>
      <c r="O18" s="66">
        <f t="shared" si="5"/>
        <v>3</v>
      </c>
      <c r="P18" s="65">
        <f>VLOOKUP($A18,'Return Data'!$B$7:$R$2292,11,0)</f>
        <v>4.5172999999999996</v>
      </c>
      <c r="Q18" s="66">
        <f t="shared" si="6"/>
        <v>4</v>
      </c>
      <c r="R18" s="65">
        <f>VLOOKUP($A18,'Return Data'!$B$7:$R$2292,12,0)</f>
        <v>4.1054000000000004</v>
      </c>
      <c r="S18" s="66">
        <f t="shared" si="7"/>
        <v>7</v>
      </c>
      <c r="T18" s="65">
        <f>VLOOKUP($A18,'Return Data'!$B$7:$R$2292,13,0)</f>
        <v>4.3434999999999997</v>
      </c>
      <c r="U18" s="66">
        <f t="shared" si="8"/>
        <v>4</v>
      </c>
      <c r="V18" s="65">
        <f>VLOOKUP($A18,'Return Data'!$B$7:$R$2292,17,0)</f>
        <v>4.9176000000000002</v>
      </c>
      <c r="W18" s="66">
        <f t="shared" si="9"/>
        <v>8</v>
      </c>
      <c r="X18" s="65">
        <f>VLOOKUP($A18,'Return Data'!$B$7:$R$2292,14,0)</f>
        <v>5.6990999999999996</v>
      </c>
      <c r="Y18" s="66">
        <f t="shared" si="11"/>
        <v>8</v>
      </c>
      <c r="Z18" s="65">
        <f>VLOOKUP($A18,'Return Data'!$B$7:$R$2292,16,0)</f>
        <v>7.4321999999999999</v>
      </c>
      <c r="AA18" s="67">
        <f t="shared" si="10"/>
        <v>6</v>
      </c>
    </row>
    <row r="19" spans="1:27" x14ac:dyDescent="0.3">
      <c r="A19" s="63" t="s">
        <v>1519</v>
      </c>
      <c r="B19" s="64">
        <f>VLOOKUP($A19,'Return Data'!$B$7:$R$2292,3,0)</f>
        <v>44483</v>
      </c>
      <c r="C19" s="65">
        <f>VLOOKUP($A19,'Return Data'!$B$7:$R$2292,4,0)</f>
        <v>12.1357</v>
      </c>
      <c r="D19" s="65">
        <f>VLOOKUP($A19,'Return Data'!$B$7:$R$2292,5,0)</f>
        <v>2.7071000000000001</v>
      </c>
      <c r="E19" s="66">
        <f t="shared" si="0"/>
        <v>21</v>
      </c>
      <c r="F19" s="65">
        <f>VLOOKUP($A19,'Return Data'!$B$7:$R$2292,6,0)</f>
        <v>5.6169000000000002</v>
      </c>
      <c r="G19" s="66">
        <f t="shared" si="1"/>
        <v>10</v>
      </c>
      <c r="H19" s="65">
        <f>VLOOKUP($A19,'Return Data'!$B$7:$R$2292,7,0)</f>
        <v>4.8597000000000001</v>
      </c>
      <c r="I19" s="66">
        <f t="shared" si="2"/>
        <v>16</v>
      </c>
      <c r="J19" s="65">
        <f>VLOOKUP($A19,'Return Data'!$B$7:$R$2292,8,0)</f>
        <v>3.6356999999999999</v>
      </c>
      <c r="K19" s="66">
        <f t="shared" si="3"/>
        <v>16</v>
      </c>
      <c r="L19" s="65">
        <f>VLOOKUP($A19,'Return Data'!$B$7:$R$2292,9,0)</f>
        <v>2.6324000000000001</v>
      </c>
      <c r="M19" s="66">
        <f t="shared" si="4"/>
        <v>17</v>
      </c>
      <c r="N19" s="65">
        <f>VLOOKUP($A19,'Return Data'!$B$7:$R$2292,10,0)</f>
        <v>3.2896999999999998</v>
      </c>
      <c r="O19" s="66">
        <f t="shared" si="5"/>
        <v>16</v>
      </c>
      <c r="P19" s="65">
        <f>VLOOKUP($A19,'Return Data'!$B$7:$R$2292,11,0)</f>
        <v>3.3833000000000002</v>
      </c>
      <c r="Q19" s="66">
        <f t="shared" si="6"/>
        <v>15</v>
      </c>
      <c r="R19" s="65">
        <f>VLOOKUP($A19,'Return Data'!$B$7:$R$2292,12,0)</f>
        <v>3.3738000000000001</v>
      </c>
      <c r="S19" s="66">
        <f t="shared" si="7"/>
        <v>15</v>
      </c>
      <c r="T19" s="65">
        <f>VLOOKUP($A19,'Return Data'!$B$7:$R$2292,13,0)</f>
        <v>3.3168000000000002</v>
      </c>
      <c r="U19" s="66">
        <f t="shared" si="8"/>
        <v>17</v>
      </c>
      <c r="V19" s="65">
        <f>VLOOKUP($A19,'Return Data'!$B$7:$R$2292,17,0)</f>
        <v>4.7751999999999999</v>
      </c>
      <c r="W19" s="66">
        <f t="shared" si="9"/>
        <v>11</v>
      </c>
      <c r="X19" s="65"/>
      <c r="Y19" s="66"/>
      <c r="Z19" s="65">
        <f>VLOOKUP($A19,'Return Data'!$B$7:$R$2292,16,0)</f>
        <v>6.1487999999999996</v>
      </c>
      <c r="AA19" s="67">
        <f t="shared" si="10"/>
        <v>15</v>
      </c>
    </row>
    <row r="20" spans="1:27" x14ac:dyDescent="0.3">
      <c r="A20" s="63" t="s">
        <v>1522</v>
      </c>
      <c r="B20" s="64">
        <f>VLOOKUP($A20,'Return Data'!$B$7:$R$2292,3,0)</f>
        <v>44483</v>
      </c>
      <c r="C20" s="65">
        <f>VLOOKUP($A20,'Return Data'!$B$7:$R$2292,4,0)</f>
        <v>2165.9665</v>
      </c>
      <c r="D20" s="65">
        <f>VLOOKUP($A20,'Return Data'!$B$7:$R$2292,5,0)</f>
        <v>3.5813000000000001</v>
      </c>
      <c r="E20" s="66">
        <f t="shared" si="0"/>
        <v>9</v>
      </c>
      <c r="F20" s="65">
        <f>VLOOKUP($A20,'Return Data'!$B$7:$R$2292,6,0)</f>
        <v>4.2013999999999996</v>
      </c>
      <c r="G20" s="66">
        <f t="shared" si="1"/>
        <v>20</v>
      </c>
      <c r="H20" s="65">
        <f>VLOOKUP($A20,'Return Data'!$B$7:$R$2292,7,0)</f>
        <v>4.7077999999999998</v>
      </c>
      <c r="I20" s="66">
        <f t="shared" si="2"/>
        <v>19</v>
      </c>
      <c r="J20" s="65">
        <f>VLOOKUP($A20,'Return Data'!$B$7:$R$2292,8,0)</f>
        <v>3.4714999999999998</v>
      </c>
      <c r="K20" s="66">
        <f t="shared" si="3"/>
        <v>19</v>
      </c>
      <c r="L20" s="65">
        <f>VLOOKUP($A20,'Return Data'!$B$7:$R$2292,9,0)</f>
        <v>2.2761</v>
      </c>
      <c r="M20" s="66">
        <f t="shared" si="4"/>
        <v>20</v>
      </c>
      <c r="N20" s="65">
        <f>VLOOKUP($A20,'Return Data'!$B$7:$R$2292,10,0)</f>
        <v>3.0949</v>
      </c>
      <c r="O20" s="66">
        <f t="shared" si="5"/>
        <v>21</v>
      </c>
      <c r="P20" s="65">
        <f>VLOOKUP($A20,'Return Data'!$B$7:$R$2292,11,0)</f>
        <v>3.1545999999999998</v>
      </c>
      <c r="Q20" s="66">
        <f t="shared" si="6"/>
        <v>21</v>
      </c>
      <c r="R20" s="65">
        <f>VLOOKUP($A20,'Return Data'!$B$7:$R$2292,12,0)</f>
        <v>3.1741000000000001</v>
      </c>
      <c r="S20" s="66">
        <f t="shared" si="7"/>
        <v>21</v>
      </c>
      <c r="T20" s="65">
        <f>VLOOKUP($A20,'Return Data'!$B$7:$R$2292,13,0)</f>
        <v>3.1105</v>
      </c>
      <c r="U20" s="66">
        <f t="shared" si="8"/>
        <v>21</v>
      </c>
      <c r="V20" s="65">
        <f>VLOOKUP($A20,'Return Data'!$B$7:$R$2292,17,0)</f>
        <v>4.3750999999999998</v>
      </c>
      <c r="W20" s="66">
        <f t="shared" si="9"/>
        <v>15</v>
      </c>
      <c r="X20" s="65">
        <f>VLOOKUP($A20,'Return Data'!$B$7:$R$2292,14,0)</f>
        <v>5.6509</v>
      </c>
      <c r="Y20" s="66">
        <f t="shared" si="11"/>
        <v>9</v>
      </c>
      <c r="Z20" s="65">
        <f>VLOOKUP($A20,'Return Data'!$B$7:$R$2292,16,0)</f>
        <v>7.4203999999999999</v>
      </c>
      <c r="AA20" s="67">
        <f t="shared" si="10"/>
        <v>7</v>
      </c>
    </row>
    <row r="21" spans="1:27" x14ac:dyDescent="0.3">
      <c r="A21" s="63" t="s">
        <v>1526</v>
      </c>
      <c r="B21" s="64">
        <f>VLOOKUP($A21,'Return Data'!$B$7:$R$2292,3,0)</f>
        <v>44483</v>
      </c>
      <c r="C21" s="65">
        <f>VLOOKUP($A21,'Return Data'!$B$7:$R$2292,4,0)</f>
        <v>34.333100000000002</v>
      </c>
      <c r="D21" s="65">
        <f>VLOOKUP($A21,'Return Data'!$B$7:$R$2292,5,0)</f>
        <v>4.2530000000000001</v>
      </c>
      <c r="E21" s="66">
        <f t="shared" si="0"/>
        <v>5</v>
      </c>
      <c r="F21" s="65">
        <f>VLOOKUP($A21,'Return Data'!$B$7:$R$2292,6,0)</f>
        <v>5.8498999999999999</v>
      </c>
      <c r="G21" s="66">
        <f t="shared" si="1"/>
        <v>9</v>
      </c>
      <c r="H21" s="65">
        <f>VLOOKUP($A21,'Return Data'!$B$7:$R$2292,7,0)</f>
        <v>5.4123000000000001</v>
      </c>
      <c r="I21" s="66">
        <f t="shared" si="2"/>
        <v>9</v>
      </c>
      <c r="J21" s="65">
        <f>VLOOKUP($A21,'Return Data'!$B$7:$R$2292,8,0)</f>
        <v>3.5282</v>
      </c>
      <c r="K21" s="66">
        <f t="shared" si="3"/>
        <v>18</v>
      </c>
      <c r="L21" s="65">
        <f>VLOOKUP($A21,'Return Data'!$B$7:$R$2292,9,0)</f>
        <v>2.6920999999999999</v>
      </c>
      <c r="M21" s="66">
        <f t="shared" si="4"/>
        <v>13</v>
      </c>
      <c r="N21" s="65">
        <f>VLOOKUP($A21,'Return Data'!$B$7:$R$2292,10,0)</f>
        <v>3.2399</v>
      </c>
      <c r="O21" s="66">
        <f t="shared" si="5"/>
        <v>17</v>
      </c>
      <c r="P21" s="65">
        <f>VLOOKUP($A21,'Return Data'!$B$7:$R$2292,11,0)</f>
        <v>3.3498999999999999</v>
      </c>
      <c r="Q21" s="66">
        <f t="shared" si="6"/>
        <v>16</v>
      </c>
      <c r="R21" s="65">
        <f>VLOOKUP($A21,'Return Data'!$B$7:$R$2292,12,0)</f>
        <v>3.3380000000000001</v>
      </c>
      <c r="S21" s="66">
        <f t="shared" si="7"/>
        <v>17</v>
      </c>
      <c r="T21" s="65">
        <f>VLOOKUP($A21,'Return Data'!$B$7:$R$2292,13,0)</f>
        <v>3.3597000000000001</v>
      </c>
      <c r="U21" s="66">
        <f t="shared" si="8"/>
        <v>16</v>
      </c>
      <c r="V21" s="65">
        <f>VLOOKUP($A21,'Return Data'!$B$7:$R$2292,17,0)</f>
        <v>4.8521000000000001</v>
      </c>
      <c r="W21" s="66">
        <f t="shared" si="9"/>
        <v>9</v>
      </c>
      <c r="X21" s="65">
        <f>VLOOKUP($A21,'Return Data'!$B$7:$R$2292,14,0)</f>
        <v>6.0286999999999997</v>
      </c>
      <c r="Y21" s="66">
        <f t="shared" si="11"/>
        <v>6</v>
      </c>
      <c r="Z21" s="65">
        <f>VLOOKUP($A21,'Return Data'!$B$7:$R$2292,16,0)</f>
        <v>7.4436999999999998</v>
      </c>
      <c r="AA21" s="67">
        <f t="shared" si="10"/>
        <v>5</v>
      </c>
    </row>
    <row r="22" spans="1:27" x14ac:dyDescent="0.3">
      <c r="A22" s="63" t="s">
        <v>1528</v>
      </c>
      <c r="B22" s="64">
        <f>VLOOKUP($A22,'Return Data'!$B$7:$R$2292,3,0)</f>
        <v>44483</v>
      </c>
      <c r="C22" s="65">
        <f>VLOOKUP($A22,'Return Data'!$B$7:$R$2292,4,0)</f>
        <v>34.855600000000003</v>
      </c>
      <c r="D22" s="65">
        <f>VLOOKUP($A22,'Return Data'!$B$7:$R$2292,5,0)</f>
        <v>2.4087000000000001</v>
      </c>
      <c r="E22" s="66">
        <f t="shared" si="0"/>
        <v>23</v>
      </c>
      <c r="F22" s="65">
        <f>VLOOKUP($A22,'Return Data'!$B$7:$R$2292,6,0)</f>
        <v>4.6093000000000002</v>
      </c>
      <c r="G22" s="66">
        <f t="shared" si="1"/>
        <v>17</v>
      </c>
      <c r="H22" s="65">
        <f>VLOOKUP($A22,'Return Data'!$B$7:$R$2292,7,0)</f>
        <v>4.6715999999999998</v>
      </c>
      <c r="I22" s="66">
        <f t="shared" si="2"/>
        <v>20</v>
      </c>
      <c r="J22" s="65">
        <f>VLOOKUP($A22,'Return Data'!$B$7:$R$2292,8,0)</f>
        <v>4.0004</v>
      </c>
      <c r="K22" s="66">
        <f t="shared" si="3"/>
        <v>11</v>
      </c>
      <c r="L22" s="65">
        <f>VLOOKUP($A22,'Return Data'!$B$7:$R$2292,9,0)</f>
        <v>2.9146000000000001</v>
      </c>
      <c r="M22" s="66">
        <f t="shared" si="4"/>
        <v>10</v>
      </c>
      <c r="N22" s="65">
        <f>VLOOKUP($A22,'Return Data'!$B$7:$R$2292,10,0)</f>
        <v>3.3471000000000002</v>
      </c>
      <c r="O22" s="66">
        <f t="shared" si="5"/>
        <v>12</v>
      </c>
      <c r="P22" s="65">
        <f>VLOOKUP($A22,'Return Data'!$B$7:$R$2292,11,0)</f>
        <v>3.4340999999999999</v>
      </c>
      <c r="Q22" s="66">
        <f t="shared" si="6"/>
        <v>13</v>
      </c>
      <c r="R22" s="65">
        <f>VLOOKUP($A22,'Return Data'!$B$7:$R$2292,12,0)</f>
        <v>3.4451999999999998</v>
      </c>
      <c r="S22" s="66">
        <f t="shared" si="7"/>
        <v>12</v>
      </c>
      <c r="T22" s="65">
        <f>VLOOKUP($A22,'Return Data'!$B$7:$R$2292,13,0)</f>
        <v>3.3879999999999999</v>
      </c>
      <c r="U22" s="66">
        <f t="shared" si="8"/>
        <v>15</v>
      </c>
      <c r="V22" s="65">
        <f>VLOOKUP($A22,'Return Data'!$B$7:$R$2292,17,0)</f>
        <v>4.6962000000000002</v>
      </c>
      <c r="W22" s="66">
        <f t="shared" si="9"/>
        <v>12</v>
      </c>
      <c r="X22" s="65">
        <f>VLOOKUP($A22,'Return Data'!$B$7:$R$2292,14,0)</f>
        <v>5.8707000000000003</v>
      </c>
      <c r="Y22" s="66">
        <f t="shared" si="11"/>
        <v>7</v>
      </c>
      <c r="Z22" s="65">
        <f>VLOOKUP($A22,'Return Data'!$B$7:$R$2292,16,0)</f>
        <v>3.8336000000000001</v>
      </c>
      <c r="AA22" s="67">
        <f t="shared" si="10"/>
        <v>27</v>
      </c>
    </row>
    <row r="23" spans="1:27" x14ac:dyDescent="0.3">
      <c r="A23" s="63" t="s">
        <v>1531</v>
      </c>
      <c r="B23" s="64">
        <f>VLOOKUP($A23,'Return Data'!$B$7:$R$2292,3,0)</f>
        <v>44483</v>
      </c>
      <c r="C23" s="65">
        <f>VLOOKUP($A23,'Return Data'!$B$7:$R$2292,4,0)</f>
        <v>1074.4136000000001</v>
      </c>
      <c r="D23" s="65">
        <f>VLOOKUP($A23,'Return Data'!$B$7:$R$2292,5,0)</f>
        <v>2.7621000000000002</v>
      </c>
      <c r="E23" s="66">
        <f t="shared" si="0"/>
        <v>20</v>
      </c>
      <c r="F23" s="65">
        <f>VLOOKUP($A23,'Return Data'!$B$7:$R$2292,6,0)</f>
        <v>3.1625000000000001</v>
      </c>
      <c r="G23" s="66">
        <f t="shared" si="1"/>
        <v>26</v>
      </c>
      <c r="H23" s="65">
        <f>VLOOKUP($A23,'Return Data'!$B$7:$R$2292,7,0)</f>
        <v>2.8134000000000001</v>
      </c>
      <c r="I23" s="66">
        <f t="shared" si="2"/>
        <v>25</v>
      </c>
      <c r="J23" s="65">
        <f>VLOOKUP($A23,'Return Data'!$B$7:$R$2292,8,0)</f>
        <v>3.1974999999999998</v>
      </c>
      <c r="K23" s="66">
        <f t="shared" si="3"/>
        <v>21</v>
      </c>
      <c r="L23" s="65">
        <f>VLOOKUP($A23,'Return Data'!$B$7:$R$2292,9,0)</f>
        <v>2.6412</v>
      </c>
      <c r="M23" s="66">
        <f t="shared" si="4"/>
        <v>16</v>
      </c>
      <c r="N23" s="65">
        <f>VLOOKUP($A23,'Return Data'!$B$7:$R$2292,10,0)</f>
        <v>3.1776</v>
      </c>
      <c r="O23" s="66">
        <f t="shared" si="5"/>
        <v>19</v>
      </c>
      <c r="P23" s="65">
        <f>VLOOKUP($A23,'Return Data'!$B$7:$R$2292,11,0)</f>
        <v>3.2555000000000001</v>
      </c>
      <c r="Q23" s="66">
        <f t="shared" si="6"/>
        <v>20</v>
      </c>
      <c r="R23" s="65">
        <f>VLOOKUP($A23,'Return Data'!$B$7:$R$2292,12,0)</f>
        <v>3.2117</v>
      </c>
      <c r="S23" s="66">
        <f t="shared" si="7"/>
        <v>20</v>
      </c>
      <c r="T23" s="65">
        <f>VLOOKUP($A23,'Return Data'!$B$7:$R$2292,13,0)</f>
        <v>3.234</v>
      </c>
      <c r="U23" s="66">
        <f t="shared" si="8"/>
        <v>18</v>
      </c>
      <c r="V23" s="65"/>
      <c r="W23" s="66"/>
      <c r="X23" s="65"/>
      <c r="Y23" s="66"/>
      <c r="Z23" s="65">
        <f>VLOOKUP($A23,'Return Data'!$B$7:$R$2292,16,0)</f>
        <v>3.887</v>
      </c>
      <c r="AA23" s="67">
        <f t="shared" si="10"/>
        <v>26</v>
      </c>
    </row>
    <row r="24" spans="1:27" x14ac:dyDescent="0.3">
      <c r="A24" s="63" t="s">
        <v>1533</v>
      </c>
      <c r="B24" s="64">
        <f>VLOOKUP($A24,'Return Data'!$B$7:$R$2292,3,0)</f>
        <v>44483</v>
      </c>
      <c r="C24" s="65">
        <f>VLOOKUP($A24,'Return Data'!$B$7:$R$2292,4,0)</f>
        <v>1100.8896999999999</v>
      </c>
      <c r="D24" s="65">
        <f>VLOOKUP($A24,'Return Data'!$B$7:$R$2292,5,0)</f>
        <v>4.5328999999999997</v>
      </c>
      <c r="E24" s="66">
        <f t="shared" si="0"/>
        <v>4</v>
      </c>
      <c r="F24" s="65">
        <f>VLOOKUP($A24,'Return Data'!$B$7:$R$2292,6,0)</f>
        <v>4.5759999999999996</v>
      </c>
      <c r="G24" s="66">
        <f t="shared" si="1"/>
        <v>18</v>
      </c>
      <c r="H24" s="65">
        <f>VLOOKUP($A24,'Return Data'!$B$7:$R$2292,7,0)</f>
        <v>4.9523999999999999</v>
      </c>
      <c r="I24" s="66">
        <f t="shared" si="2"/>
        <v>15</v>
      </c>
      <c r="J24" s="65">
        <f>VLOOKUP($A24,'Return Data'!$B$7:$R$2292,8,0)</f>
        <v>3.8786999999999998</v>
      </c>
      <c r="K24" s="66">
        <f t="shared" si="3"/>
        <v>12</v>
      </c>
      <c r="L24" s="65">
        <f>VLOOKUP($A24,'Return Data'!$B$7:$R$2292,9,0)</f>
        <v>2.6545000000000001</v>
      </c>
      <c r="M24" s="66">
        <f t="shared" si="4"/>
        <v>15</v>
      </c>
      <c r="N24" s="65">
        <f>VLOOKUP($A24,'Return Data'!$B$7:$R$2292,10,0)</f>
        <v>3.3252999999999999</v>
      </c>
      <c r="O24" s="66">
        <f t="shared" si="5"/>
        <v>13</v>
      </c>
      <c r="P24" s="65">
        <f>VLOOKUP($A24,'Return Data'!$B$7:$R$2292,11,0)</f>
        <v>3.4350000000000001</v>
      </c>
      <c r="Q24" s="66">
        <f t="shared" si="6"/>
        <v>12</v>
      </c>
      <c r="R24" s="65">
        <f>VLOOKUP($A24,'Return Data'!$B$7:$R$2292,12,0)</f>
        <v>3.4337</v>
      </c>
      <c r="S24" s="66">
        <f t="shared" si="7"/>
        <v>13</v>
      </c>
      <c r="T24" s="65">
        <f>VLOOKUP($A24,'Return Data'!$B$7:$R$2292,13,0)</f>
        <v>3.3919000000000001</v>
      </c>
      <c r="U24" s="66">
        <f t="shared" si="8"/>
        <v>14</v>
      </c>
      <c r="V24" s="65"/>
      <c r="W24" s="66"/>
      <c r="X24" s="65"/>
      <c r="Y24" s="66"/>
      <c r="Z24" s="65">
        <f>VLOOKUP($A24,'Return Data'!$B$7:$R$2292,16,0)</f>
        <v>4.9371</v>
      </c>
      <c r="AA24" s="67">
        <f t="shared" si="10"/>
        <v>21</v>
      </c>
    </row>
    <row r="25" spans="1:27" x14ac:dyDescent="0.3">
      <c r="A25" s="63" t="s">
        <v>1535</v>
      </c>
      <c r="B25" s="64">
        <f>VLOOKUP($A25,'Return Data'!$B$7:$R$2292,3,0)</f>
        <v>44483</v>
      </c>
      <c r="C25" s="65">
        <f>VLOOKUP($A25,'Return Data'!$B$7:$R$2292,4,0)</f>
        <v>13.718299999999999</v>
      </c>
      <c r="D25" s="65">
        <f>VLOOKUP($A25,'Return Data'!$B$7:$R$2292,5,0)</f>
        <v>2.3948</v>
      </c>
      <c r="E25" s="66">
        <f t="shared" si="0"/>
        <v>24</v>
      </c>
      <c r="F25" s="65">
        <f>VLOOKUP($A25,'Return Data'!$B$7:$R$2292,6,0)</f>
        <v>3.8148</v>
      </c>
      <c r="G25" s="66">
        <f t="shared" si="1"/>
        <v>22</v>
      </c>
      <c r="H25" s="65">
        <f>VLOOKUP($A25,'Return Data'!$B$7:$R$2292,7,0)</f>
        <v>4.7935999999999996</v>
      </c>
      <c r="I25" s="66">
        <f t="shared" si="2"/>
        <v>17</v>
      </c>
      <c r="J25" s="65">
        <f>VLOOKUP($A25,'Return Data'!$B$7:$R$2292,8,0)</f>
        <v>3.2347999999999999</v>
      </c>
      <c r="K25" s="66">
        <f t="shared" si="3"/>
        <v>20</v>
      </c>
      <c r="L25" s="65">
        <f>VLOOKUP($A25,'Return Data'!$B$7:$R$2292,9,0)</f>
        <v>2.1234000000000002</v>
      </c>
      <c r="M25" s="66">
        <f t="shared" si="4"/>
        <v>22</v>
      </c>
      <c r="N25" s="65">
        <f>VLOOKUP($A25,'Return Data'!$B$7:$R$2292,10,0)</f>
        <v>2.5994999999999999</v>
      </c>
      <c r="O25" s="66">
        <f t="shared" si="5"/>
        <v>25</v>
      </c>
      <c r="P25" s="65">
        <f>VLOOKUP($A25,'Return Data'!$B$7:$R$2292,11,0)</f>
        <v>2.4933000000000001</v>
      </c>
      <c r="Q25" s="66">
        <f t="shared" si="6"/>
        <v>25</v>
      </c>
      <c r="R25" s="65">
        <f>VLOOKUP($A25,'Return Data'!$B$7:$R$2292,12,0)</f>
        <v>2.4666000000000001</v>
      </c>
      <c r="S25" s="66">
        <f t="shared" si="7"/>
        <v>25</v>
      </c>
      <c r="T25" s="65">
        <f>VLOOKUP($A25,'Return Data'!$B$7:$R$2292,13,0)</f>
        <v>2.6112000000000002</v>
      </c>
      <c r="U25" s="66">
        <f t="shared" si="8"/>
        <v>25</v>
      </c>
      <c r="V25" s="65">
        <f>VLOOKUP($A25,'Return Data'!$B$7:$R$2292,17,0)</f>
        <v>3.6686000000000001</v>
      </c>
      <c r="W25" s="66">
        <f t="shared" si="9"/>
        <v>20</v>
      </c>
      <c r="X25" s="65">
        <f>VLOOKUP($A25,'Return Data'!$B$7:$R$2292,14,0)</f>
        <v>1.8471</v>
      </c>
      <c r="Y25" s="66">
        <f t="shared" si="11"/>
        <v>17</v>
      </c>
      <c r="Z25" s="65">
        <f>VLOOKUP($A25,'Return Data'!$B$7:$R$2292,16,0)</f>
        <v>3.9754</v>
      </c>
      <c r="AA25" s="67">
        <f t="shared" si="10"/>
        <v>25</v>
      </c>
    </row>
    <row r="26" spans="1:27" x14ac:dyDescent="0.3">
      <c r="A26" s="63" t="s">
        <v>2026</v>
      </c>
      <c r="B26" s="64">
        <f>VLOOKUP($A26,'Return Data'!$B$7:$R$2292,3,0)</f>
        <v>44483</v>
      </c>
      <c r="C26" s="65">
        <f>VLOOKUP($A26,'Return Data'!$B$7:$R$2292,4,0)</f>
        <v>2217.6190999999999</v>
      </c>
      <c r="D26" s="65">
        <f>VLOOKUP($A26,'Return Data'!$B$7:$R$2292,5,0)</f>
        <v>2.8016000000000001</v>
      </c>
      <c r="E26" s="66">
        <f t="shared" si="0"/>
        <v>19</v>
      </c>
      <c r="F26" s="65">
        <f>VLOOKUP($A26,'Return Data'!$B$7:$R$2292,6,0)</f>
        <v>2.4628000000000001</v>
      </c>
      <c r="G26" s="66">
        <f t="shared" si="1"/>
        <v>27</v>
      </c>
      <c r="H26" s="65">
        <f>VLOOKUP($A26,'Return Data'!$B$7:$R$2292,7,0)</f>
        <v>2.1349</v>
      </c>
      <c r="I26" s="66">
        <f t="shared" si="2"/>
        <v>27</v>
      </c>
      <c r="J26" s="65">
        <f>VLOOKUP($A26,'Return Data'!$B$7:$R$2292,8,0)</f>
        <v>1.3</v>
      </c>
      <c r="K26" s="66">
        <f t="shared" si="3"/>
        <v>27</v>
      </c>
      <c r="L26" s="65">
        <f>VLOOKUP($A26,'Return Data'!$B$7:$R$2292,9,0)</f>
        <v>0.88480000000000003</v>
      </c>
      <c r="M26" s="66">
        <f t="shared" si="4"/>
        <v>27</v>
      </c>
      <c r="N26" s="65">
        <f>VLOOKUP($A26,'Return Data'!$B$7:$R$2292,10,0)</f>
        <v>2.0323000000000002</v>
      </c>
      <c r="O26" s="66">
        <f t="shared" si="5"/>
        <v>27</v>
      </c>
      <c r="P26" s="65">
        <f>VLOOKUP($A26,'Return Data'!$B$7:$R$2292,11,0)</f>
        <v>1.9796</v>
      </c>
      <c r="Q26" s="66">
        <f t="shared" si="6"/>
        <v>27</v>
      </c>
      <c r="R26" s="65">
        <f>VLOOKUP($A26,'Return Data'!$B$7:$R$2292,12,0)</f>
        <v>1.9358</v>
      </c>
      <c r="S26" s="66">
        <f t="shared" si="7"/>
        <v>27</v>
      </c>
      <c r="T26" s="65">
        <f>VLOOKUP($A26,'Return Data'!$B$7:$R$2292,13,0)</f>
        <v>1.8915</v>
      </c>
      <c r="U26" s="66">
        <f t="shared" si="8"/>
        <v>27</v>
      </c>
      <c r="V26" s="65">
        <f>VLOOKUP($A26,'Return Data'!$B$7:$R$2292,17,0)</f>
        <v>3.1166</v>
      </c>
      <c r="W26" s="66">
        <f t="shared" si="9"/>
        <v>22</v>
      </c>
      <c r="X26" s="65">
        <f>VLOOKUP($A26,'Return Data'!$B$7:$R$2292,14,0)</f>
        <v>4.3259999999999996</v>
      </c>
      <c r="Y26" s="66">
        <f t="shared" si="11"/>
        <v>16</v>
      </c>
      <c r="Z26" s="65">
        <f>VLOOKUP($A26,'Return Data'!$B$7:$R$2292,16,0)</f>
        <v>7.0707000000000004</v>
      </c>
      <c r="AA26" s="67">
        <f t="shared" si="10"/>
        <v>11</v>
      </c>
    </row>
    <row r="27" spans="1:27" x14ac:dyDescent="0.3">
      <c r="A27" s="63" t="s">
        <v>1536</v>
      </c>
      <c r="B27" s="64">
        <f>VLOOKUP($A27,'Return Data'!$B$7:$R$2292,3,0)</f>
        <v>44483</v>
      </c>
      <c r="C27" s="65">
        <f>VLOOKUP($A27,'Return Data'!$B$7:$R$2292,4,0)</f>
        <v>3223.0596999999998</v>
      </c>
      <c r="D27" s="65">
        <f>VLOOKUP($A27,'Return Data'!$B$7:$R$2292,5,0)</f>
        <v>3.2595000000000001</v>
      </c>
      <c r="E27" s="66">
        <f t="shared" si="0"/>
        <v>13</v>
      </c>
      <c r="F27" s="65">
        <f>VLOOKUP($A27,'Return Data'!$B$7:$R$2292,6,0)</f>
        <v>8.3618000000000006</v>
      </c>
      <c r="G27" s="66">
        <f t="shared" si="1"/>
        <v>4</v>
      </c>
      <c r="H27" s="65">
        <f>VLOOKUP($A27,'Return Data'!$B$7:$R$2292,7,0)</f>
        <v>6.3677000000000001</v>
      </c>
      <c r="I27" s="66">
        <f t="shared" si="2"/>
        <v>4</v>
      </c>
      <c r="J27" s="65">
        <f>VLOOKUP($A27,'Return Data'!$B$7:$R$2292,8,0)</f>
        <v>4.5377000000000001</v>
      </c>
      <c r="K27" s="66">
        <f t="shared" si="3"/>
        <v>3</v>
      </c>
      <c r="L27" s="65">
        <f>VLOOKUP($A27,'Return Data'!$B$7:$R$2292,9,0)</f>
        <v>3.7079</v>
      </c>
      <c r="M27" s="66">
        <f t="shared" si="4"/>
        <v>4</v>
      </c>
      <c r="N27" s="65">
        <f>VLOOKUP($A27,'Return Data'!$B$7:$R$2292,10,0)</f>
        <v>4.0505000000000004</v>
      </c>
      <c r="O27" s="66">
        <f t="shared" si="5"/>
        <v>5</v>
      </c>
      <c r="P27" s="65">
        <f>VLOOKUP($A27,'Return Data'!$B$7:$R$2292,11,0)</f>
        <v>11.167899999999999</v>
      </c>
      <c r="Q27" s="66">
        <f t="shared" si="6"/>
        <v>2</v>
      </c>
      <c r="R27" s="65">
        <f>VLOOKUP($A27,'Return Data'!$B$7:$R$2292,12,0)</f>
        <v>9.1941000000000006</v>
      </c>
      <c r="S27" s="66">
        <f t="shared" si="7"/>
        <v>2</v>
      </c>
      <c r="T27" s="65">
        <f>VLOOKUP($A27,'Return Data'!$B$7:$R$2292,13,0)</f>
        <v>8.2698</v>
      </c>
      <c r="U27" s="66">
        <f t="shared" si="8"/>
        <v>2</v>
      </c>
      <c r="V27" s="65">
        <f>VLOOKUP($A27,'Return Data'!$B$7:$R$2292,17,0)</f>
        <v>6.7241</v>
      </c>
      <c r="W27" s="66">
        <f t="shared" si="9"/>
        <v>2</v>
      </c>
      <c r="X27" s="65">
        <f>VLOOKUP($A27,'Return Data'!$B$7:$R$2292,14,0)</f>
        <v>4.8537999999999997</v>
      </c>
      <c r="Y27" s="66">
        <f t="shared" si="11"/>
        <v>14</v>
      </c>
      <c r="Z27" s="65">
        <f>VLOOKUP($A27,'Return Data'!$B$7:$R$2292,16,0)</f>
        <v>6.0673000000000004</v>
      </c>
      <c r="AA27" s="67">
        <f t="shared" si="10"/>
        <v>16</v>
      </c>
    </row>
    <row r="28" spans="1:27" x14ac:dyDescent="0.3">
      <c r="A28" s="63" t="s">
        <v>1540</v>
      </c>
      <c r="B28" s="64">
        <f>VLOOKUP($A28,'Return Data'!$B$7:$R$2292,3,0)</f>
        <v>44483</v>
      </c>
      <c r="C28" s="65">
        <f>VLOOKUP($A28,'Return Data'!$B$7:$R$2292,4,0)</f>
        <v>27.549900000000001</v>
      </c>
      <c r="D28" s="65">
        <f>VLOOKUP($A28,'Return Data'!$B$7:$R$2292,5,0)</f>
        <v>3.0474999999999999</v>
      </c>
      <c r="E28" s="66">
        <f t="shared" si="0"/>
        <v>15</v>
      </c>
      <c r="F28" s="65">
        <f>VLOOKUP($A28,'Return Data'!$B$7:$R$2292,6,0)</f>
        <v>5.8764000000000003</v>
      </c>
      <c r="G28" s="66">
        <f t="shared" si="1"/>
        <v>8</v>
      </c>
      <c r="H28" s="65">
        <f>VLOOKUP($A28,'Return Data'!$B$7:$R$2292,7,0)</f>
        <v>5.3617999999999997</v>
      </c>
      <c r="I28" s="66">
        <f t="shared" si="2"/>
        <v>11</v>
      </c>
      <c r="J28" s="65">
        <f>VLOOKUP($A28,'Return Data'!$B$7:$R$2292,8,0)</f>
        <v>3.8668</v>
      </c>
      <c r="K28" s="66">
        <f t="shared" si="3"/>
        <v>14</v>
      </c>
      <c r="L28" s="65">
        <f>VLOOKUP($A28,'Return Data'!$B$7:$R$2292,9,0)</f>
        <v>2.6288999999999998</v>
      </c>
      <c r="M28" s="66">
        <f t="shared" si="4"/>
        <v>18</v>
      </c>
      <c r="N28" s="65">
        <f>VLOOKUP($A28,'Return Data'!$B$7:$R$2292,10,0)</f>
        <v>3.3151999999999999</v>
      </c>
      <c r="O28" s="66">
        <f t="shared" si="5"/>
        <v>14</v>
      </c>
      <c r="P28" s="65">
        <f>VLOOKUP($A28,'Return Data'!$B$7:$R$2292,11,0)</f>
        <v>3.4058000000000002</v>
      </c>
      <c r="Q28" s="66">
        <f t="shared" si="6"/>
        <v>14</v>
      </c>
      <c r="R28" s="65">
        <f>VLOOKUP($A28,'Return Data'!$B$7:$R$2292,12,0)</f>
        <v>3.4085999999999999</v>
      </c>
      <c r="S28" s="66">
        <f t="shared" si="7"/>
        <v>14</v>
      </c>
      <c r="T28" s="65">
        <f>VLOOKUP($A28,'Return Data'!$B$7:$R$2292,13,0)</f>
        <v>3.4377</v>
      </c>
      <c r="U28" s="66">
        <f t="shared" si="8"/>
        <v>12</v>
      </c>
      <c r="V28" s="65">
        <f>VLOOKUP($A28,'Return Data'!$B$7:$R$2292,17,0)</f>
        <v>4.7881</v>
      </c>
      <c r="W28" s="66">
        <f t="shared" si="9"/>
        <v>10</v>
      </c>
      <c r="X28" s="65">
        <f>VLOOKUP($A28,'Return Data'!$B$7:$R$2292,14,0)</f>
        <v>8.0144000000000002</v>
      </c>
      <c r="Y28" s="66">
        <f t="shared" si="11"/>
        <v>1</v>
      </c>
      <c r="Z28" s="65">
        <f>VLOOKUP($A28,'Return Data'!$B$7:$R$2292,16,0)</f>
        <v>7.9250999999999996</v>
      </c>
      <c r="AA28" s="67">
        <f t="shared" si="10"/>
        <v>2</v>
      </c>
    </row>
    <row r="29" spans="1:27" x14ac:dyDescent="0.3">
      <c r="A29" s="63" t="s">
        <v>1542</v>
      </c>
      <c r="B29" s="64">
        <f>VLOOKUP($A29,'Return Data'!$B$7:$R$2292,3,0)</f>
        <v>44483</v>
      </c>
      <c r="C29" s="65">
        <f>VLOOKUP($A29,'Return Data'!$B$7:$R$2292,4,0)</f>
        <v>2208.6999999999998</v>
      </c>
      <c r="D29" s="65">
        <f>VLOOKUP($A29,'Return Data'!$B$7:$R$2292,5,0)</f>
        <v>2.0575000000000001</v>
      </c>
      <c r="E29" s="66">
        <f t="shared" si="0"/>
        <v>26</v>
      </c>
      <c r="F29" s="65">
        <f>VLOOKUP($A29,'Return Data'!$B$7:$R$2292,6,0)</f>
        <v>4.0589000000000004</v>
      </c>
      <c r="G29" s="66">
        <f t="shared" si="1"/>
        <v>21</v>
      </c>
      <c r="H29" s="65">
        <f>VLOOKUP($A29,'Return Data'!$B$7:$R$2292,7,0)</f>
        <v>3.7724000000000002</v>
      </c>
      <c r="I29" s="66">
        <f t="shared" si="2"/>
        <v>22</v>
      </c>
      <c r="J29" s="65">
        <f>VLOOKUP($A29,'Return Data'!$B$7:$R$2292,8,0)</f>
        <v>3.0891999999999999</v>
      </c>
      <c r="K29" s="66">
        <f t="shared" si="3"/>
        <v>22</v>
      </c>
      <c r="L29" s="65">
        <f>VLOOKUP($A29,'Return Data'!$B$7:$R$2292,9,0)</f>
        <v>2.0152999999999999</v>
      </c>
      <c r="M29" s="66">
        <f t="shared" si="4"/>
        <v>25</v>
      </c>
      <c r="N29" s="65">
        <f>VLOOKUP($A29,'Return Data'!$B$7:$R$2292,10,0)</f>
        <v>2.6383000000000001</v>
      </c>
      <c r="O29" s="66">
        <f t="shared" si="5"/>
        <v>24</v>
      </c>
      <c r="P29" s="65">
        <f>VLOOKUP($A29,'Return Data'!$B$7:$R$2292,11,0)</f>
        <v>2.7873000000000001</v>
      </c>
      <c r="Q29" s="66">
        <f t="shared" si="6"/>
        <v>23</v>
      </c>
      <c r="R29" s="65">
        <f>VLOOKUP($A29,'Return Data'!$B$7:$R$2292,12,0)</f>
        <v>2.7814000000000001</v>
      </c>
      <c r="S29" s="66">
        <f t="shared" si="7"/>
        <v>23</v>
      </c>
      <c r="T29" s="65">
        <f>VLOOKUP($A29,'Return Data'!$B$7:$R$2292,13,0)</f>
        <v>2.7086999999999999</v>
      </c>
      <c r="U29" s="66">
        <f t="shared" si="8"/>
        <v>23</v>
      </c>
      <c r="V29" s="65">
        <f>VLOOKUP($A29,'Return Data'!$B$7:$R$2292,17,0)</f>
        <v>3.6126</v>
      </c>
      <c r="W29" s="66">
        <f t="shared" si="9"/>
        <v>21</v>
      </c>
      <c r="X29" s="65">
        <f>VLOOKUP($A29,'Return Data'!$B$7:$R$2292,14,0)</f>
        <v>4.7671999999999999</v>
      </c>
      <c r="Y29" s="66">
        <f t="shared" si="11"/>
        <v>15</v>
      </c>
      <c r="Z29" s="65">
        <f>VLOOKUP($A29,'Return Data'!$B$7:$R$2292,16,0)</f>
        <v>5.9077000000000002</v>
      </c>
      <c r="AA29" s="67">
        <f t="shared" si="10"/>
        <v>18</v>
      </c>
    </row>
    <row r="30" spans="1:27" x14ac:dyDescent="0.3">
      <c r="A30" s="63" t="s">
        <v>1545</v>
      </c>
      <c r="B30" s="64">
        <f>VLOOKUP($A30,'Return Data'!$B$7:$R$2292,3,0)</f>
        <v>44483</v>
      </c>
      <c r="C30" s="65">
        <f>VLOOKUP($A30,'Return Data'!$B$7:$R$2292,4,0)</f>
        <v>4765.1746000000003</v>
      </c>
      <c r="D30" s="65">
        <f>VLOOKUP($A30,'Return Data'!$B$7:$R$2292,5,0)</f>
        <v>1.8767</v>
      </c>
      <c r="E30" s="66">
        <f t="shared" si="0"/>
        <v>27</v>
      </c>
      <c r="F30" s="65">
        <f>VLOOKUP($A30,'Return Data'!$B$7:$R$2292,6,0)</f>
        <v>4.2792000000000003</v>
      </c>
      <c r="G30" s="66">
        <f t="shared" si="1"/>
        <v>19</v>
      </c>
      <c r="H30" s="65">
        <f>VLOOKUP($A30,'Return Data'!$B$7:$R$2292,7,0)</f>
        <v>5.0862999999999996</v>
      </c>
      <c r="I30" s="66">
        <f t="shared" si="2"/>
        <v>13</v>
      </c>
      <c r="J30" s="65">
        <f>VLOOKUP($A30,'Return Data'!$B$7:$R$2292,8,0)</f>
        <v>4.0719000000000003</v>
      </c>
      <c r="K30" s="66">
        <f t="shared" si="3"/>
        <v>10</v>
      </c>
      <c r="L30" s="65">
        <f>VLOOKUP($A30,'Return Data'!$B$7:$R$2292,9,0)</f>
        <v>3.0676999999999999</v>
      </c>
      <c r="M30" s="66">
        <f t="shared" si="4"/>
        <v>7</v>
      </c>
      <c r="N30" s="65">
        <f>VLOOKUP($A30,'Return Data'!$B$7:$R$2292,10,0)</f>
        <v>3.4632000000000001</v>
      </c>
      <c r="O30" s="66">
        <f t="shared" si="5"/>
        <v>10</v>
      </c>
      <c r="P30" s="65">
        <f>VLOOKUP($A30,'Return Data'!$B$7:$R$2292,11,0)</f>
        <v>3.5152999999999999</v>
      </c>
      <c r="Q30" s="66">
        <f t="shared" si="6"/>
        <v>11</v>
      </c>
      <c r="R30" s="65">
        <f>VLOOKUP($A30,'Return Data'!$B$7:$R$2292,12,0)</f>
        <v>3.5244</v>
      </c>
      <c r="S30" s="66">
        <f t="shared" si="7"/>
        <v>11</v>
      </c>
      <c r="T30" s="65">
        <f>VLOOKUP($A30,'Return Data'!$B$7:$R$2292,13,0)</f>
        <v>3.4950000000000001</v>
      </c>
      <c r="U30" s="66">
        <f t="shared" si="8"/>
        <v>11</v>
      </c>
      <c r="V30" s="65">
        <f>VLOOKUP($A30,'Return Data'!$B$7:$R$2292,17,0)</f>
        <v>4.9702000000000002</v>
      </c>
      <c r="W30" s="66">
        <f t="shared" si="9"/>
        <v>7</v>
      </c>
      <c r="X30" s="65">
        <f>VLOOKUP($A30,'Return Data'!$B$7:$R$2292,14,0)</f>
        <v>6.1413000000000002</v>
      </c>
      <c r="Y30" s="66">
        <f t="shared" si="11"/>
        <v>5</v>
      </c>
      <c r="Z30" s="65">
        <f>VLOOKUP($A30,'Return Data'!$B$7:$R$2292,16,0)</f>
        <v>7.2115999999999998</v>
      </c>
      <c r="AA30" s="67">
        <f t="shared" si="10"/>
        <v>9</v>
      </c>
    </row>
    <row r="31" spans="1:27" x14ac:dyDescent="0.3">
      <c r="A31" s="63" t="s">
        <v>1547</v>
      </c>
      <c r="B31" s="64">
        <f>VLOOKUP($A31,'Return Data'!$B$7:$R$2292,3,0)</f>
        <v>44483</v>
      </c>
      <c r="C31" s="65">
        <f>VLOOKUP($A31,'Return Data'!$B$7:$R$2292,4,0)</f>
        <v>10.986800000000001</v>
      </c>
      <c r="D31" s="65">
        <f>VLOOKUP($A31,'Return Data'!$B$7:$R$2292,5,0)</f>
        <v>2.3256999999999999</v>
      </c>
      <c r="E31" s="66">
        <f t="shared" si="0"/>
        <v>25</v>
      </c>
      <c r="F31" s="65">
        <f>VLOOKUP($A31,'Return Data'!$B$7:$R$2292,6,0)</f>
        <v>3.4339</v>
      </c>
      <c r="G31" s="66">
        <f t="shared" si="1"/>
        <v>25</v>
      </c>
      <c r="H31" s="65">
        <f>VLOOKUP($A31,'Return Data'!$B$7:$R$2292,7,0)</f>
        <v>3.6093999999999999</v>
      </c>
      <c r="I31" s="66">
        <f t="shared" si="2"/>
        <v>23</v>
      </c>
      <c r="J31" s="65">
        <f>VLOOKUP($A31,'Return Data'!$B$7:$R$2292,8,0)</f>
        <v>2.4940000000000002</v>
      </c>
      <c r="K31" s="66">
        <f t="shared" si="3"/>
        <v>26</v>
      </c>
      <c r="L31" s="65">
        <f>VLOOKUP($A31,'Return Data'!$B$7:$R$2292,9,0)</f>
        <v>1.6077999999999999</v>
      </c>
      <c r="M31" s="66">
        <f t="shared" si="4"/>
        <v>26</v>
      </c>
      <c r="N31" s="65">
        <f>VLOOKUP($A31,'Return Data'!$B$7:$R$2292,10,0)</f>
        <v>2.2770999999999999</v>
      </c>
      <c r="O31" s="66">
        <f t="shared" si="5"/>
        <v>26</v>
      </c>
      <c r="P31" s="65">
        <f>VLOOKUP($A31,'Return Data'!$B$7:$R$2292,11,0)</f>
        <v>2.4470999999999998</v>
      </c>
      <c r="Q31" s="66">
        <f t="shared" si="6"/>
        <v>26</v>
      </c>
      <c r="R31" s="65">
        <f>VLOOKUP($A31,'Return Data'!$B$7:$R$2292,12,0)</f>
        <v>2.4007000000000001</v>
      </c>
      <c r="S31" s="66">
        <f t="shared" si="7"/>
        <v>26</v>
      </c>
      <c r="T31" s="65">
        <f>VLOOKUP($A31,'Return Data'!$B$7:$R$2292,13,0)</f>
        <v>2.4047000000000001</v>
      </c>
      <c r="U31" s="66">
        <f t="shared" si="8"/>
        <v>26</v>
      </c>
      <c r="V31" s="65"/>
      <c r="W31" s="66"/>
      <c r="X31" s="65"/>
      <c r="Y31" s="66"/>
      <c r="Z31" s="65">
        <f>VLOOKUP($A31,'Return Data'!$B$7:$R$2292,16,0)</f>
        <v>4.1589</v>
      </c>
      <c r="AA31" s="67">
        <f t="shared" si="10"/>
        <v>24</v>
      </c>
    </row>
    <row r="32" spans="1:27" x14ac:dyDescent="0.3">
      <c r="A32" s="63" t="s">
        <v>1549</v>
      </c>
      <c r="B32" s="64">
        <f>VLOOKUP($A32,'Return Data'!$B$7:$R$2292,3,0)</f>
        <v>44483</v>
      </c>
      <c r="C32" s="65">
        <f>VLOOKUP($A32,'Return Data'!$B$7:$R$2292,4,0)</f>
        <v>11.465199999999999</v>
      </c>
      <c r="D32" s="65">
        <f>VLOOKUP($A32,'Return Data'!$B$7:$R$2292,5,0)</f>
        <v>2.8654000000000002</v>
      </c>
      <c r="E32" s="66">
        <f t="shared" si="0"/>
        <v>18</v>
      </c>
      <c r="F32" s="65">
        <f>VLOOKUP($A32,'Return Data'!$B$7:$R$2292,6,0)</f>
        <v>5.202</v>
      </c>
      <c r="G32" s="66">
        <f t="shared" si="1"/>
        <v>13</v>
      </c>
      <c r="H32" s="65">
        <f>VLOOKUP($A32,'Return Data'!$B$7:$R$2292,7,0)</f>
        <v>5.1441999999999997</v>
      </c>
      <c r="I32" s="66">
        <f t="shared" si="2"/>
        <v>12</v>
      </c>
      <c r="J32" s="65">
        <f>VLOOKUP($A32,'Return Data'!$B$7:$R$2292,8,0)</f>
        <v>3.8715000000000002</v>
      </c>
      <c r="K32" s="66">
        <f t="shared" si="3"/>
        <v>13</v>
      </c>
      <c r="L32" s="65">
        <f>VLOOKUP($A32,'Return Data'!$B$7:$R$2292,9,0)</f>
        <v>2.8292999999999999</v>
      </c>
      <c r="M32" s="66">
        <f t="shared" si="4"/>
        <v>12</v>
      </c>
      <c r="N32" s="65">
        <f>VLOOKUP($A32,'Return Data'!$B$7:$R$2292,10,0)</f>
        <v>3.2972000000000001</v>
      </c>
      <c r="O32" s="66">
        <f t="shared" si="5"/>
        <v>15</v>
      </c>
      <c r="P32" s="65">
        <f>VLOOKUP($A32,'Return Data'!$B$7:$R$2292,11,0)</f>
        <v>3.282</v>
      </c>
      <c r="Q32" s="66">
        <f t="shared" si="6"/>
        <v>17</v>
      </c>
      <c r="R32" s="65">
        <f>VLOOKUP($A32,'Return Data'!$B$7:$R$2292,12,0)</f>
        <v>3.2330999999999999</v>
      </c>
      <c r="S32" s="66">
        <f t="shared" si="7"/>
        <v>19</v>
      </c>
      <c r="T32" s="65">
        <f>VLOOKUP($A32,'Return Data'!$B$7:$R$2292,13,0)</f>
        <v>3.1878000000000002</v>
      </c>
      <c r="U32" s="66">
        <f t="shared" si="8"/>
        <v>19</v>
      </c>
      <c r="V32" s="65">
        <f>VLOOKUP($A32,'Return Data'!$B$7:$R$2292,17,0)</f>
        <v>4.2901999999999996</v>
      </c>
      <c r="W32" s="66">
        <f t="shared" si="9"/>
        <v>17</v>
      </c>
      <c r="X32" s="65"/>
      <c r="Y32" s="66"/>
      <c r="Z32" s="65">
        <f>VLOOKUP($A32,'Return Data'!$B$7:$R$2292,16,0)</f>
        <v>5.1383999999999999</v>
      </c>
      <c r="AA32" s="67">
        <f t="shared" si="10"/>
        <v>20</v>
      </c>
    </row>
    <row r="33" spans="1:27" x14ac:dyDescent="0.3">
      <c r="A33" s="63" t="s">
        <v>1551</v>
      </c>
      <c r="B33" s="64">
        <f>VLOOKUP($A33,'Return Data'!$B$7:$R$2292,3,0)</f>
        <v>44483</v>
      </c>
      <c r="C33" s="65">
        <f>VLOOKUP($A33,'Return Data'!$B$7:$R$2292,4,0)</f>
        <v>3408.8002000000001</v>
      </c>
      <c r="D33" s="65">
        <f>VLOOKUP($A33,'Return Data'!$B$7:$R$2292,5,0)</f>
        <v>37.733899999999998</v>
      </c>
      <c r="E33" s="66">
        <f t="shared" si="0"/>
        <v>1</v>
      </c>
      <c r="F33" s="65">
        <f>VLOOKUP($A33,'Return Data'!$B$7:$R$2292,6,0)</f>
        <v>17.007400000000001</v>
      </c>
      <c r="G33" s="66">
        <f t="shared" si="1"/>
        <v>1</v>
      </c>
      <c r="H33" s="65">
        <f>VLOOKUP($A33,'Return Data'!$B$7:$R$2292,7,0)</f>
        <v>10.0603</v>
      </c>
      <c r="I33" s="66">
        <f t="shared" si="2"/>
        <v>2</v>
      </c>
      <c r="J33" s="65">
        <f>VLOOKUP($A33,'Return Data'!$B$7:$R$2292,8,0)</f>
        <v>6.5021000000000004</v>
      </c>
      <c r="K33" s="66">
        <f t="shared" si="3"/>
        <v>2</v>
      </c>
      <c r="L33" s="65">
        <f>VLOOKUP($A33,'Return Data'!$B$7:$R$2292,9,0)</f>
        <v>36.4251</v>
      </c>
      <c r="M33" s="66">
        <f t="shared" si="4"/>
        <v>1</v>
      </c>
      <c r="N33" s="65">
        <f>VLOOKUP($A33,'Return Data'!$B$7:$R$2292,10,0)</f>
        <v>14.2759</v>
      </c>
      <c r="O33" s="66">
        <f t="shared" si="5"/>
        <v>1</v>
      </c>
      <c r="P33" s="65">
        <f>VLOOKUP($A33,'Return Data'!$B$7:$R$2292,11,0)</f>
        <v>8.8697999999999997</v>
      </c>
      <c r="Q33" s="66">
        <f t="shared" si="6"/>
        <v>3</v>
      </c>
      <c r="R33" s="65">
        <f>VLOOKUP($A33,'Return Data'!$B$7:$R$2292,12,0)</f>
        <v>7.1619000000000002</v>
      </c>
      <c r="S33" s="66">
        <f t="shared" si="7"/>
        <v>3</v>
      </c>
      <c r="T33" s="65">
        <f>VLOOKUP($A33,'Return Data'!$B$7:$R$2292,13,0)</f>
        <v>6.4322999999999997</v>
      </c>
      <c r="U33" s="66">
        <f t="shared" si="8"/>
        <v>3</v>
      </c>
      <c r="V33" s="65">
        <f>VLOOKUP($A33,'Return Data'!$B$7:$R$2292,17,0)</f>
        <v>6.0468000000000002</v>
      </c>
      <c r="W33" s="66">
        <f t="shared" si="9"/>
        <v>3</v>
      </c>
      <c r="X33" s="65">
        <f>VLOOKUP($A33,'Return Data'!$B$7:$R$2292,14,0)</f>
        <v>5.2535999999999996</v>
      </c>
      <c r="Y33" s="66">
        <f t="shared" si="11"/>
        <v>11</v>
      </c>
      <c r="Z33" s="65">
        <f>VLOOKUP($A33,'Return Data'!$B$7:$R$2292,16,0)</f>
        <v>6.9943999999999997</v>
      </c>
      <c r="AA33" s="67">
        <f t="shared" si="10"/>
        <v>12</v>
      </c>
    </row>
    <row r="34" spans="1:27" x14ac:dyDescent="0.3">
      <c r="A34" s="63" t="s">
        <v>1553</v>
      </c>
      <c r="B34" s="64">
        <f>VLOOKUP($A34,'Return Data'!$B$7:$R$2292,3,0)</f>
        <v>44483</v>
      </c>
      <c r="C34" s="65">
        <f>VLOOKUP($A34,'Return Data'!$B$7:$R$2292,4,0)</f>
        <v>1107.6994</v>
      </c>
      <c r="D34" s="65">
        <f>VLOOKUP($A34,'Return Data'!$B$7:$R$2292,5,0)</f>
        <v>5.1642000000000001</v>
      </c>
      <c r="E34" s="66">
        <f t="shared" si="0"/>
        <v>3</v>
      </c>
      <c r="F34" s="65">
        <f>VLOOKUP($A34,'Return Data'!$B$7:$R$2292,6,0)</f>
        <v>3.7444000000000002</v>
      </c>
      <c r="G34" s="66">
        <f t="shared" si="1"/>
        <v>23</v>
      </c>
      <c r="H34" s="65">
        <f>VLOOKUP($A34,'Return Data'!$B$7:$R$2292,7,0)</f>
        <v>2.4678</v>
      </c>
      <c r="I34" s="66">
        <f t="shared" si="2"/>
        <v>26</v>
      </c>
      <c r="J34" s="65">
        <f>VLOOKUP($A34,'Return Data'!$B$7:$R$2292,8,0)</f>
        <v>2.7623000000000002</v>
      </c>
      <c r="K34" s="66">
        <f t="shared" si="3"/>
        <v>25</v>
      </c>
      <c r="L34" s="65">
        <f>VLOOKUP($A34,'Return Data'!$B$7:$R$2292,9,0)</f>
        <v>2.0323000000000002</v>
      </c>
      <c r="M34" s="66">
        <f t="shared" si="4"/>
        <v>24</v>
      </c>
      <c r="N34" s="65">
        <f>VLOOKUP($A34,'Return Data'!$B$7:$R$2292,10,0)</f>
        <v>5.3003</v>
      </c>
      <c r="O34" s="66">
        <f t="shared" si="5"/>
        <v>4</v>
      </c>
      <c r="P34" s="65">
        <f>VLOOKUP($A34,'Return Data'!$B$7:$R$2292,11,0)</f>
        <v>3.9108999999999998</v>
      </c>
      <c r="Q34" s="66">
        <f t="shared" si="6"/>
        <v>7</v>
      </c>
      <c r="R34" s="65">
        <f>VLOOKUP($A34,'Return Data'!$B$7:$R$2292,12,0)</f>
        <v>4.4671000000000003</v>
      </c>
      <c r="S34" s="66">
        <f t="shared" si="7"/>
        <v>4</v>
      </c>
      <c r="T34" s="65">
        <f>VLOOKUP($A34,'Return Data'!$B$7:$R$2292,13,0)</f>
        <v>3.9773999999999998</v>
      </c>
      <c r="U34" s="66">
        <f t="shared" si="8"/>
        <v>7</v>
      </c>
      <c r="V34" s="65"/>
      <c r="W34" s="66"/>
      <c r="X34" s="65"/>
      <c r="Y34" s="66"/>
      <c r="Z34" s="65">
        <f>VLOOKUP($A34,'Return Data'!$B$7:$R$2292,16,0)</f>
        <v>4.4314999999999998</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4.7861370370370366</v>
      </c>
      <c r="E36" s="74"/>
      <c r="F36" s="75">
        <f>AVERAGE(F8:F34)</f>
        <v>5.8026888888888886</v>
      </c>
      <c r="G36" s="74"/>
      <c r="H36" s="75">
        <f>AVERAGE(H8:H34)</f>
        <v>5.2143814814814826</v>
      </c>
      <c r="I36" s="74"/>
      <c r="J36" s="75">
        <f>AVERAGE(J8:J34)</f>
        <v>4.1031851851851853</v>
      </c>
      <c r="K36" s="74"/>
      <c r="L36" s="75">
        <f>AVERAGE(L8:L34)</f>
        <v>4.5371703703703705</v>
      </c>
      <c r="M36" s="74"/>
      <c r="N36" s="75">
        <f>AVERAGE(N8:N34)</f>
        <v>4.1747592592592593</v>
      </c>
      <c r="O36" s="74"/>
      <c r="P36" s="75">
        <f>AVERAGE(P8:P34)</f>
        <v>4.1244666666666676</v>
      </c>
      <c r="Q36" s="74"/>
      <c r="R36" s="75">
        <f>AVERAGE(R8:R34)</f>
        <v>3.9547481481481492</v>
      </c>
      <c r="S36" s="74"/>
      <c r="T36" s="75">
        <f>AVERAGE(T8:T34)</f>
        <v>3.8407222222222228</v>
      </c>
      <c r="U36" s="74"/>
      <c r="V36" s="75">
        <f>AVERAGE(V8:V34)</f>
        <v>4.8213090909090903</v>
      </c>
      <c r="W36" s="74"/>
      <c r="X36" s="75">
        <f>AVERAGE(X8:X34)</f>
        <v>5.6139705882352944</v>
      </c>
      <c r="Y36" s="74"/>
      <c r="Z36" s="75">
        <f>AVERAGE(Z8:Z34)</f>
        <v>6.2290333333333328</v>
      </c>
      <c r="AA36" s="76"/>
    </row>
    <row r="37" spans="1:27" x14ac:dyDescent="0.3">
      <c r="A37" s="73" t="s">
        <v>28</v>
      </c>
      <c r="B37" s="74"/>
      <c r="C37" s="74"/>
      <c r="D37" s="75">
        <f>MIN(D8:D34)</f>
        <v>1.8767</v>
      </c>
      <c r="E37" s="74"/>
      <c r="F37" s="75">
        <f>MIN(F8:F34)</f>
        <v>2.4628000000000001</v>
      </c>
      <c r="G37" s="74"/>
      <c r="H37" s="75">
        <f>MIN(H8:H34)</f>
        <v>2.1349</v>
      </c>
      <c r="I37" s="74"/>
      <c r="J37" s="75">
        <f>MIN(J8:J34)</f>
        <v>1.3</v>
      </c>
      <c r="K37" s="74"/>
      <c r="L37" s="75">
        <f>MIN(L8:L34)</f>
        <v>0.88480000000000003</v>
      </c>
      <c r="M37" s="74"/>
      <c r="N37" s="75">
        <f>MIN(N8:N34)</f>
        <v>2.0323000000000002</v>
      </c>
      <c r="O37" s="74"/>
      <c r="P37" s="75">
        <f>MIN(P8:P34)</f>
        <v>1.9796</v>
      </c>
      <c r="Q37" s="74"/>
      <c r="R37" s="75">
        <f>MIN(R8:R34)</f>
        <v>1.9358</v>
      </c>
      <c r="S37" s="74"/>
      <c r="T37" s="75">
        <f>MIN(T8:T34)</f>
        <v>1.8915</v>
      </c>
      <c r="U37" s="74"/>
      <c r="V37" s="75">
        <f>MIN(V8:V34)</f>
        <v>3.1166</v>
      </c>
      <c r="W37" s="74"/>
      <c r="X37" s="75">
        <f>MIN(X8:X34)</f>
        <v>1.8471</v>
      </c>
      <c r="Y37" s="74"/>
      <c r="Z37" s="75">
        <f>MIN(Z8:Z34)</f>
        <v>3.8336000000000001</v>
      </c>
      <c r="AA37" s="76"/>
    </row>
    <row r="38" spans="1:27" ht="15" thickBot="1" x14ac:dyDescent="0.35">
      <c r="A38" s="77" t="s">
        <v>29</v>
      </c>
      <c r="B38" s="78"/>
      <c r="C38" s="78"/>
      <c r="D38" s="79">
        <f>MAX(D8:D34)</f>
        <v>37.733899999999998</v>
      </c>
      <c r="E38" s="78"/>
      <c r="F38" s="79">
        <f>MAX(F8:F34)</f>
        <v>17.007400000000001</v>
      </c>
      <c r="G38" s="78"/>
      <c r="H38" s="79">
        <f>MAX(H8:H34)</f>
        <v>12.130599999999999</v>
      </c>
      <c r="I38" s="78"/>
      <c r="J38" s="79">
        <f>MAX(J8:J34)</f>
        <v>14.179600000000001</v>
      </c>
      <c r="K38" s="78"/>
      <c r="L38" s="79">
        <f>MAX(L8:L34)</f>
        <v>36.4251</v>
      </c>
      <c r="M38" s="78"/>
      <c r="N38" s="79">
        <f>MAX(N8:N34)</f>
        <v>14.2759</v>
      </c>
      <c r="O38" s="78"/>
      <c r="P38" s="79">
        <f>MAX(P8:P34)</f>
        <v>11.382899999999999</v>
      </c>
      <c r="Q38" s="78"/>
      <c r="R38" s="79">
        <f>MAX(R8:R34)</f>
        <v>10.2845</v>
      </c>
      <c r="S38" s="78"/>
      <c r="T38" s="79">
        <f>MAX(T8:T34)</f>
        <v>9.5606000000000009</v>
      </c>
      <c r="U38" s="78"/>
      <c r="V38" s="79">
        <f>MAX(V8:V34)</f>
        <v>6.9579000000000004</v>
      </c>
      <c r="W38" s="78"/>
      <c r="X38" s="79">
        <f>MAX(X8:X34)</f>
        <v>8.0144000000000002</v>
      </c>
      <c r="Y38" s="78"/>
      <c r="Z38" s="79">
        <f>MAX(Z8:Z34)</f>
        <v>8.6578999999999997</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Data'!$B$7:$R$2292,3,0)</f>
        <v>44483</v>
      </c>
      <c r="C8" s="65">
        <f>VLOOKUP($A8,'Return Data'!$B$7:$R$2292,4,0)</f>
        <v>293.37360000000001</v>
      </c>
      <c r="D8" s="65">
        <f>VLOOKUP($A8,'Return Data'!$B$7:$R$2292,5,0)</f>
        <v>2.9363999999999999</v>
      </c>
      <c r="E8" s="66">
        <f t="shared" ref="E8:E24" si="0">RANK(D8,D$8:D$24,0)</f>
        <v>14</v>
      </c>
      <c r="F8" s="65">
        <f>VLOOKUP($A8,'Return Data'!$B$7:$R$2292,6,0)</f>
        <v>4.3601999999999999</v>
      </c>
      <c r="G8" s="66">
        <f t="shared" ref="G8:G24" si="1">RANK(F8,F$8:F$24,0)</f>
        <v>12</v>
      </c>
      <c r="H8" s="65">
        <f>VLOOKUP($A8,'Return Data'!$B$7:$R$2292,7,0)</f>
        <v>4.7214</v>
      </c>
      <c r="I8" s="66">
        <f t="shared" ref="I8:I24" si="2">RANK(H8,H$8:H$24,0)</f>
        <v>12</v>
      </c>
      <c r="J8" s="65">
        <f>VLOOKUP($A8,'Return Data'!$B$7:$R$2292,8,0)</f>
        <v>3.9214000000000002</v>
      </c>
      <c r="K8" s="66">
        <f t="shared" ref="K8:K24" si="3">RANK(J8,J$8:J$24,0)</f>
        <v>14</v>
      </c>
      <c r="L8" s="65">
        <f>VLOOKUP($A8,'Return Data'!$B$7:$R$2292,9,0)</f>
        <v>3.2942999999999998</v>
      </c>
      <c r="M8" s="66">
        <f t="shared" ref="M8:M24" si="4">RANK(L8,L$8:L$24,0)</f>
        <v>5</v>
      </c>
      <c r="N8" s="65">
        <f>VLOOKUP($A8,'Return Data'!$B$7:$R$2292,10,0)</f>
        <v>3.8698000000000001</v>
      </c>
      <c r="O8" s="66">
        <f t="shared" ref="O8:O24" si="5">RANK(N8,N$8:N$24,0)</f>
        <v>4</v>
      </c>
      <c r="P8" s="65">
        <f>VLOOKUP($A8,'Return Data'!$B$7:$R$2292,11,0)</f>
        <v>4.0195999999999996</v>
      </c>
      <c r="Q8" s="66">
        <f t="shared" ref="Q8:Q24" si="6">RANK(P8,P$8:P$24,0)</f>
        <v>3</v>
      </c>
      <c r="R8" s="65">
        <f>VLOOKUP($A8,'Return Data'!$B$7:$R$2292,12,0)</f>
        <v>4.0811000000000002</v>
      </c>
      <c r="S8" s="66">
        <f t="shared" ref="S8:S24" si="7">RANK(R8,R$8:R$24,0)</f>
        <v>3</v>
      </c>
      <c r="T8" s="65">
        <f>VLOOKUP($A8,'Return Data'!$B$7:$R$2292,13,0)</f>
        <v>4.0377000000000001</v>
      </c>
      <c r="U8" s="66">
        <f t="shared" ref="U8:U19" si="8">RANK(T8,T$8:T$24,0)</f>
        <v>2</v>
      </c>
      <c r="V8" s="65">
        <f>VLOOKUP($A8,'Return Data'!$B$7:$R$2292,17,0)</f>
        <v>5.6005000000000003</v>
      </c>
      <c r="W8" s="66">
        <f>RANK(V8,V$8:V$24,0)</f>
        <v>1</v>
      </c>
      <c r="X8" s="65">
        <f>VLOOKUP($A8,'Return Data'!$B$7:$R$2292,14,0)</f>
        <v>6.6642999999999999</v>
      </c>
      <c r="Y8" s="66">
        <f>RANK(X8,X$8:X$24,0)</f>
        <v>1</v>
      </c>
      <c r="Z8" s="65">
        <f>VLOOKUP($A8,'Return Data'!$B$7:$R$2292,16,0)</f>
        <v>7.7194000000000003</v>
      </c>
      <c r="AA8" s="67">
        <f t="shared" ref="AA8:AA24" si="9">RANK(Z8,Z$8:Z$24,0)</f>
        <v>5</v>
      </c>
    </row>
    <row r="9" spans="1:27" x14ac:dyDescent="0.3">
      <c r="A9" s="63" t="s">
        <v>1202</v>
      </c>
      <c r="B9" s="64">
        <f>VLOOKUP($A9,'Return Data'!$B$7:$R$2292,3,0)</f>
        <v>44483</v>
      </c>
      <c r="C9" s="65">
        <f>VLOOKUP($A9,'Return Data'!$B$7:$R$2292,4,0)</f>
        <v>1130.5381</v>
      </c>
      <c r="D9" s="65">
        <f>VLOOKUP($A9,'Return Data'!$B$7:$R$2292,5,0)</f>
        <v>3.0834999999999999</v>
      </c>
      <c r="E9" s="66">
        <f t="shared" si="0"/>
        <v>12</v>
      </c>
      <c r="F9" s="65">
        <f>VLOOKUP($A9,'Return Data'!$B$7:$R$2292,6,0)</f>
        <v>4.2610000000000001</v>
      </c>
      <c r="G9" s="66">
        <f t="shared" si="1"/>
        <v>14</v>
      </c>
      <c r="H9" s="65">
        <f>VLOOKUP($A9,'Return Data'!$B$7:$R$2292,7,0)</f>
        <v>4.7937000000000003</v>
      </c>
      <c r="I9" s="66">
        <f t="shared" si="2"/>
        <v>11</v>
      </c>
      <c r="J9" s="65">
        <f>VLOOKUP($A9,'Return Data'!$B$7:$R$2292,8,0)</f>
        <v>3.9914999999999998</v>
      </c>
      <c r="K9" s="66">
        <f t="shared" si="3"/>
        <v>11</v>
      </c>
      <c r="L9" s="65">
        <f>VLOOKUP($A9,'Return Data'!$B$7:$R$2292,9,0)</f>
        <v>3.3614000000000002</v>
      </c>
      <c r="M9" s="66">
        <f t="shared" si="4"/>
        <v>4</v>
      </c>
      <c r="N9" s="65">
        <f>VLOOKUP($A9,'Return Data'!$B$7:$R$2292,10,0)</f>
        <v>3.8658999999999999</v>
      </c>
      <c r="O9" s="66">
        <f t="shared" si="5"/>
        <v>5</v>
      </c>
      <c r="P9" s="65">
        <f>VLOOKUP($A9,'Return Data'!$B$7:$R$2292,11,0)</f>
        <v>3.9706999999999999</v>
      </c>
      <c r="Q9" s="66">
        <f t="shared" si="6"/>
        <v>6</v>
      </c>
      <c r="R9" s="65">
        <f>VLOOKUP($A9,'Return Data'!$B$7:$R$2292,12,0)</f>
        <v>4.0286999999999997</v>
      </c>
      <c r="S9" s="66">
        <f t="shared" si="7"/>
        <v>6</v>
      </c>
      <c r="T9" s="65">
        <f>VLOOKUP($A9,'Return Data'!$B$7:$R$2292,13,0)</f>
        <v>3.9878</v>
      </c>
      <c r="U9" s="66">
        <f t="shared" si="8"/>
        <v>3</v>
      </c>
      <c r="V9" s="65"/>
      <c r="W9" s="66"/>
      <c r="X9" s="65"/>
      <c r="Y9" s="66"/>
      <c r="Z9" s="65">
        <f>VLOOKUP($A9,'Return Data'!$B$7:$R$2292,16,0)</f>
        <v>5.7575000000000003</v>
      </c>
      <c r="AA9" s="67">
        <f t="shared" si="9"/>
        <v>15</v>
      </c>
    </row>
    <row r="10" spans="1:27" x14ac:dyDescent="0.3">
      <c r="A10" s="63" t="s">
        <v>1204</v>
      </c>
      <c r="B10" s="64">
        <f>VLOOKUP($A10,'Return Data'!$B$7:$R$2292,3,0)</f>
        <v>44483</v>
      </c>
      <c r="C10" s="65">
        <f>VLOOKUP($A10,'Return Data'!$B$7:$R$2292,4,0)</f>
        <v>1109.5958000000001</v>
      </c>
      <c r="D10" s="65">
        <f>VLOOKUP($A10,'Return Data'!$B$7:$R$2292,5,0)</f>
        <v>2.9016000000000002</v>
      </c>
      <c r="E10" s="66">
        <f t="shared" si="0"/>
        <v>16</v>
      </c>
      <c r="F10" s="65">
        <f>VLOOKUP($A10,'Return Data'!$B$7:$R$2292,6,0)</f>
        <v>4.2888000000000002</v>
      </c>
      <c r="G10" s="66">
        <f t="shared" si="1"/>
        <v>13</v>
      </c>
      <c r="H10" s="65">
        <f>VLOOKUP($A10,'Return Data'!$B$7:$R$2292,7,0)</f>
        <v>4.2003000000000004</v>
      </c>
      <c r="I10" s="66">
        <f t="shared" si="2"/>
        <v>16</v>
      </c>
      <c r="J10" s="65">
        <f>VLOOKUP($A10,'Return Data'!$B$7:$R$2292,8,0)</f>
        <v>3.9674999999999998</v>
      </c>
      <c r="K10" s="66">
        <f t="shared" si="3"/>
        <v>13</v>
      </c>
      <c r="L10" s="65">
        <f>VLOOKUP($A10,'Return Data'!$B$7:$R$2292,9,0)</f>
        <v>3.2559</v>
      </c>
      <c r="M10" s="66">
        <f t="shared" si="4"/>
        <v>10</v>
      </c>
      <c r="N10" s="65">
        <f>VLOOKUP($A10,'Return Data'!$B$7:$R$2292,10,0)</f>
        <v>3.4655999999999998</v>
      </c>
      <c r="O10" s="66">
        <f t="shared" si="5"/>
        <v>17</v>
      </c>
      <c r="P10" s="65">
        <f>VLOOKUP($A10,'Return Data'!$B$7:$R$2292,11,0)</f>
        <v>3.1878000000000002</v>
      </c>
      <c r="Q10" s="66">
        <f t="shared" si="6"/>
        <v>17</v>
      </c>
      <c r="R10" s="65">
        <f>VLOOKUP($A10,'Return Data'!$B$7:$R$2292,12,0)</f>
        <v>3.1320999999999999</v>
      </c>
      <c r="S10" s="66">
        <f t="shared" si="7"/>
        <v>17</v>
      </c>
      <c r="T10" s="65">
        <f>VLOOKUP($A10,'Return Data'!$B$7:$R$2292,13,0)</f>
        <v>3.1276999999999999</v>
      </c>
      <c r="U10" s="66">
        <f t="shared" si="8"/>
        <v>16</v>
      </c>
      <c r="V10" s="65"/>
      <c r="W10" s="66"/>
      <c r="X10" s="65"/>
      <c r="Y10" s="66"/>
      <c r="Z10" s="65">
        <f>VLOOKUP($A10,'Return Data'!$B$7:$R$2292,16,0)</f>
        <v>4.5778999999999996</v>
      </c>
      <c r="AA10" s="67">
        <f t="shared" si="9"/>
        <v>17</v>
      </c>
    </row>
    <row r="11" spans="1:27" x14ac:dyDescent="0.3">
      <c r="A11" s="63" t="s">
        <v>1206</v>
      </c>
      <c r="B11" s="64">
        <f>VLOOKUP($A11,'Return Data'!$B$7:$R$2292,3,0)</f>
        <v>44483</v>
      </c>
      <c r="C11" s="65">
        <f>VLOOKUP($A11,'Return Data'!$B$7:$R$2292,4,0)</f>
        <v>43.0227</v>
      </c>
      <c r="D11" s="65">
        <f>VLOOKUP($A11,'Return Data'!$B$7:$R$2292,5,0)</f>
        <v>3.6484000000000001</v>
      </c>
      <c r="E11" s="66">
        <f t="shared" si="0"/>
        <v>7</v>
      </c>
      <c r="F11" s="65">
        <f>VLOOKUP($A11,'Return Data'!$B$7:$R$2292,6,0)</f>
        <v>5.0076000000000001</v>
      </c>
      <c r="G11" s="66">
        <f t="shared" si="1"/>
        <v>6</v>
      </c>
      <c r="H11" s="65">
        <f>VLOOKUP($A11,'Return Data'!$B$7:$R$2292,7,0)</f>
        <v>5.3139000000000003</v>
      </c>
      <c r="I11" s="66">
        <f t="shared" si="2"/>
        <v>5</v>
      </c>
      <c r="J11" s="65">
        <f>VLOOKUP($A11,'Return Data'!$B$7:$R$2292,8,0)</f>
        <v>4.3582999999999998</v>
      </c>
      <c r="K11" s="66">
        <f t="shared" si="3"/>
        <v>2</v>
      </c>
      <c r="L11" s="65">
        <f>VLOOKUP($A11,'Return Data'!$B$7:$R$2292,9,0)</f>
        <v>3.0306000000000002</v>
      </c>
      <c r="M11" s="66">
        <f t="shared" si="4"/>
        <v>14</v>
      </c>
      <c r="N11" s="65">
        <f>VLOOKUP($A11,'Return Data'!$B$7:$R$2292,10,0)</f>
        <v>3.8416999999999999</v>
      </c>
      <c r="O11" s="66">
        <f t="shared" si="5"/>
        <v>8</v>
      </c>
      <c r="P11" s="65">
        <f>VLOOKUP($A11,'Return Data'!$B$7:$R$2292,11,0)</f>
        <v>4.0815999999999999</v>
      </c>
      <c r="Q11" s="66">
        <f t="shared" si="6"/>
        <v>2</v>
      </c>
      <c r="R11" s="65">
        <f>VLOOKUP($A11,'Return Data'!$B$7:$R$2292,12,0)</f>
        <v>4.0670999999999999</v>
      </c>
      <c r="S11" s="66">
        <f t="shared" si="7"/>
        <v>4</v>
      </c>
      <c r="T11" s="65">
        <f>VLOOKUP($A11,'Return Data'!$B$7:$R$2292,13,0)</f>
        <v>3.8874</v>
      </c>
      <c r="U11" s="66">
        <f t="shared" si="8"/>
        <v>9</v>
      </c>
      <c r="V11" s="65">
        <f>VLOOKUP($A11,'Return Data'!$B$7:$R$2292,17,0)</f>
        <v>5.1502999999999997</v>
      </c>
      <c r="W11" s="66">
        <f t="shared" ref="W11:W19" si="10">RANK(V11,V$8:V$24,0)</f>
        <v>10</v>
      </c>
      <c r="X11" s="65">
        <f>VLOOKUP($A11,'Return Data'!$B$7:$R$2292,14,0)</f>
        <v>6.3188000000000004</v>
      </c>
      <c r="Y11" s="66">
        <f t="shared" ref="Y11:Y19" si="11">RANK(X11,X$8:X$24,0)</f>
        <v>9</v>
      </c>
      <c r="Z11" s="65">
        <f>VLOOKUP($A11,'Return Data'!$B$7:$R$2292,16,0)</f>
        <v>7.2926000000000002</v>
      </c>
      <c r="AA11" s="67">
        <f t="shared" si="9"/>
        <v>12</v>
      </c>
    </row>
    <row r="12" spans="1:27" x14ac:dyDescent="0.3">
      <c r="A12" s="63" t="s">
        <v>1209</v>
      </c>
      <c r="B12" s="64">
        <f>VLOOKUP($A12,'Return Data'!$B$7:$R$2292,3,0)</f>
        <v>44483</v>
      </c>
      <c r="C12" s="65">
        <f>VLOOKUP($A12,'Return Data'!$B$7:$R$2292,4,0)</f>
        <v>40.789200000000001</v>
      </c>
      <c r="D12" s="65">
        <f>VLOOKUP($A12,'Return Data'!$B$7:$R$2292,5,0)</f>
        <v>4.2062999999999997</v>
      </c>
      <c r="E12" s="66">
        <f t="shared" si="0"/>
        <v>2</v>
      </c>
      <c r="F12" s="65">
        <f>VLOOKUP($A12,'Return Data'!$B$7:$R$2292,6,0)</f>
        <v>5.1326000000000001</v>
      </c>
      <c r="G12" s="66">
        <f t="shared" si="1"/>
        <v>3</v>
      </c>
      <c r="H12" s="65">
        <f>VLOOKUP($A12,'Return Data'!$B$7:$R$2292,7,0)</f>
        <v>5.016</v>
      </c>
      <c r="I12" s="66">
        <f t="shared" si="2"/>
        <v>7</v>
      </c>
      <c r="J12" s="65">
        <f>VLOOKUP($A12,'Return Data'!$B$7:$R$2292,8,0)</f>
        <v>4.1997</v>
      </c>
      <c r="K12" s="66">
        <f t="shared" si="3"/>
        <v>6</v>
      </c>
      <c r="L12" s="65">
        <f>VLOOKUP($A12,'Return Data'!$B$7:$R$2292,9,0)</f>
        <v>3.254</v>
      </c>
      <c r="M12" s="66">
        <f t="shared" si="4"/>
        <v>11</v>
      </c>
      <c r="N12" s="65">
        <f>VLOOKUP($A12,'Return Data'!$B$7:$R$2292,10,0)</f>
        <v>3.8458000000000001</v>
      </c>
      <c r="O12" s="66">
        <f t="shared" si="5"/>
        <v>7</v>
      </c>
      <c r="P12" s="65">
        <f>VLOOKUP($A12,'Return Data'!$B$7:$R$2292,11,0)</f>
        <v>3.9068000000000001</v>
      </c>
      <c r="Q12" s="66">
        <f t="shared" si="6"/>
        <v>9</v>
      </c>
      <c r="R12" s="65">
        <f>VLOOKUP($A12,'Return Data'!$B$7:$R$2292,12,0)</f>
        <v>3.8782000000000001</v>
      </c>
      <c r="S12" s="66">
        <f t="shared" si="7"/>
        <v>12</v>
      </c>
      <c r="T12" s="65">
        <f>VLOOKUP($A12,'Return Data'!$B$7:$R$2292,13,0)</f>
        <v>3.7745000000000002</v>
      </c>
      <c r="U12" s="66">
        <f t="shared" si="8"/>
        <v>12</v>
      </c>
      <c r="V12" s="65">
        <f>VLOOKUP($A12,'Return Data'!$B$7:$R$2292,17,0)</f>
        <v>5.2686000000000002</v>
      </c>
      <c r="W12" s="66">
        <f t="shared" si="10"/>
        <v>7</v>
      </c>
      <c r="X12" s="65">
        <f>VLOOKUP($A12,'Return Data'!$B$7:$R$2292,14,0)</f>
        <v>6.5621</v>
      </c>
      <c r="Y12" s="66">
        <f t="shared" si="11"/>
        <v>3</v>
      </c>
      <c r="Z12" s="65">
        <f>VLOOKUP($A12,'Return Data'!$B$7:$R$2292,16,0)</f>
        <v>7.8672000000000004</v>
      </c>
      <c r="AA12" s="67">
        <f t="shared" si="9"/>
        <v>4</v>
      </c>
    </row>
    <row r="13" spans="1:27" x14ac:dyDescent="0.3">
      <c r="A13" s="63" t="s">
        <v>1211</v>
      </c>
      <c r="B13" s="64">
        <f>VLOOKUP($A13,'Return Data'!$B$7:$R$2292,3,0)</f>
        <v>44483</v>
      </c>
      <c r="C13" s="65">
        <f>VLOOKUP($A13,'Return Data'!$B$7:$R$2292,4,0)</f>
        <v>4569.9784</v>
      </c>
      <c r="D13" s="65">
        <f>VLOOKUP($A13,'Return Data'!$B$7:$R$2292,5,0)</f>
        <v>3.6656</v>
      </c>
      <c r="E13" s="66">
        <f t="shared" si="0"/>
        <v>6</v>
      </c>
      <c r="F13" s="65">
        <f>VLOOKUP($A13,'Return Data'!$B$7:$R$2292,6,0)</f>
        <v>4.8247</v>
      </c>
      <c r="G13" s="66">
        <f t="shared" si="1"/>
        <v>8</v>
      </c>
      <c r="H13" s="65">
        <f>VLOOKUP($A13,'Return Data'!$B$7:$R$2292,7,0)</f>
        <v>4.8837000000000002</v>
      </c>
      <c r="I13" s="66">
        <f t="shared" si="2"/>
        <v>9</v>
      </c>
      <c r="J13" s="65">
        <f>VLOOKUP($A13,'Return Data'!$B$7:$R$2292,8,0)</f>
        <v>3.9704999999999999</v>
      </c>
      <c r="K13" s="66">
        <f t="shared" si="3"/>
        <v>12</v>
      </c>
      <c r="L13" s="65">
        <f>VLOOKUP($A13,'Return Data'!$B$7:$R$2292,9,0)</f>
        <v>3.2456</v>
      </c>
      <c r="M13" s="66">
        <f t="shared" si="4"/>
        <v>12</v>
      </c>
      <c r="N13" s="65">
        <f>VLOOKUP($A13,'Return Data'!$B$7:$R$2292,10,0)</f>
        <v>3.8353999999999999</v>
      </c>
      <c r="O13" s="66">
        <f t="shared" si="5"/>
        <v>9</v>
      </c>
      <c r="P13" s="65">
        <f>VLOOKUP($A13,'Return Data'!$B$7:$R$2292,11,0)</f>
        <v>4.0042999999999997</v>
      </c>
      <c r="Q13" s="66">
        <f t="shared" si="6"/>
        <v>4</v>
      </c>
      <c r="R13" s="65">
        <f>VLOOKUP($A13,'Return Data'!$B$7:$R$2292,12,0)</f>
        <v>4.0412999999999997</v>
      </c>
      <c r="S13" s="66">
        <f t="shared" si="7"/>
        <v>5</v>
      </c>
      <c r="T13" s="65">
        <f>VLOOKUP($A13,'Return Data'!$B$7:$R$2292,13,0)</f>
        <v>3.952</v>
      </c>
      <c r="U13" s="66">
        <f t="shared" si="8"/>
        <v>5</v>
      </c>
      <c r="V13" s="65">
        <f>VLOOKUP($A13,'Return Data'!$B$7:$R$2292,17,0)</f>
        <v>5.5731999999999999</v>
      </c>
      <c r="W13" s="66">
        <f t="shared" si="10"/>
        <v>3</v>
      </c>
      <c r="X13" s="65">
        <f>VLOOKUP($A13,'Return Data'!$B$7:$R$2292,14,0)</f>
        <v>6.6383999999999999</v>
      </c>
      <c r="Y13" s="66">
        <f t="shared" si="11"/>
        <v>2</v>
      </c>
      <c r="Z13" s="65">
        <f>VLOOKUP($A13,'Return Data'!$B$7:$R$2292,16,0)</f>
        <v>7.6044999999999998</v>
      </c>
      <c r="AA13" s="67">
        <f t="shared" si="9"/>
        <v>6</v>
      </c>
    </row>
    <row r="14" spans="1:27" x14ac:dyDescent="0.3">
      <c r="A14" s="63" t="s">
        <v>1213</v>
      </c>
      <c r="B14" s="64">
        <f>VLOOKUP($A14,'Return Data'!$B$7:$R$2292,3,0)</f>
        <v>44483</v>
      </c>
      <c r="C14" s="65">
        <f>VLOOKUP($A14,'Return Data'!$B$7:$R$2292,4,0)</f>
        <v>301.43889999999999</v>
      </c>
      <c r="D14" s="65">
        <f>VLOOKUP($A14,'Return Data'!$B$7:$R$2292,5,0)</f>
        <v>3.7056</v>
      </c>
      <c r="E14" s="66">
        <f t="shared" si="0"/>
        <v>4</v>
      </c>
      <c r="F14" s="65">
        <f>VLOOKUP($A14,'Return Data'!$B$7:$R$2292,6,0)</f>
        <v>4.5423999999999998</v>
      </c>
      <c r="G14" s="66">
        <f t="shared" si="1"/>
        <v>10</v>
      </c>
      <c r="H14" s="65">
        <f>VLOOKUP($A14,'Return Data'!$B$7:$R$2292,7,0)</f>
        <v>4.5170000000000003</v>
      </c>
      <c r="I14" s="66">
        <f t="shared" si="2"/>
        <v>14</v>
      </c>
      <c r="J14" s="65">
        <f>VLOOKUP($A14,'Return Data'!$B$7:$R$2292,8,0)</f>
        <v>4.0506000000000002</v>
      </c>
      <c r="K14" s="66">
        <f t="shared" si="3"/>
        <v>9</v>
      </c>
      <c r="L14" s="65">
        <f>VLOOKUP($A14,'Return Data'!$B$7:$R$2292,9,0)</f>
        <v>3.2833999999999999</v>
      </c>
      <c r="M14" s="66">
        <f t="shared" si="4"/>
        <v>8</v>
      </c>
      <c r="N14" s="65">
        <f>VLOOKUP($A14,'Return Data'!$B$7:$R$2292,10,0)</f>
        <v>3.7909000000000002</v>
      </c>
      <c r="O14" s="66">
        <f t="shared" si="5"/>
        <v>11</v>
      </c>
      <c r="P14" s="65">
        <f>VLOOKUP($A14,'Return Data'!$B$7:$R$2292,11,0)</f>
        <v>3.9005999999999998</v>
      </c>
      <c r="Q14" s="66">
        <f t="shared" si="6"/>
        <v>11</v>
      </c>
      <c r="R14" s="65">
        <f>VLOOKUP($A14,'Return Data'!$B$7:$R$2292,12,0)</f>
        <v>3.9477000000000002</v>
      </c>
      <c r="S14" s="66">
        <f t="shared" si="7"/>
        <v>10</v>
      </c>
      <c r="T14" s="65">
        <f>VLOOKUP($A14,'Return Data'!$B$7:$R$2292,13,0)</f>
        <v>3.8555000000000001</v>
      </c>
      <c r="U14" s="66">
        <f t="shared" si="8"/>
        <v>10</v>
      </c>
      <c r="V14" s="65">
        <f>VLOOKUP($A14,'Return Data'!$B$7:$R$2292,17,0)</f>
        <v>5.3516000000000004</v>
      </c>
      <c r="W14" s="66">
        <f t="shared" si="10"/>
        <v>5</v>
      </c>
      <c r="X14" s="65">
        <f>VLOOKUP($A14,'Return Data'!$B$7:$R$2292,14,0)</f>
        <v>6.4054000000000002</v>
      </c>
      <c r="Y14" s="66">
        <f t="shared" si="11"/>
        <v>6</v>
      </c>
      <c r="Z14" s="65">
        <f>VLOOKUP($A14,'Return Data'!$B$7:$R$2292,16,0)</f>
        <v>7.5553999999999997</v>
      </c>
      <c r="AA14" s="67">
        <f t="shared" si="9"/>
        <v>9</v>
      </c>
    </row>
    <row r="15" spans="1:27" x14ac:dyDescent="0.3">
      <c r="A15" s="63" t="s">
        <v>1214</v>
      </c>
      <c r="B15" s="64">
        <f>VLOOKUP($A15,'Return Data'!$B$7:$R$2292,3,0)</f>
        <v>44483</v>
      </c>
      <c r="C15" s="65">
        <f>VLOOKUP($A15,'Return Data'!$B$7:$R$2292,4,0)</f>
        <v>34.303199999999997</v>
      </c>
      <c r="D15" s="65">
        <f>VLOOKUP($A15,'Return Data'!$B$7:$R$2292,5,0)</f>
        <v>3.5116999999999998</v>
      </c>
      <c r="E15" s="66">
        <f t="shared" si="0"/>
        <v>10</v>
      </c>
      <c r="F15" s="65">
        <f>VLOOKUP($A15,'Return Data'!$B$7:$R$2292,6,0)</f>
        <v>4.2576999999999998</v>
      </c>
      <c r="G15" s="66">
        <f t="shared" si="1"/>
        <v>16</v>
      </c>
      <c r="H15" s="65">
        <f>VLOOKUP($A15,'Return Data'!$B$7:$R$2292,7,0)</f>
        <v>4.4576000000000002</v>
      </c>
      <c r="I15" s="66">
        <f t="shared" si="2"/>
        <v>15</v>
      </c>
      <c r="J15" s="65">
        <f>VLOOKUP($A15,'Return Data'!$B$7:$R$2292,8,0)</f>
        <v>3.7751999999999999</v>
      </c>
      <c r="K15" s="66">
        <f t="shared" si="3"/>
        <v>16</v>
      </c>
      <c r="L15" s="65">
        <f>VLOOKUP($A15,'Return Data'!$B$7:$R$2292,9,0)</f>
        <v>3.0150999999999999</v>
      </c>
      <c r="M15" s="66">
        <f t="shared" si="4"/>
        <v>16</v>
      </c>
      <c r="N15" s="65">
        <f>VLOOKUP($A15,'Return Data'!$B$7:$R$2292,10,0)</f>
        <v>3.5297000000000001</v>
      </c>
      <c r="O15" s="66">
        <f t="shared" si="5"/>
        <v>15</v>
      </c>
      <c r="P15" s="65">
        <f>VLOOKUP($A15,'Return Data'!$B$7:$R$2292,11,0)</f>
        <v>3.6453000000000002</v>
      </c>
      <c r="Q15" s="66">
        <f t="shared" si="6"/>
        <v>14</v>
      </c>
      <c r="R15" s="65">
        <f>VLOOKUP($A15,'Return Data'!$B$7:$R$2292,12,0)</f>
        <v>3.7458999999999998</v>
      </c>
      <c r="S15" s="66">
        <f t="shared" si="7"/>
        <v>14</v>
      </c>
      <c r="T15" s="65">
        <f>VLOOKUP($A15,'Return Data'!$B$7:$R$2292,13,0)</f>
        <v>3.6385000000000001</v>
      </c>
      <c r="U15" s="66">
        <f t="shared" si="8"/>
        <v>13</v>
      </c>
      <c r="V15" s="65">
        <f>VLOOKUP($A15,'Return Data'!$B$7:$R$2292,17,0)</f>
        <v>5.008</v>
      </c>
      <c r="W15" s="66">
        <f t="shared" si="10"/>
        <v>12</v>
      </c>
      <c r="X15" s="65">
        <f>VLOOKUP($A15,'Return Data'!$B$7:$R$2292,14,0)</f>
        <v>5.9848999999999997</v>
      </c>
      <c r="Y15" s="66">
        <f t="shared" si="11"/>
        <v>12</v>
      </c>
      <c r="Z15" s="65">
        <f>VLOOKUP($A15,'Return Data'!$B$7:$R$2292,16,0)</f>
        <v>7.4870000000000001</v>
      </c>
      <c r="AA15" s="67">
        <f t="shared" si="9"/>
        <v>11</v>
      </c>
    </row>
    <row r="16" spans="1:27" x14ac:dyDescent="0.3">
      <c r="A16" s="63" t="s">
        <v>1219</v>
      </c>
      <c r="B16" s="64">
        <f>VLOOKUP($A16,'Return Data'!$B$7:$R$2292,3,0)</f>
        <v>44483</v>
      </c>
      <c r="C16" s="65">
        <f>VLOOKUP($A16,'Return Data'!$B$7:$R$2292,4,0)</f>
        <v>2497.0949000000001</v>
      </c>
      <c r="D16" s="65">
        <f>VLOOKUP($A16,'Return Data'!$B$7:$R$2292,5,0)</f>
        <v>3.5493000000000001</v>
      </c>
      <c r="E16" s="66">
        <f t="shared" si="0"/>
        <v>9</v>
      </c>
      <c r="F16" s="65">
        <f>VLOOKUP($A16,'Return Data'!$B$7:$R$2292,6,0)</f>
        <v>5.3844000000000003</v>
      </c>
      <c r="G16" s="66">
        <f t="shared" si="1"/>
        <v>2</v>
      </c>
      <c r="H16" s="65">
        <f>VLOOKUP($A16,'Return Data'!$B$7:$R$2292,7,0)</f>
        <v>5.5961999999999996</v>
      </c>
      <c r="I16" s="66">
        <f t="shared" si="2"/>
        <v>2</v>
      </c>
      <c r="J16" s="65">
        <f>VLOOKUP($A16,'Return Data'!$B$7:$R$2292,8,0)</f>
        <v>4.2294</v>
      </c>
      <c r="K16" s="66">
        <f t="shared" si="3"/>
        <v>4</v>
      </c>
      <c r="L16" s="65">
        <f>VLOOKUP($A16,'Return Data'!$B$7:$R$2292,9,0)</f>
        <v>3.0303</v>
      </c>
      <c r="M16" s="66">
        <f t="shared" si="4"/>
        <v>15</v>
      </c>
      <c r="N16" s="65">
        <f>VLOOKUP($A16,'Return Data'!$B$7:$R$2292,10,0)</f>
        <v>3.8555999999999999</v>
      </c>
      <c r="O16" s="66">
        <f t="shared" si="5"/>
        <v>6</v>
      </c>
      <c r="P16" s="65">
        <f>VLOOKUP($A16,'Return Data'!$B$7:$R$2292,11,0)</f>
        <v>3.9998999999999998</v>
      </c>
      <c r="Q16" s="66">
        <f t="shared" si="6"/>
        <v>5</v>
      </c>
      <c r="R16" s="65">
        <f>VLOOKUP($A16,'Return Data'!$B$7:$R$2292,12,0)</f>
        <v>4.1021000000000001</v>
      </c>
      <c r="S16" s="66">
        <f t="shared" si="7"/>
        <v>2</v>
      </c>
      <c r="T16" s="65">
        <f>VLOOKUP($A16,'Return Data'!$B$7:$R$2292,13,0)</f>
        <v>3.9649999999999999</v>
      </c>
      <c r="U16" s="66">
        <f t="shared" si="8"/>
        <v>4</v>
      </c>
      <c r="V16" s="65">
        <f>VLOOKUP($A16,'Return Data'!$B$7:$R$2292,17,0)</f>
        <v>5.2784000000000004</v>
      </c>
      <c r="W16" s="66">
        <f t="shared" si="10"/>
        <v>6</v>
      </c>
      <c r="X16" s="65">
        <f>VLOOKUP($A16,'Return Data'!$B$7:$R$2292,14,0)</f>
        <v>6.0795000000000003</v>
      </c>
      <c r="Y16" s="66">
        <f t="shared" si="11"/>
        <v>11</v>
      </c>
      <c r="Z16" s="65">
        <f>VLOOKUP($A16,'Return Data'!$B$7:$R$2292,16,0)</f>
        <v>7.9630000000000001</v>
      </c>
      <c r="AA16" s="67">
        <f t="shared" si="9"/>
        <v>1</v>
      </c>
    </row>
    <row r="17" spans="1:27" x14ac:dyDescent="0.3">
      <c r="A17" s="63" t="s">
        <v>1223</v>
      </c>
      <c r="B17" s="64">
        <f>VLOOKUP($A17,'Return Data'!$B$7:$R$2292,3,0)</f>
        <v>44483</v>
      </c>
      <c r="C17" s="65">
        <f>VLOOKUP($A17,'Return Data'!$B$7:$R$2292,4,0)</f>
        <v>3554.9776000000002</v>
      </c>
      <c r="D17" s="65">
        <f>VLOOKUP($A17,'Return Data'!$B$7:$R$2292,5,0)</f>
        <v>3.597</v>
      </c>
      <c r="E17" s="66">
        <f t="shared" si="0"/>
        <v>8</v>
      </c>
      <c r="F17" s="65">
        <f>VLOOKUP($A17,'Return Data'!$B$7:$R$2292,6,0)</f>
        <v>5.1074000000000002</v>
      </c>
      <c r="G17" s="66">
        <f t="shared" si="1"/>
        <v>4</v>
      </c>
      <c r="H17" s="65">
        <f>VLOOKUP($A17,'Return Data'!$B$7:$R$2292,7,0)</f>
        <v>4.9767999999999999</v>
      </c>
      <c r="I17" s="66">
        <f t="shared" si="2"/>
        <v>8</v>
      </c>
      <c r="J17" s="65">
        <f>VLOOKUP($A17,'Return Data'!$B$7:$R$2292,8,0)</f>
        <v>3.7765</v>
      </c>
      <c r="K17" s="66">
        <f t="shared" si="3"/>
        <v>15</v>
      </c>
      <c r="L17" s="65">
        <f>VLOOKUP($A17,'Return Data'!$B$7:$R$2292,9,0)</f>
        <v>3.2639</v>
      </c>
      <c r="M17" s="66">
        <f t="shared" si="4"/>
        <v>9</v>
      </c>
      <c r="N17" s="65">
        <f>VLOOKUP($A17,'Return Data'!$B$7:$R$2292,10,0)</f>
        <v>3.7526000000000002</v>
      </c>
      <c r="O17" s="66">
        <f t="shared" si="5"/>
        <v>13</v>
      </c>
      <c r="P17" s="65">
        <f>VLOOKUP($A17,'Return Data'!$B$7:$R$2292,11,0)</f>
        <v>3.8128000000000002</v>
      </c>
      <c r="Q17" s="66">
        <f t="shared" si="6"/>
        <v>13</v>
      </c>
      <c r="R17" s="65">
        <f>VLOOKUP($A17,'Return Data'!$B$7:$R$2292,12,0)</f>
        <v>3.8734000000000002</v>
      </c>
      <c r="S17" s="66">
        <f t="shared" si="7"/>
        <v>13</v>
      </c>
      <c r="T17" s="65">
        <f>VLOOKUP($A17,'Return Data'!$B$7:$R$2292,13,0)</f>
        <v>3.827</v>
      </c>
      <c r="U17" s="66">
        <f t="shared" si="8"/>
        <v>11</v>
      </c>
      <c r="V17" s="65">
        <f>VLOOKUP($A17,'Return Data'!$B$7:$R$2292,17,0)</f>
        <v>5.0488</v>
      </c>
      <c r="W17" s="66">
        <f t="shared" si="10"/>
        <v>11</v>
      </c>
      <c r="X17" s="65">
        <f>VLOOKUP($A17,'Return Data'!$B$7:$R$2292,14,0)</f>
        <v>6.2346000000000004</v>
      </c>
      <c r="Y17" s="66">
        <f t="shared" si="11"/>
        <v>10</v>
      </c>
      <c r="Z17" s="65">
        <f>VLOOKUP($A17,'Return Data'!$B$7:$R$2292,16,0)</f>
        <v>7.5045999999999999</v>
      </c>
      <c r="AA17" s="67">
        <f t="shared" si="9"/>
        <v>10</v>
      </c>
    </row>
    <row r="18" spans="1:27" x14ac:dyDescent="0.3">
      <c r="A18" s="63" t="s">
        <v>1224</v>
      </c>
      <c r="B18" s="64">
        <f>VLOOKUP($A18,'Return Data'!$B$7:$R$2292,3,0)</f>
        <v>44483</v>
      </c>
      <c r="C18" s="65">
        <f>VLOOKUP($A18,'Return Data'!$B$7:$R$2292,4,0)</f>
        <v>32.785060746962699</v>
      </c>
      <c r="D18" s="65">
        <f>VLOOKUP($A18,'Return Data'!$B$7:$R$2292,5,0)</f>
        <v>2.004</v>
      </c>
      <c r="E18" s="66">
        <f t="shared" si="0"/>
        <v>17</v>
      </c>
      <c r="F18" s="65">
        <f>VLOOKUP($A18,'Return Data'!$B$7:$R$2292,6,0)</f>
        <v>4.4546999999999999</v>
      </c>
      <c r="G18" s="66">
        <f t="shared" si="1"/>
        <v>11</v>
      </c>
      <c r="H18" s="65">
        <f>VLOOKUP($A18,'Return Data'!$B$7:$R$2292,7,0)</f>
        <v>5.3491</v>
      </c>
      <c r="I18" s="66">
        <f t="shared" si="2"/>
        <v>3</v>
      </c>
      <c r="J18" s="65">
        <f>VLOOKUP($A18,'Return Data'!$B$7:$R$2292,8,0)</f>
        <v>4.0857000000000001</v>
      </c>
      <c r="K18" s="66">
        <f t="shared" si="3"/>
        <v>7</v>
      </c>
      <c r="L18" s="65">
        <f>VLOOKUP($A18,'Return Data'!$B$7:$R$2292,9,0)</f>
        <v>2.9965000000000002</v>
      </c>
      <c r="M18" s="66">
        <f t="shared" si="4"/>
        <v>17</v>
      </c>
      <c r="N18" s="65">
        <f>VLOOKUP($A18,'Return Data'!$B$7:$R$2292,10,0)</f>
        <v>3.6118999999999999</v>
      </c>
      <c r="O18" s="66">
        <f t="shared" si="5"/>
        <v>14</v>
      </c>
      <c r="P18" s="65">
        <f>VLOOKUP($A18,'Return Data'!$B$7:$R$2292,11,0)</f>
        <v>3.4599000000000002</v>
      </c>
      <c r="Q18" s="66">
        <f t="shared" si="6"/>
        <v>16</v>
      </c>
      <c r="R18" s="65">
        <f>VLOOKUP($A18,'Return Data'!$B$7:$R$2292,12,0)</f>
        <v>3.4195000000000002</v>
      </c>
      <c r="S18" s="66">
        <f t="shared" si="7"/>
        <v>16</v>
      </c>
      <c r="T18" s="65">
        <f>VLOOKUP($A18,'Return Data'!$B$7:$R$2292,13,0)</f>
        <v>3.4405000000000001</v>
      </c>
      <c r="U18" s="66">
        <f t="shared" si="8"/>
        <v>15</v>
      </c>
      <c r="V18" s="65">
        <f>VLOOKUP($A18,'Return Data'!$B$7:$R$2292,17,0)</f>
        <v>4.93</v>
      </c>
      <c r="W18" s="66">
        <f t="shared" si="10"/>
        <v>13</v>
      </c>
      <c r="X18" s="65">
        <f>VLOOKUP($A18,'Return Data'!$B$7:$R$2292,14,0)</f>
        <v>6.3484999999999996</v>
      </c>
      <c r="Y18" s="66">
        <f t="shared" si="11"/>
        <v>8</v>
      </c>
      <c r="Z18" s="65">
        <f>VLOOKUP($A18,'Return Data'!$B$7:$R$2292,16,0)</f>
        <v>7.8724999999999996</v>
      </c>
      <c r="AA18" s="67">
        <f t="shared" si="9"/>
        <v>3</v>
      </c>
    </row>
    <row r="19" spans="1:27" x14ac:dyDescent="0.3">
      <c r="A19" s="63" t="s">
        <v>1227</v>
      </c>
      <c r="B19" s="64">
        <f>VLOOKUP($A19,'Return Data'!$B$7:$R$2292,3,0)</f>
        <v>44483</v>
      </c>
      <c r="C19" s="65">
        <f>VLOOKUP($A19,'Return Data'!$B$7:$R$2292,4,0)</f>
        <v>3287.7545</v>
      </c>
      <c r="D19" s="65">
        <f>VLOOKUP($A19,'Return Data'!$B$7:$R$2292,5,0)</f>
        <v>3.6661999999999999</v>
      </c>
      <c r="E19" s="66">
        <f t="shared" si="0"/>
        <v>5</v>
      </c>
      <c r="F19" s="65">
        <f>VLOOKUP($A19,'Return Data'!$B$7:$R$2292,6,0)</f>
        <v>4.5659999999999998</v>
      </c>
      <c r="G19" s="66">
        <f t="shared" si="1"/>
        <v>9</v>
      </c>
      <c r="H19" s="65">
        <f>VLOOKUP($A19,'Return Data'!$B$7:$R$2292,7,0)</f>
        <v>4.8212000000000002</v>
      </c>
      <c r="I19" s="66">
        <f t="shared" si="2"/>
        <v>10</v>
      </c>
      <c r="J19" s="65">
        <f>VLOOKUP($A19,'Return Data'!$B$7:$R$2292,8,0)</f>
        <v>4.0563000000000002</v>
      </c>
      <c r="K19" s="66">
        <f t="shared" si="3"/>
        <v>8</v>
      </c>
      <c r="L19" s="65">
        <f>VLOOKUP($A19,'Return Data'!$B$7:$R$2292,9,0)</f>
        <v>3.2856000000000001</v>
      </c>
      <c r="M19" s="66">
        <f t="shared" si="4"/>
        <v>6</v>
      </c>
      <c r="N19" s="65">
        <f>VLOOKUP($A19,'Return Data'!$B$7:$R$2292,10,0)</f>
        <v>3.7610000000000001</v>
      </c>
      <c r="O19" s="66">
        <f t="shared" si="5"/>
        <v>12</v>
      </c>
      <c r="P19" s="65">
        <f>VLOOKUP($A19,'Return Data'!$B$7:$R$2292,11,0)</f>
        <v>3.9064999999999999</v>
      </c>
      <c r="Q19" s="66">
        <f t="shared" si="6"/>
        <v>10</v>
      </c>
      <c r="R19" s="65">
        <f>VLOOKUP($A19,'Return Data'!$B$7:$R$2292,12,0)</f>
        <v>4.0016999999999996</v>
      </c>
      <c r="S19" s="66">
        <f t="shared" si="7"/>
        <v>7</v>
      </c>
      <c r="T19" s="65">
        <f>VLOOKUP($A19,'Return Data'!$B$7:$R$2292,13,0)</f>
        <v>3.9487999999999999</v>
      </c>
      <c r="U19" s="66">
        <f t="shared" si="8"/>
        <v>7</v>
      </c>
      <c r="V19" s="65">
        <f>VLOOKUP($A19,'Return Data'!$B$7:$R$2292,17,0)</f>
        <v>5.2591999999999999</v>
      </c>
      <c r="W19" s="66">
        <f t="shared" si="10"/>
        <v>8</v>
      </c>
      <c r="X19" s="65">
        <f>VLOOKUP($A19,'Return Data'!$B$7:$R$2292,14,0)</f>
        <v>6.4309000000000003</v>
      </c>
      <c r="Y19" s="66">
        <f t="shared" si="11"/>
        <v>5</v>
      </c>
      <c r="Z19" s="65">
        <f>VLOOKUP($A19,'Return Data'!$B$7:$R$2292,16,0)</f>
        <v>7.5773000000000001</v>
      </c>
      <c r="AA19" s="67">
        <f t="shared" si="9"/>
        <v>8</v>
      </c>
    </row>
    <row r="20" spans="1:27" x14ac:dyDescent="0.3">
      <c r="A20" s="63" t="s">
        <v>1228</v>
      </c>
      <c r="B20" s="64">
        <f>VLOOKUP($A20,'Return Data'!$B$7:$R$2292,3,0)</f>
        <v>44483</v>
      </c>
      <c r="C20" s="65">
        <f>VLOOKUP($A20,'Return Data'!$B$7:$R$2292,4,0)</f>
        <v>1075.0568000000001</v>
      </c>
      <c r="D20" s="65">
        <f>VLOOKUP($A20,'Return Data'!$B$7:$R$2292,5,0)</f>
        <v>3.0152000000000001</v>
      </c>
      <c r="E20" s="66">
        <f t="shared" si="0"/>
        <v>13</v>
      </c>
      <c r="F20" s="65">
        <f>VLOOKUP($A20,'Return Data'!$B$7:$R$2292,6,0)</f>
        <v>5.5978000000000003</v>
      </c>
      <c r="G20" s="66">
        <f t="shared" si="1"/>
        <v>1</v>
      </c>
      <c r="H20" s="65">
        <f>VLOOKUP($A20,'Return Data'!$B$7:$R$2292,7,0)</f>
        <v>6.9062000000000001</v>
      </c>
      <c r="I20" s="66">
        <f t="shared" si="2"/>
        <v>1</v>
      </c>
      <c r="J20" s="65">
        <f>VLOOKUP($A20,'Return Data'!$B$7:$R$2292,8,0)</f>
        <v>4.6547999999999998</v>
      </c>
      <c r="K20" s="66">
        <f t="shared" si="3"/>
        <v>1</v>
      </c>
      <c r="L20" s="65">
        <f>VLOOKUP($A20,'Return Data'!$B$7:$R$2292,9,0)</f>
        <v>3.3679000000000001</v>
      </c>
      <c r="M20" s="66">
        <f t="shared" si="4"/>
        <v>3</v>
      </c>
      <c r="N20" s="65">
        <f>VLOOKUP($A20,'Return Data'!$B$7:$R$2292,10,0)</f>
        <v>4.1036999999999999</v>
      </c>
      <c r="O20" s="66">
        <f t="shared" si="5"/>
        <v>1</v>
      </c>
      <c r="P20" s="65">
        <f>VLOOKUP($A20,'Return Data'!$B$7:$R$2292,11,0)</f>
        <v>3.9373</v>
      </c>
      <c r="Q20" s="66">
        <f t="shared" si="6"/>
        <v>8</v>
      </c>
      <c r="R20" s="65">
        <f>VLOOKUP($A20,'Return Data'!$B$7:$R$2292,12,0)</f>
        <v>3.8877999999999999</v>
      </c>
      <c r="S20" s="66">
        <f t="shared" si="7"/>
        <v>11</v>
      </c>
      <c r="T20" s="65"/>
      <c r="U20" s="66"/>
      <c r="V20" s="65"/>
      <c r="W20" s="66"/>
      <c r="X20" s="65"/>
      <c r="Y20" s="66"/>
      <c r="Z20" s="65">
        <f>VLOOKUP($A20,'Return Data'!$B$7:$R$2292,16,0)</f>
        <v>4.6029999999999998</v>
      </c>
      <c r="AA20" s="67">
        <f t="shared" si="9"/>
        <v>16</v>
      </c>
    </row>
    <row r="21" spans="1:27" x14ac:dyDescent="0.3">
      <c r="A21" s="63" t="s">
        <v>1232</v>
      </c>
      <c r="B21" s="64">
        <f>VLOOKUP($A21,'Return Data'!$B$7:$R$2292,3,0)</f>
        <v>44483</v>
      </c>
      <c r="C21" s="65">
        <f>VLOOKUP($A21,'Return Data'!$B$7:$R$2292,4,0)</f>
        <v>34.917499999999997</v>
      </c>
      <c r="D21" s="65">
        <f>VLOOKUP($A21,'Return Data'!$B$7:$R$2292,5,0)</f>
        <v>3.8681000000000001</v>
      </c>
      <c r="E21" s="66">
        <f t="shared" si="0"/>
        <v>3</v>
      </c>
      <c r="F21" s="65">
        <f>VLOOKUP($A21,'Return Data'!$B$7:$R$2292,6,0)</f>
        <v>5.0894000000000004</v>
      </c>
      <c r="G21" s="66">
        <f t="shared" si="1"/>
        <v>5</v>
      </c>
      <c r="H21" s="65">
        <f>VLOOKUP($A21,'Return Data'!$B$7:$R$2292,7,0)</f>
        <v>5.2317999999999998</v>
      </c>
      <c r="I21" s="66">
        <f t="shared" si="2"/>
        <v>6</v>
      </c>
      <c r="J21" s="65">
        <f>VLOOKUP($A21,'Return Data'!$B$7:$R$2292,8,0)</f>
        <v>4.3152999999999997</v>
      </c>
      <c r="K21" s="66">
        <f t="shared" si="3"/>
        <v>3</v>
      </c>
      <c r="L21" s="65">
        <f>VLOOKUP($A21,'Return Data'!$B$7:$R$2292,9,0)</f>
        <v>3.4453999999999998</v>
      </c>
      <c r="M21" s="66">
        <f t="shared" si="4"/>
        <v>1</v>
      </c>
      <c r="N21" s="65">
        <f>VLOOKUP($A21,'Return Data'!$B$7:$R$2292,10,0)</f>
        <v>3.8721999999999999</v>
      </c>
      <c r="O21" s="66">
        <f t="shared" si="5"/>
        <v>3</v>
      </c>
      <c r="P21" s="65">
        <f>VLOOKUP($A21,'Return Data'!$B$7:$R$2292,11,0)</f>
        <v>3.9420999999999999</v>
      </c>
      <c r="Q21" s="66">
        <f t="shared" si="6"/>
        <v>7</v>
      </c>
      <c r="R21" s="65">
        <f>VLOOKUP($A21,'Return Data'!$B$7:$R$2292,12,0)</f>
        <v>3.9918</v>
      </c>
      <c r="S21" s="66">
        <f t="shared" si="7"/>
        <v>8</v>
      </c>
      <c r="T21" s="65">
        <f>VLOOKUP($A21,'Return Data'!$B$7:$R$2292,13,0)</f>
        <v>3.9508000000000001</v>
      </c>
      <c r="U21" s="66">
        <f>RANK(T21,T$8:T$24,0)</f>
        <v>6</v>
      </c>
      <c r="V21" s="65">
        <f>VLOOKUP($A21,'Return Data'!$B$7:$R$2292,17,0)</f>
        <v>5.3792999999999997</v>
      </c>
      <c r="W21" s="66">
        <f>RANK(V21,V$8:V$24,0)</f>
        <v>4</v>
      </c>
      <c r="X21" s="65">
        <f>VLOOKUP($A21,'Return Data'!$B$7:$R$2292,14,0)</f>
        <v>6.5273000000000003</v>
      </c>
      <c r="Y21" s="66">
        <f>RANK(X21,X$8:X$24,0)</f>
        <v>4</v>
      </c>
      <c r="Z21" s="65">
        <f>VLOOKUP($A21,'Return Data'!$B$7:$R$2292,16,0)</f>
        <v>7.9229000000000003</v>
      </c>
      <c r="AA21" s="67">
        <f t="shared" si="9"/>
        <v>2</v>
      </c>
    </row>
    <row r="22" spans="1:27" x14ac:dyDescent="0.3">
      <c r="A22" s="63" t="s">
        <v>1234</v>
      </c>
      <c r="B22" s="64">
        <f>VLOOKUP($A22,'Return Data'!$B$7:$R$2292,3,0)</f>
        <v>44483</v>
      </c>
      <c r="C22" s="65">
        <f>VLOOKUP($A22,'Return Data'!$B$7:$R$2292,4,0)</f>
        <v>11.931800000000001</v>
      </c>
      <c r="D22" s="65">
        <f>VLOOKUP($A22,'Return Data'!$B$7:$R$2292,5,0)</f>
        <v>4.2831999999999999</v>
      </c>
      <c r="E22" s="66">
        <f t="shared" si="0"/>
        <v>1</v>
      </c>
      <c r="F22" s="65">
        <f>VLOOKUP($A22,'Return Data'!$B$7:$R$2292,6,0)</f>
        <v>3.3658999999999999</v>
      </c>
      <c r="G22" s="66">
        <f t="shared" si="1"/>
        <v>17</v>
      </c>
      <c r="H22" s="65">
        <f>VLOOKUP($A22,'Return Data'!$B$7:$R$2292,7,0)</f>
        <v>3.7610000000000001</v>
      </c>
      <c r="I22" s="66">
        <f t="shared" si="2"/>
        <v>17</v>
      </c>
      <c r="J22" s="65">
        <f>VLOOKUP($A22,'Return Data'!$B$7:$R$2292,8,0)</f>
        <v>3.5007999999999999</v>
      </c>
      <c r="K22" s="66">
        <f t="shared" si="3"/>
        <v>17</v>
      </c>
      <c r="L22" s="65">
        <f>VLOOKUP($A22,'Return Data'!$B$7:$R$2292,9,0)</f>
        <v>3.0872999999999999</v>
      </c>
      <c r="M22" s="66">
        <f t="shared" si="4"/>
        <v>13</v>
      </c>
      <c r="N22" s="65">
        <f>VLOOKUP($A22,'Return Data'!$B$7:$R$2292,10,0)</f>
        <v>3.4714999999999998</v>
      </c>
      <c r="O22" s="66">
        <f t="shared" si="5"/>
        <v>16</v>
      </c>
      <c r="P22" s="65">
        <f>VLOOKUP($A22,'Return Data'!$B$7:$R$2292,11,0)</f>
        <v>3.4918</v>
      </c>
      <c r="Q22" s="66">
        <f t="shared" si="6"/>
        <v>15</v>
      </c>
      <c r="R22" s="65">
        <f>VLOOKUP($A22,'Return Data'!$B$7:$R$2292,12,0)</f>
        <v>3.5154999999999998</v>
      </c>
      <c r="S22" s="66">
        <f t="shared" si="7"/>
        <v>15</v>
      </c>
      <c r="T22" s="65">
        <f>VLOOKUP($A22,'Return Data'!$B$7:$R$2292,13,0)</f>
        <v>3.4965000000000002</v>
      </c>
      <c r="U22" s="66">
        <f>RANK(T22,T$8:T$24,0)</f>
        <v>14</v>
      </c>
      <c r="V22" s="65">
        <f>VLOOKUP($A22,'Return Data'!$B$7:$R$2292,17,0)</f>
        <v>4.6506999999999996</v>
      </c>
      <c r="W22" s="66">
        <f>RANK(V22,V$8:V$24,0)</f>
        <v>14</v>
      </c>
      <c r="X22" s="65"/>
      <c r="Y22" s="66"/>
      <c r="Z22" s="65">
        <f>VLOOKUP($A22,'Return Data'!$B$7:$R$2292,16,0)</f>
        <v>5.9577</v>
      </c>
      <c r="AA22" s="67">
        <f t="shared" si="9"/>
        <v>14</v>
      </c>
    </row>
    <row r="23" spans="1:27" x14ac:dyDescent="0.3">
      <c r="A23" s="63" t="s">
        <v>1236</v>
      </c>
      <c r="B23" s="64">
        <f>VLOOKUP($A23,'Return Data'!$B$7:$R$2292,3,0)</f>
        <v>44483</v>
      </c>
      <c r="C23" s="65">
        <f>VLOOKUP($A23,'Return Data'!$B$7:$R$2292,4,0)</f>
        <v>3752.1736000000001</v>
      </c>
      <c r="D23" s="65">
        <f>VLOOKUP($A23,'Return Data'!$B$7:$R$2292,5,0)</f>
        <v>2.9224000000000001</v>
      </c>
      <c r="E23" s="66">
        <f t="shared" si="0"/>
        <v>15</v>
      </c>
      <c r="F23" s="65">
        <f>VLOOKUP($A23,'Return Data'!$B$7:$R$2292,6,0)</f>
        <v>4.8777999999999997</v>
      </c>
      <c r="G23" s="66">
        <f t="shared" si="1"/>
        <v>7</v>
      </c>
      <c r="H23" s="65">
        <f>VLOOKUP($A23,'Return Data'!$B$7:$R$2292,7,0)</f>
        <v>5.3335999999999997</v>
      </c>
      <c r="I23" s="66">
        <f t="shared" si="2"/>
        <v>4</v>
      </c>
      <c r="J23" s="65">
        <f>VLOOKUP($A23,'Return Data'!$B$7:$R$2292,8,0)</f>
        <v>4.2023999999999999</v>
      </c>
      <c r="K23" s="66">
        <f t="shared" si="3"/>
        <v>5</v>
      </c>
      <c r="L23" s="65">
        <f>VLOOKUP($A23,'Return Data'!$B$7:$R$2292,9,0)</f>
        <v>3.2854000000000001</v>
      </c>
      <c r="M23" s="66">
        <f t="shared" si="4"/>
        <v>7</v>
      </c>
      <c r="N23" s="65">
        <f>VLOOKUP($A23,'Return Data'!$B$7:$R$2292,10,0)</f>
        <v>3.9693999999999998</v>
      </c>
      <c r="O23" s="66">
        <f t="shared" si="5"/>
        <v>2</v>
      </c>
      <c r="P23" s="65">
        <f>VLOOKUP($A23,'Return Data'!$B$7:$R$2292,11,0)</f>
        <v>4.1547000000000001</v>
      </c>
      <c r="Q23" s="66">
        <f t="shared" si="6"/>
        <v>1</v>
      </c>
      <c r="R23" s="65">
        <f>VLOOKUP($A23,'Return Data'!$B$7:$R$2292,12,0)</f>
        <v>4.2824999999999998</v>
      </c>
      <c r="S23" s="66">
        <f t="shared" si="7"/>
        <v>1</v>
      </c>
      <c r="T23" s="65">
        <f>VLOOKUP($A23,'Return Data'!$B$7:$R$2292,13,0)</f>
        <v>4.1993999999999998</v>
      </c>
      <c r="U23" s="66">
        <f>RANK(T23,T$8:T$24,0)</f>
        <v>1</v>
      </c>
      <c r="V23" s="65">
        <f>VLOOKUP($A23,'Return Data'!$B$7:$R$2292,17,0)</f>
        <v>5.5754000000000001</v>
      </c>
      <c r="W23" s="66">
        <f>RANK(V23,V$8:V$24,0)</f>
        <v>2</v>
      </c>
      <c r="X23" s="65">
        <f>VLOOKUP($A23,'Return Data'!$B$7:$R$2292,14,0)</f>
        <v>4.5585000000000004</v>
      </c>
      <c r="Y23" s="66">
        <f>RANK(X23,X$8:X$24,0)</f>
        <v>13</v>
      </c>
      <c r="Z23" s="65">
        <f>VLOOKUP($A23,'Return Data'!$B$7:$R$2292,16,0)</f>
        <v>6.7050000000000001</v>
      </c>
      <c r="AA23" s="67">
        <f t="shared" si="9"/>
        <v>13</v>
      </c>
    </row>
    <row r="24" spans="1:27" x14ac:dyDescent="0.3">
      <c r="A24" s="63" t="s">
        <v>1238</v>
      </c>
      <c r="B24" s="64">
        <f>VLOOKUP($A24,'Return Data'!$B$7:$R$2292,3,0)</f>
        <v>44483</v>
      </c>
      <c r="C24" s="65">
        <f>VLOOKUP($A24,'Return Data'!$B$7:$R$2292,4,0)</f>
        <v>2444.9229</v>
      </c>
      <c r="D24" s="65">
        <f>VLOOKUP($A24,'Return Data'!$B$7:$R$2292,5,0)</f>
        <v>3.3353999999999999</v>
      </c>
      <c r="E24" s="66">
        <f t="shared" si="0"/>
        <v>11</v>
      </c>
      <c r="F24" s="65">
        <f>VLOOKUP($A24,'Return Data'!$B$7:$R$2292,6,0)</f>
        <v>4.2582000000000004</v>
      </c>
      <c r="G24" s="66">
        <f t="shared" si="1"/>
        <v>15</v>
      </c>
      <c r="H24" s="65">
        <f>VLOOKUP($A24,'Return Data'!$B$7:$R$2292,7,0)</f>
        <v>4.5693000000000001</v>
      </c>
      <c r="I24" s="66">
        <f t="shared" si="2"/>
        <v>13</v>
      </c>
      <c r="J24" s="65">
        <f>VLOOKUP($A24,'Return Data'!$B$7:$R$2292,8,0)</f>
        <v>4.0033000000000003</v>
      </c>
      <c r="K24" s="66">
        <f t="shared" si="3"/>
        <v>10</v>
      </c>
      <c r="L24" s="65">
        <f>VLOOKUP($A24,'Return Data'!$B$7:$R$2292,9,0)</f>
        <v>3.4001000000000001</v>
      </c>
      <c r="M24" s="66">
        <f t="shared" si="4"/>
        <v>2</v>
      </c>
      <c r="N24" s="65">
        <f>VLOOKUP($A24,'Return Data'!$B$7:$R$2292,10,0)</f>
        <v>3.7936000000000001</v>
      </c>
      <c r="O24" s="66">
        <f t="shared" si="5"/>
        <v>10</v>
      </c>
      <c r="P24" s="65">
        <f>VLOOKUP($A24,'Return Data'!$B$7:$R$2292,11,0)</f>
        <v>3.8986999999999998</v>
      </c>
      <c r="Q24" s="66">
        <f t="shared" si="6"/>
        <v>12</v>
      </c>
      <c r="R24" s="65">
        <f>VLOOKUP($A24,'Return Data'!$B$7:$R$2292,12,0)</f>
        <v>3.9662999999999999</v>
      </c>
      <c r="S24" s="66">
        <f t="shared" si="7"/>
        <v>9</v>
      </c>
      <c r="T24" s="65">
        <f>VLOOKUP($A24,'Return Data'!$B$7:$R$2292,13,0)</f>
        <v>3.8973</v>
      </c>
      <c r="U24" s="66">
        <f>RANK(T24,T$8:T$24,0)</f>
        <v>8</v>
      </c>
      <c r="V24" s="65">
        <f>VLOOKUP($A24,'Return Data'!$B$7:$R$2292,17,0)</f>
        <v>5.2413999999999996</v>
      </c>
      <c r="W24" s="66">
        <f>RANK(V24,V$8:V$24,0)</f>
        <v>9</v>
      </c>
      <c r="X24" s="65">
        <f>VLOOKUP($A24,'Return Data'!$B$7:$R$2292,14,0)</f>
        <v>6.3766999999999996</v>
      </c>
      <c r="Y24" s="66">
        <f>RANK(X24,X$8:X$24,0)</f>
        <v>7</v>
      </c>
      <c r="Z24" s="65">
        <f>VLOOKUP($A24,'Return Data'!$B$7:$R$2292,16,0)</f>
        <v>7.5781000000000001</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3.4058764705882356</v>
      </c>
      <c r="E26" s="74"/>
      <c r="F26" s="75">
        <f>AVERAGE(F8:F24)</f>
        <v>4.6692117647058824</v>
      </c>
      <c r="G26" s="74"/>
      <c r="H26" s="75">
        <f>AVERAGE(H8:H24)</f>
        <v>4.9675764705882344</v>
      </c>
      <c r="I26" s="74"/>
      <c r="J26" s="75">
        <f>AVERAGE(J8:J24)</f>
        <v>4.0623058823529412</v>
      </c>
      <c r="K26" s="74"/>
      <c r="L26" s="75">
        <f>AVERAGE(L8:L24)</f>
        <v>3.2295705882352941</v>
      </c>
      <c r="M26" s="74"/>
      <c r="N26" s="75">
        <f>AVERAGE(N8:N24)</f>
        <v>3.778605882352942</v>
      </c>
      <c r="O26" s="74"/>
      <c r="P26" s="75">
        <f>AVERAGE(P8:P24)</f>
        <v>3.8423764705882348</v>
      </c>
      <c r="Q26" s="74"/>
      <c r="R26" s="75">
        <f>AVERAGE(R8:R24)</f>
        <v>3.8801588235294115</v>
      </c>
      <c r="S26" s="74"/>
      <c r="T26" s="75">
        <f>AVERAGE(T8:T24)</f>
        <v>3.8116499999999998</v>
      </c>
      <c r="U26" s="74"/>
      <c r="V26" s="75">
        <f>AVERAGE(V8:V24)</f>
        <v>5.2368142857142859</v>
      </c>
      <c r="W26" s="74"/>
      <c r="X26" s="75">
        <f>AVERAGE(X8:X24)</f>
        <v>6.2407615384615376</v>
      </c>
      <c r="Y26" s="74"/>
      <c r="Z26" s="75">
        <f>AVERAGE(Z8:Z24)</f>
        <v>7.0320941176470591</v>
      </c>
      <c r="AA26" s="76"/>
    </row>
    <row r="27" spans="1:27" x14ac:dyDescent="0.3">
      <c r="A27" s="73" t="s">
        <v>28</v>
      </c>
      <c r="B27" s="74"/>
      <c r="C27" s="74"/>
      <c r="D27" s="75">
        <f>MIN(D8:D24)</f>
        <v>2.004</v>
      </c>
      <c r="E27" s="74"/>
      <c r="F27" s="75">
        <f>MIN(F8:F24)</f>
        <v>3.3658999999999999</v>
      </c>
      <c r="G27" s="74"/>
      <c r="H27" s="75">
        <f>MIN(H8:H24)</f>
        <v>3.7610000000000001</v>
      </c>
      <c r="I27" s="74"/>
      <c r="J27" s="75">
        <f>MIN(J8:J24)</f>
        <v>3.5007999999999999</v>
      </c>
      <c r="K27" s="74"/>
      <c r="L27" s="75">
        <f>MIN(L8:L24)</f>
        <v>2.9965000000000002</v>
      </c>
      <c r="M27" s="74"/>
      <c r="N27" s="75">
        <f>MIN(N8:N24)</f>
        <v>3.4655999999999998</v>
      </c>
      <c r="O27" s="74"/>
      <c r="P27" s="75">
        <f>MIN(P8:P24)</f>
        <v>3.1878000000000002</v>
      </c>
      <c r="Q27" s="74"/>
      <c r="R27" s="75">
        <f>MIN(R8:R24)</f>
        <v>3.1320999999999999</v>
      </c>
      <c r="S27" s="74"/>
      <c r="T27" s="75">
        <f>MIN(T8:T24)</f>
        <v>3.1276999999999999</v>
      </c>
      <c r="U27" s="74"/>
      <c r="V27" s="75">
        <f>MIN(V8:V24)</f>
        <v>4.6506999999999996</v>
      </c>
      <c r="W27" s="74"/>
      <c r="X27" s="75">
        <f>MIN(X8:X24)</f>
        <v>4.5585000000000004</v>
      </c>
      <c r="Y27" s="74"/>
      <c r="Z27" s="75">
        <f>MIN(Z8:Z24)</f>
        <v>4.5778999999999996</v>
      </c>
      <c r="AA27" s="76"/>
    </row>
    <row r="28" spans="1:27" ht="15" thickBot="1" x14ac:dyDescent="0.35">
      <c r="A28" s="77" t="s">
        <v>29</v>
      </c>
      <c r="B28" s="78"/>
      <c r="C28" s="78"/>
      <c r="D28" s="79">
        <f>MAX(D8:D24)</f>
        <v>4.2831999999999999</v>
      </c>
      <c r="E28" s="78"/>
      <c r="F28" s="79">
        <f>MAX(F8:F24)</f>
        <v>5.5978000000000003</v>
      </c>
      <c r="G28" s="78"/>
      <c r="H28" s="79">
        <f>MAX(H8:H24)</f>
        <v>6.9062000000000001</v>
      </c>
      <c r="I28" s="78"/>
      <c r="J28" s="79">
        <f>MAX(J8:J24)</f>
        <v>4.6547999999999998</v>
      </c>
      <c r="K28" s="78"/>
      <c r="L28" s="79">
        <f>MAX(L8:L24)</f>
        <v>3.4453999999999998</v>
      </c>
      <c r="M28" s="78"/>
      <c r="N28" s="79">
        <f>MAX(N8:N24)</f>
        <v>4.1036999999999999</v>
      </c>
      <c r="O28" s="78"/>
      <c r="P28" s="79">
        <f>MAX(P8:P24)</f>
        <v>4.1547000000000001</v>
      </c>
      <c r="Q28" s="78"/>
      <c r="R28" s="79">
        <f>MAX(R8:R24)</f>
        <v>4.2824999999999998</v>
      </c>
      <c r="S28" s="78"/>
      <c r="T28" s="79">
        <f>MAX(T8:T24)</f>
        <v>4.1993999999999998</v>
      </c>
      <c r="U28" s="78"/>
      <c r="V28" s="79">
        <f>MAX(V8:V24)</f>
        <v>5.6005000000000003</v>
      </c>
      <c r="W28" s="78"/>
      <c r="X28" s="79">
        <f>MAX(X8:X24)</f>
        <v>6.6642999999999999</v>
      </c>
      <c r="Y28" s="78"/>
      <c r="Z28" s="79">
        <f>MAX(Z8:Z24)</f>
        <v>7.9630000000000001</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Data'!$B$7:$R$2292,3,0)</f>
        <v>44483</v>
      </c>
      <c r="C8" s="65">
        <f>VLOOKUP($A8,'Return Data'!$B$7:$R$2292,4,0)</f>
        <v>290.9511</v>
      </c>
      <c r="D8" s="65">
        <f>VLOOKUP($A8,'Return Data'!$B$7:$R$2292,5,0)</f>
        <v>2.8102999999999998</v>
      </c>
      <c r="E8" s="66">
        <f t="shared" ref="E8:E24" si="0">RANK(D8,D$8:D$24,0)</f>
        <v>13</v>
      </c>
      <c r="F8" s="65">
        <f>VLOOKUP($A8,'Return Data'!$B$7:$R$2292,6,0)</f>
        <v>4.2374999999999998</v>
      </c>
      <c r="G8" s="66">
        <f t="shared" ref="G8:G24" si="1">RANK(F8,F$8:F$24,0)</f>
        <v>11</v>
      </c>
      <c r="H8" s="65">
        <f>VLOOKUP($A8,'Return Data'!$B$7:$R$2292,7,0)</f>
        <v>4.6009000000000002</v>
      </c>
      <c r="I8" s="66">
        <f t="shared" ref="I8:I24" si="2">RANK(H8,H$8:H$24,0)</f>
        <v>12</v>
      </c>
      <c r="J8" s="65">
        <f>VLOOKUP($A8,'Return Data'!$B$7:$R$2292,8,0)</f>
        <v>3.8102999999999998</v>
      </c>
      <c r="K8" s="66">
        <f t="shared" ref="K8:K24" si="3">RANK(J8,J$8:J$24,0)</f>
        <v>10</v>
      </c>
      <c r="L8" s="65">
        <f>VLOOKUP($A8,'Return Data'!$B$7:$R$2292,9,0)</f>
        <v>3.1776</v>
      </c>
      <c r="M8" s="66">
        <f t="shared" ref="M8:M24" si="4">RANK(L8,L$8:L$24,0)</f>
        <v>5</v>
      </c>
      <c r="N8" s="65">
        <f>VLOOKUP($A8,'Return Data'!$B$7:$R$2292,10,0)</f>
        <v>3.7530999999999999</v>
      </c>
      <c r="O8" s="66">
        <f t="shared" ref="O8:O24" si="5">RANK(N8,N$8:N$24,0)</f>
        <v>2</v>
      </c>
      <c r="P8" s="65">
        <f>VLOOKUP($A8,'Return Data'!$B$7:$R$2292,11,0)</f>
        <v>3.9123000000000001</v>
      </c>
      <c r="Q8" s="66">
        <f t="shared" ref="Q8:Q24" si="6">RANK(P8,P$8:P$24,0)</f>
        <v>2</v>
      </c>
      <c r="R8" s="65">
        <f>VLOOKUP($A8,'Return Data'!$B$7:$R$2292,12,0)</f>
        <v>3.9750000000000001</v>
      </c>
      <c r="S8" s="66">
        <f t="shared" ref="S8:S24" si="7">RANK(R8,R$8:R$24,0)</f>
        <v>2</v>
      </c>
      <c r="T8" s="65">
        <f>VLOOKUP($A8,'Return Data'!$B$7:$R$2292,13,0)</f>
        <v>3.9239000000000002</v>
      </c>
      <c r="U8" s="66">
        <f t="shared" ref="U8:U19" si="8">RANK(T8,T$8:T$24,0)</f>
        <v>2</v>
      </c>
      <c r="V8" s="65">
        <f>VLOOKUP($A8,'Return Data'!$B$7:$R$2292,17,0)</f>
        <v>5.4787999999999997</v>
      </c>
      <c r="W8" s="66">
        <f>RANK(V8,V$8:V$24,0)</f>
        <v>1</v>
      </c>
      <c r="X8" s="65">
        <f>VLOOKUP($A8,'Return Data'!$B$7:$R$2292,14,0)</f>
        <v>6.5364000000000004</v>
      </c>
      <c r="Y8" s="66">
        <f>RANK(X8,X$8:X$24,0)</f>
        <v>1</v>
      </c>
      <c r="Z8" s="65">
        <f>VLOOKUP($A8,'Return Data'!$B$7:$R$2292,16,0)</f>
        <v>6.8956</v>
      </c>
      <c r="AA8" s="67">
        <f t="shared" ref="AA8:AA24" si="9">RANK(Z8,Z$8:Z$24,0)</f>
        <v>10</v>
      </c>
    </row>
    <row r="9" spans="1:27" x14ac:dyDescent="0.3">
      <c r="A9" s="63" t="s">
        <v>1203</v>
      </c>
      <c r="B9" s="64">
        <f>VLOOKUP($A9,'Return Data'!$B$7:$R$2292,3,0)</f>
        <v>44483</v>
      </c>
      <c r="C9" s="65">
        <f>VLOOKUP($A9,'Return Data'!$B$7:$R$2292,4,0)</f>
        <v>1126.8719000000001</v>
      </c>
      <c r="D9" s="65">
        <f>VLOOKUP($A9,'Return Data'!$B$7:$R$2292,5,0)</f>
        <v>2.9478</v>
      </c>
      <c r="E9" s="66">
        <f t="shared" si="0"/>
        <v>11</v>
      </c>
      <c r="F9" s="65">
        <f>VLOOKUP($A9,'Return Data'!$B$7:$R$2292,6,0)</f>
        <v>4.1235999999999997</v>
      </c>
      <c r="G9" s="66">
        <f t="shared" si="1"/>
        <v>13</v>
      </c>
      <c r="H9" s="65">
        <f>VLOOKUP($A9,'Return Data'!$B$7:$R$2292,7,0)</f>
        <v>4.6563999999999997</v>
      </c>
      <c r="I9" s="66">
        <f t="shared" si="2"/>
        <v>11</v>
      </c>
      <c r="J9" s="65">
        <f>VLOOKUP($A9,'Return Data'!$B$7:$R$2292,8,0)</f>
        <v>3.8544</v>
      </c>
      <c r="K9" s="66">
        <f t="shared" si="3"/>
        <v>8</v>
      </c>
      <c r="L9" s="65">
        <f>VLOOKUP($A9,'Return Data'!$B$7:$R$2292,9,0)</f>
        <v>3.2193999999999998</v>
      </c>
      <c r="M9" s="66">
        <f t="shared" si="4"/>
        <v>2</v>
      </c>
      <c r="N9" s="65">
        <f>VLOOKUP($A9,'Return Data'!$B$7:$R$2292,10,0)</f>
        <v>3.7158000000000002</v>
      </c>
      <c r="O9" s="66">
        <f t="shared" si="5"/>
        <v>3</v>
      </c>
      <c r="P9" s="65">
        <f>VLOOKUP($A9,'Return Data'!$B$7:$R$2292,11,0)</f>
        <v>3.8105000000000002</v>
      </c>
      <c r="Q9" s="66">
        <f t="shared" si="6"/>
        <v>5</v>
      </c>
      <c r="R9" s="65">
        <f>VLOOKUP($A9,'Return Data'!$B$7:$R$2292,12,0)</f>
        <v>3.8662000000000001</v>
      </c>
      <c r="S9" s="66">
        <f t="shared" si="7"/>
        <v>6</v>
      </c>
      <c r="T9" s="65">
        <f>VLOOKUP($A9,'Return Data'!$B$7:$R$2292,13,0)</f>
        <v>3.8268</v>
      </c>
      <c r="U9" s="66">
        <f t="shared" si="8"/>
        <v>4</v>
      </c>
      <c r="V9" s="65"/>
      <c r="W9" s="66"/>
      <c r="X9" s="65"/>
      <c r="Y9" s="66"/>
      <c r="Z9" s="65">
        <f>VLOOKUP($A9,'Return Data'!$B$7:$R$2292,16,0)</f>
        <v>5.6009000000000002</v>
      </c>
      <c r="AA9" s="67">
        <f t="shared" si="9"/>
        <v>15</v>
      </c>
    </row>
    <row r="10" spans="1:27" x14ac:dyDescent="0.3">
      <c r="A10" s="63" t="s">
        <v>1205</v>
      </c>
      <c r="B10" s="64">
        <f>VLOOKUP($A10,'Return Data'!$B$7:$R$2292,3,0)</f>
        <v>44483</v>
      </c>
      <c r="C10" s="65">
        <f>VLOOKUP($A10,'Return Data'!$B$7:$R$2292,4,0)</f>
        <v>1101.8083999999999</v>
      </c>
      <c r="D10" s="65">
        <f>VLOOKUP($A10,'Return Data'!$B$7:$R$2292,5,0)</f>
        <v>2.6105999999999998</v>
      </c>
      <c r="E10" s="66">
        <f t="shared" si="0"/>
        <v>15</v>
      </c>
      <c r="F10" s="65">
        <f>VLOOKUP($A10,'Return Data'!$B$7:$R$2292,6,0)</f>
        <v>3.9986999999999999</v>
      </c>
      <c r="G10" s="66">
        <f t="shared" si="1"/>
        <v>14</v>
      </c>
      <c r="H10" s="65">
        <f>VLOOKUP($A10,'Return Data'!$B$7:$R$2292,7,0)</f>
        <v>3.9100999999999999</v>
      </c>
      <c r="I10" s="66">
        <f t="shared" si="2"/>
        <v>15</v>
      </c>
      <c r="J10" s="65">
        <f>VLOOKUP($A10,'Return Data'!$B$7:$R$2292,8,0)</f>
        <v>3.6770999999999998</v>
      </c>
      <c r="K10" s="66">
        <f t="shared" si="3"/>
        <v>14</v>
      </c>
      <c r="L10" s="65">
        <f>VLOOKUP($A10,'Return Data'!$B$7:$R$2292,9,0)</f>
        <v>2.9651999999999998</v>
      </c>
      <c r="M10" s="66">
        <f t="shared" si="4"/>
        <v>11</v>
      </c>
      <c r="N10" s="65">
        <f>VLOOKUP($A10,'Return Data'!$B$7:$R$2292,10,0)</f>
        <v>3.1730999999999998</v>
      </c>
      <c r="O10" s="66">
        <f t="shared" si="5"/>
        <v>15</v>
      </c>
      <c r="P10" s="65">
        <f>VLOOKUP($A10,'Return Data'!$B$7:$R$2292,11,0)</f>
        <v>2.8948</v>
      </c>
      <c r="Q10" s="66">
        <f t="shared" si="6"/>
        <v>17</v>
      </c>
      <c r="R10" s="65">
        <f>VLOOKUP($A10,'Return Data'!$B$7:$R$2292,12,0)</f>
        <v>2.8304999999999998</v>
      </c>
      <c r="S10" s="66">
        <f t="shared" si="7"/>
        <v>17</v>
      </c>
      <c r="T10" s="65">
        <f>VLOOKUP($A10,'Return Data'!$B$7:$R$2292,13,0)</f>
        <v>2.8081999999999998</v>
      </c>
      <c r="U10" s="66">
        <f t="shared" si="8"/>
        <v>16</v>
      </c>
      <c r="V10" s="65"/>
      <c r="W10" s="66"/>
      <c r="X10" s="65"/>
      <c r="Y10" s="66"/>
      <c r="Z10" s="65">
        <f>VLOOKUP($A10,'Return Data'!$B$7:$R$2292,16,0)</f>
        <v>4.2614000000000001</v>
      </c>
      <c r="AA10" s="67">
        <f t="shared" si="9"/>
        <v>16</v>
      </c>
    </row>
    <row r="11" spans="1:27" x14ac:dyDescent="0.3">
      <c r="A11" s="63" t="s">
        <v>1207</v>
      </c>
      <c r="B11" s="64">
        <f>VLOOKUP($A11,'Return Data'!$B$7:$R$2292,3,0)</f>
        <v>44483</v>
      </c>
      <c r="C11" s="65">
        <f>VLOOKUP($A11,'Return Data'!$B$7:$R$2292,4,0)</f>
        <v>42.121099999999998</v>
      </c>
      <c r="D11" s="65">
        <f>VLOOKUP($A11,'Return Data'!$B$7:$R$2292,5,0)</f>
        <v>3.3799000000000001</v>
      </c>
      <c r="E11" s="66">
        <f t="shared" si="0"/>
        <v>7</v>
      </c>
      <c r="F11" s="65">
        <f>VLOOKUP($A11,'Return Data'!$B$7:$R$2292,6,0)</f>
        <v>4.7679</v>
      </c>
      <c r="G11" s="66">
        <f t="shared" si="1"/>
        <v>4</v>
      </c>
      <c r="H11" s="65">
        <f>VLOOKUP($A11,'Return Data'!$B$7:$R$2292,7,0)</f>
        <v>5.0679999999999996</v>
      </c>
      <c r="I11" s="66">
        <f t="shared" si="2"/>
        <v>4</v>
      </c>
      <c r="J11" s="65">
        <f>VLOOKUP($A11,'Return Data'!$B$7:$R$2292,8,0)</f>
        <v>4.1163999999999996</v>
      </c>
      <c r="K11" s="66">
        <f t="shared" si="3"/>
        <v>1</v>
      </c>
      <c r="L11" s="65">
        <f>VLOOKUP($A11,'Return Data'!$B$7:$R$2292,9,0)</f>
        <v>2.7967</v>
      </c>
      <c r="M11" s="66">
        <f t="shared" si="4"/>
        <v>13</v>
      </c>
      <c r="N11" s="65">
        <f>VLOOKUP($A11,'Return Data'!$B$7:$R$2292,10,0)</f>
        <v>3.6128</v>
      </c>
      <c r="O11" s="66">
        <f t="shared" si="5"/>
        <v>10</v>
      </c>
      <c r="P11" s="65">
        <f>VLOOKUP($A11,'Return Data'!$B$7:$R$2292,11,0)</f>
        <v>3.8563000000000001</v>
      </c>
      <c r="Q11" s="66">
        <f t="shared" si="6"/>
        <v>4</v>
      </c>
      <c r="R11" s="65">
        <f>VLOOKUP($A11,'Return Data'!$B$7:$R$2292,12,0)</f>
        <v>3.8393999999999999</v>
      </c>
      <c r="S11" s="66">
        <f t="shared" si="7"/>
        <v>7</v>
      </c>
      <c r="T11" s="65">
        <f>VLOOKUP($A11,'Return Data'!$B$7:$R$2292,13,0)</f>
        <v>3.6545999999999998</v>
      </c>
      <c r="U11" s="66">
        <f t="shared" si="8"/>
        <v>9</v>
      </c>
      <c r="V11" s="65">
        <f>VLOOKUP($A11,'Return Data'!$B$7:$R$2292,17,0)</f>
        <v>4.9203000000000001</v>
      </c>
      <c r="W11" s="66">
        <f t="shared" ref="W11:W19" si="10">RANK(V11,V$8:V$24,0)</f>
        <v>10</v>
      </c>
      <c r="X11" s="65">
        <f>VLOOKUP($A11,'Return Data'!$B$7:$R$2292,14,0)</f>
        <v>6.0746000000000002</v>
      </c>
      <c r="Y11" s="66">
        <f t="shared" ref="Y11:Y19" si="11">RANK(X11,X$8:X$24,0)</f>
        <v>8</v>
      </c>
      <c r="Z11" s="65">
        <f>VLOOKUP($A11,'Return Data'!$B$7:$R$2292,16,0)</f>
        <v>6.7371999999999996</v>
      </c>
      <c r="AA11" s="67">
        <f t="shared" si="9"/>
        <v>12</v>
      </c>
    </row>
    <row r="12" spans="1:27" x14ac:dyDescent="0.3">
      <c r="A12" s="63" t="s">
        <v>1208</v>
      </c>
      <c r="B12" s="64">
        <f>VLOOKUP($A12,'Return Data'!$B$7:$R$2292,3,0)</f>
        <v>44483</v>
      </c>
      <c r="C12" s="65">
        <f>VLOOKUP($A12,'Return Data'!$B$7:$R$2292,4,0)</f>
        <v>39.712200000000003</v>
      </c>
      <c r="D12" s="65">
        <f>VLOOKUP($A12,'Return Data'!$B$7:$R$2292,5,0)</f>
        <v>4.0445000000000002</v>
      </c>
      <c r="E12" s="66">
        <f t="shared" si="0"/>
        <v>1</v>
      </c>
      <c r="F12" s="65">
        <f>VLOOKUP($A12,'Return Data'!$B$7:$R$2292,6,0)</f>
        <v>4.9958999999999998</v>
      </c>
      <c r="G12" s="66">
        <f t="shared" si="1"/>
        <v>3</v>
      </c>
      <c r="H12" s="65">
        <f>VLOOKUP($A12,'Return Data'!$B$7:$R$2292,7,0)</f>
        <v>4.8494999999999999</v>
      </c>
      <c r="I12" s="66">
        <f t="shared" si="2"/>
        <v>6</v>
      </c>
      <c r="J12" s="65">
        <f>VLOOKUP($A12,'Return Data'!$B$7:$R$2292,8,0)</f>
        <v>4.0372000000000003</v>
      </c>
      <c r="K12" s="66">
        <f t="shared" si="3"/>
        <v>3</v>
      </c>
      <c r="L12" s="65">
        <f>VLOOKUP($A12,'Return Data'!$B$7:$R$2292,9,0)</f>
        <v>3.0868000000000002</v>
      </c>
      <c r="M12" s="66">
        <f t="shared" si="4"/>
        <v>8</v>
      </c>
      <c r="N12" s="65">
        <f>VLOOKUP($A12,'Return Data'!$B$7:$R$2292,10,0)</f>
        <v>3.6793</v>
      </c>
      <c r="O12" s="66">
        <f t="shared" si="5"/>
        <v>6</v>
      </c>
      <c r="P12" s="65">
        <f>VLOOKUP($A12,'Return Data'!$B$7:$R$2292,11,0)</f>
        <v>3.7395999999999998</v>
      </c>
      <c r="Q12" s="66">
        <f t="shared" si="6"/>
        <v>9</v>
      </c>
      <c r="R12" s="65">
        <f>VLOOKUP($A12,'Return Data'!$B$7:$R$2292,12,0)</f>
        <v>3.7132000000000001</v>
      </c>
      <c r="S12" s="66">
        <f t="shared" si="7"/>
        <v>11</v>
      </c>
      <c r="T12" s="65">
        <f>VLOOKUP($A12,'Return Data'!$B$7:$R$2292,13,0)</f>
        <v>3.6109</v>
      </c>
      <c r="U12" s="66">
        <f t="shared" si="8"/>
        <v>10</v>
      </c>
      <c r="V12" s="65">
        <f>VLOOKUP($A12,'Return Data'!$B$7:$R$2292,17,0)</f>
        <v>5.1032000000000002</v>
      </c>
      <c r="W12" s="66">
        <f t="shared" si="10"/>
        <v>7</v>
      </c>
      <c r="X12" s="65">
        <f>VLOOKUP($A12,'Return Data'!$B$7:$R$2292,14,0)</f>
        <v>6.3973000000000004</v>
      </c>
      <c r="Y12" s="66">
        <f t="shared" si="11"/>
        <v>3</v>
      </c>
      <c r="Z12" s="65">
        <f>VLOOKUP($A12,'Return Data'!$B$7:$R$2292,16,0)</f>
        <v>7.2569999999999997</v>
      </c>
      <c r="AA12" s="67">
        <f t="shared" si="9"/>
        <v>6</v>
      </c>
    </row>
    <row r="13" spans="1:27" x14ac:dyDescent="0.3">
      <c r="A13" s="63" t="s">
        <v>1210</v>
      </c>
      <c r="B13" s="64">
        <f>VLOOKUP($A13,'Return Data'!$B$7:$R$2292,3,0)</f>
        <v>44483</v>
      </c>
      <c r="C13" s="65">
        <f>VLOOKUP($A13,'Return Data'!$B$7:$R$2292,4,0)</f>
        <v>4510.0896000000002</v>
      </c>
      <c r="D13" s="65">
        <f>VLOOKUP($A13,'Return Data'!$B$7:$R$2292,5,0)</f>
        <v>3.5255999999999998</v>
      </c>
      <c r="E13" s="66">
        <f t="shared" si="0"/>
        <v>5</v>
      </c>
      <c r="F13" s="65">
        <f>VLOOKUP($A13,'Return Data'!$B$7:$R$2292,6,0)</f>
        <v>4.6844000000000001</v>
      </c>
      <c r="G13" s="66">
        <f t="shared" si="1"/>
        <v>7</v>
      </c>
      <c r="H13" s="65">
        <f>VLOOKUP($A13,'Return Data'!$B$7:$R$2292,7,0)</f>
        <v>4.7438000000000002</v>
      </c>
      <c r="I13" s="66">
        <f t="shared" si="2"/>
        <v>8</v>
      </c>
      <c r="J13" s="65">
        <f>VLOOKUP($A13,'Return Data'!$B$7:$R$2292,8,0)</f>
        <v>3.8307000000000002</v>
      </c>
      <c r="K13" s="66">
        <f t="shared" si="3"/>
        <v>9</v>
      </c>
      <c r="L13" s="65">
        <f>VLOOKUP($A13,'Return Data'!$B$7:$R$2292,9,0)</f>
        <v>3.1055000000000001</v>
      </c>
      <c r="M13" s="66">
        <f t="shared" si="4"/>
        <v>7</v>
      </c>
      <c r="N13" s="65">
        <f>VLOOKUP($A13,'Return Data'!$B$7:$R$2292,10,0)</f>
        <v>3.6941000000000002</v>
      </c>
      <c r="O13" s="66">
        <f t="shared" si="5"/>
        <v>5</v>
      </c>
      <c r="P13" s="65">
        <f>VLOOKUP($A13,'Return Data'!$B$7:$R$2292,11,0)</f>
        <v>3.8616000000000001</v>
      </c>
      <c r="Q13" s="66">
        <f t="shared" si="6"/>
        <v>3</v>
      </c>
      <c r="R13" s="65">
        <f>VLOOKUP($A13,'Return Data'!$B$7:$R$2292,12,0)</f>
        <v>3.8971</v>
      </c>
      <c r="S13" s="66">
        <f t="shared" si="7"/>
        <v>4</v>
      </c>
      <c r="T13" s="65">
        <f>VLOOKUP($A13,'Return Data'!$B$7:$R$2292,13,0)</f>
        <v>3.8066</v>
      </c>
      <c r="U13" s="66">
        <f t="shared" si="8"/>
        <v>5</v>
      </c>
      <c r="V13" s="65">
        <f>VLOOKUP($A13,'Return Data'!$B$7:$R$2292,17,0)</f>
        <v>5.4046000000000003</v>
      </c>
      <c r="W13" s="66">
        <f t="shared" si="10"/>
        <v>2</v>
      </c>
      <c r="X13" s="65">
        <f>VLOOKUP($A13,'Return Data'!$B$7:$R$2292,14,0)</f>
        <v>6.4538000000000002</v>
      </c>
      <c r="Y13" s="66">
        <f t="shared" si="11"/>
        <v>2</v>
      </c>
      <c r="Z13" s="65">
        <f>VLOOKUP($A13,'Return Data'!$B$7:$R$2292,16,0)</f>
        <v>7.1006</v>
      </c>
      <c r="AA13" s="67">
        <f t="shared" si="9"/>
        <v>9</v>
      </c>
    </row>
    <row r="14" spans="1:27" x14ac:dyDescent="0.3">
      <c r="A14" s="63" t="s">
        <v>1212</v>
      </c>
      <c r="B14" s="64">
        <f>VLOOKUP($A14,'Return Data'!$B$7:$R$2292,3,0)</f>
        <v>44483</v>
      </c>
      <c r="C14" s="65">
        <f>VLOOKUP($A14,'Return Data'!$B$7:$R$2292,4,0)</f>
        <v>298.99250000000001</v>
      </c>
      <c r="D14" s="65">
        <f>VLOOKUP($A14,'Return Data'!$B$7:$R$2292,5,0)</f>
        <v>3.6015999999999999</v>
      </c>
      <c r="E14" s="66">
        <f t="shared" si="0"/>
        <v>3</v>
      </c>
      <c r="F14" s="65">
        <f>VLOOKUP($A14,'Return Data'!$B$7:$R$2292,6,0)</f>
        <v>4.4249000000000001</v>
      </c>
      <c r="G14" s="66">
        <f t="shared" si="1"/>
        <v>10</v>
      </c>
      <c r="H14" s="65">
        <f>VLOOKUP($A14,'Return Data'!$B$7:$R$2292,7,0)</f>
        <v>4.3985000000000003</v>
      </c>
      <c r="I14" s="66">
        <f t="shared" si="2"/>
        <v>14</v>
      </c>
      <c r="J14" s="65">
        <f>VLOOKUP($A14,'Return Data'!$B$7:$R$2292,8,0)</f>
        <v>3.9306999999999999</v>
      </c>
      <c r="K14" s="66">
        <f t="shared" si="3"/>
        <v>5</v>
      </c>
      <c r="L14" s="65">
        <f>VLOOKUP($A14,'Return Data'!$B$7:$R$2292,9,0)</f>
        <v>3.1631</v>
      </c>
      <c r="M14" s="66">
        <f t="shared" si="4"/>
        <v>6</v>
      </c>
      <c r="N14" s="65">
        <f>VLOOKUP($A14,'Return Data'!$B$7:$R$2292,10,0)</f>
        <v>3.6698</v>
      </c>
      <c r="O14" s="66">
        <f t="shared" si="5"/>
        <v>8</v>
      </c>
      <c r="P14" s="65">
        <f>VLOOKUP($A14,'Return Data'!$B$7:$R$2292,11,0)</f>
        <v>3.7784</v>
      </c>
      <c r="Q14" s="66">
        <f t="shared" si="6"/>
        <v>8</v>
      </c>
      <c r="R14" s="65">
        <f>VLOOKUP($A14,'Return Data'!$B$7:$R$2292,12,0)</f>
        <v>3.8243</v>
      </c>
      <c r="S14" s="66">
        <f t="shared" si="7"/>
        <v>8</v>
      </c>
      <c r="T14" s="65">
        <f>VLOOKUP($A14,'Return Data'!$B$7:$R$2292,13,0)</f>
        <v>3.7309999999999999</v>
      </c>
      <c r="U14" s="66">
        <f t="shared" si="8"/>
        <v>8</v>
      </c>
      <c r="V14" s="65">
        <f>VLOOKUP($A14,'Return Data'!$B$7:$R$2292,17,0)</f>
        <v>5.2263999999999999</v>
      </c>
      <c r="W14" s="66">
        <f t="shared" si="10"/>
        <v>4</v>
      </c>
      <c r="X14" s="65">
        <f>VLOOKUP($A14,'Return Data'!$B$7:$R$2292,14,0)</f>
        <v>6.2786999999999997</v>
      </c>
      <c r="Y14" s="66">
        <f t="shared" si="11"/>
        <v>5</v>
      </c>
      <c r="Z14" s="65">
        <f>VLOOKUP($A14,'Return Data'!$B$7:$R$2292,16,0)</f>
        <v>7.2664999999999997</v>
      </c>
      <c r="AA14" s="67">
        <f t="shared" si="9"/>
        <v>5</v>
      </c>
    </row>
    <row r="15" spans="1:27" x14ac:dyDescent="0.3">
      <c r="A15" s="63" t="s">
        <v>1215</v>
      </c>
      <c r="B15" s="64">
        <f>VLOOKUP($A15,'Return Data'!$B$7:$R$2292,3,0)</f>
        <v>44483</v>
      </c>
      <c r="C15" s="65">
        <f>VLOOKUP($A15,'Return Data'!$B$7:$R$2292,4,0)</f>
        <v>32.4054</v>
      </c>
      <c r="D15" s="65">
        <f>VLOOKUP($A15,'Return Data'!$B$7:$R$2292,5,0)</f>
        <v>2.9287999999999998</v>
      </c>
      <c r="E15" s="66">
        <f t="shared" si="0"/>
        <v>12</v>
      </c>
      <c r="F15" s="65">
        <f>VLOOKUP($A15,'Return Data'!$B$7:$R$2292,6,0)</f>
        <v>3.6053999999999999</v>
      </c>
      <c r="G15" s="66">
        <f t="shared" si="1"/>
        <v>16</v>
      </c>
      <c r="H15" s="65">
        <f>VLOOKUP($A15,'Return Data'!$B$7:$R$2292,7,0)</f>
        <v>3.8163</v>
      </c>
      <c r="I15" s="66">
        <f t="shared" si="2"/>
        <v>16</v>
      </c>
      <c r="J15" s="65">
        <f>VLOOKUP($A15,'Return Data'!$B$7:$R$2292,8,0)</f>
        <v>3.1173000000000002</v>
      </c>
      <c r="K15" s="66">
        <f t="shared" si="3"/>
        <v>17</v>
      </c>
      <c r="L15" s="65">
        <f>VLOOKUP($A15,'Return Data'!$B$7:$R$2292,9,0)</f>
        <v>2.3549000000000002</v>
      </c>
      <c r="M15" s="66">
        <f t="shared" si="4"/>
        <v>17</v>
      </c>
      <c r="N15" s="65">
        <f>VLOOKUP($A15,'Return Data'!$B$7:$R$2292,10,0)</f>
        <v>2.8595999999999999</v>
      </c>
      <c r="O15" s="66">
        <f t="shared" si="5"/>
        <v>17</v>
      </c>
      <c r="P15" s="65">
        <f>VLOOKUP($A15,'Return Data'!$B$7:$R$2292,11,0)</f>
        <v>2.9620000000000002</v>
      </c>
      <c r="Q15" s="66">
        <f t="shared" si="6"/>
        <v>16</v>
      </c>
      <c r="R15" s="65">
        <f>VLOOKUP($A15,'Return Data'!$B$7:$R$2292,12,0)</f>
        <v>3.0545</v>
      </c>
      <c r="S15" s="66">
        <f t="shared" si="7"/>
        <v>14</v>
      </c>
      <c r="T15" s="65">
        <f>VLOOKUP($A15,'Return Data'!$B$7:$R$2292,13,0)</f>
        <v>2.9184000000000001</v>
      </c>
      <c r="U15" s="66">
        <f t="shared" si="8"/>
        <v>15</v>
      </c>
      <c r="V15" s="65">
        <f>VLOOKUP($A15,'Return Data'!$B$7:$R$2292,17,0)</f>
        <v>4.2394999999999996</v>
      </c>
      <c r="W15" s="66">
        <f t="shared" si="10"/>
        <v>14</v>
      </c>
      <c r="X15" s="65">
        <f>VLOOKUP($A15,'Return Data'!$B$7:$R$2292,14,0)</f>
        <v>5.2194000000000003</v>
      </c>
      <c r="Y15" s="66">
        <f t="shared" si="11"/>
        <v>12</v>
      </c>
      <c r="Z15" s="65">
        <f>VLOOKUP($A15,'Return Data'!$B$7:$R$2292,16,0)</f>
        <v>6.5015000000000001</v>
      </c>
      <c r="AA15" s="67">
        <f t="shared" si="9"/>
        <v>13</v>
      </c>
    </row>
    <row r="16" spans="1:27" x14ac:dyDescent="0.3">
      <c r="A16" s="63" t="s">
        <v>1218</v>
      </c>
      <c r="B16" s="64">
        <f>VLOOKUP($A16,'Return Data'!$B$7:$R$2292,3,0)</f>
        <v>44483</v>
      </c>
      <c r="C16" s="65">
        <f>VLOOKUP($A16,'Return Data'!$B$7:$R$2292,4,0)</f>
        <v>2438.5207</v>
      </c>
      <c r="D16" s="65">
        <f>VLOOKUP($A16,'Return Data'!$B$7:$R$2292,5,0)</f>
        <v>3.1989999999999998</v>
      </c>
      <c r="E16" s="66">
        <f t="shared" si="0"/>
        <v>10</v>
      </c>
      <c r="F16" s="65">
        <f>VLOOKUP($A16,'Return Data'!$B$7:$R$2292,6,0)</f>
        <v>5.0343999999999998</v>
      </c>
      <c r="G16" s="66">
        <f t="shared" si="1"/>
        <v>1</v>
      </c>
      <c r="H16" s="65">
        <f>VLOOKUP($A16,'Return Data'!$B$7:$R$2292,7,0)</f>
        <v>5.2465000000000002</v>
      </c>
      <c r="I16" s="66">
        <f t="shared" si="2"/>
        <v>2</v>
      </c>
      <c r="J16" s="65">
        <f>VLOOKUP($A16,'Return Data'!$B$7:$R$2292,8,0)</f>
        <v>3.879</v>
      </c>
      <c r="K16" s="66">
        <f t="shared" si="3"/>
        <v>7</v>
      </c>
      <c r="L16" s="65">
        <f>VLOOKUP($A16,'Return Data'!$B$7:$R$2292,9,0)</f>
        <v>2.6819999999999999</v>
      </c>
      <c r="M16" s="66">
        <f t="shared" si="4"/>
        <v>14</v>
      </c>
      <c r="N16" s="65">
        <f>VLOOKUP($A16,'Return Data'!$B$7:$R$2292,10,0)</f>
        <v>3.5045000000000002</v>
      </c>
      <c r="O16" s="66">
        <f t="shared" si="5"/>
        <v>11</v>
      </c>
      <c r="P16" s="65">
        <f>VLOOKUP($A16,'Return Data'!$B$7:$R$2292,11,0)</f>
        <v>3.6442999999999999</v>
      </c>
      <c r="Q16" s="66">
        <f t="shared" si="6"/>
        <v>11</v>
      </c>
      <c r="R16" s="65">
        <f>VLOOKUP($A16,'Return Data'!$B$7:$R$2292,12,0)</f>
        <v>3.7423000000000002</v>
      </c>
      <c r="S16" s="66">
        <f t="shared" si="7"/>
        <v>10</v>
      </c>
      <c r="T16" s="65">
        <f>VLOOKUP($A16,'Return Data'!$B$7:$R$2292,13,0)</f>
        <v>3.6021000000000001</v>
      </c>
      <c r="U16" s="66">
        <f t="shared" si="8"/>
        <v>11</v>
      </c>
      <c r="V16" s="65">
        <f>VLOOKUP($A16,'Return Data'!$B$7:$R$2292,17,0)</f>
        <v>4.9310999999999998</v>
      </c>
      <c r="W16" s="66">
        <f t="shared" si="10"/>
        <v>9</v>
      </c>
      <c r="X16" s="65">
        <f>VLOOKUP($A16,'Return Data'!$B$7:$R$2292,14,0)</f>
        <v>5.7583000000000002</v>
      </c>
      <c r="Y16" s="66">
        <f t="shared" si="11"/>
        <v>11</v>
      </c>
      <c r="Z16" s="65">
        <f>VLOOKUP($A16,'Return Data'!$B$7:$R$2292,16,0)</f>
        <v>7.6208999999999998</v>
      </c>
      <c r="AA16" s="67">
        <f t="shared" si="9"/>
        <v>1</v>
      </c>
    </row>
    <row r="17" spans="1:27" x14ac:dyDescent="0.3">
      <c r="A17" s="63" t="s">
        <v>1222</v>
      </c>
      <c r="B17" s="64">
        <f>VLOOKUP($A17,'Return Data'!$B$7:$R$2292,3,0)</f>
        <v>44483</v>
      </c>
      <c r="C17" s="65">
        <f>VLOOKUP($A17,'Return Data'!$B$7:$R$2292,4,0)</f>
        <v>3536.3265000000001</v>
      </c>
      <c r="D17" s="65">
        <f>VLOOKUP($A17,'Return Data'!$B$7:$R$2292,5,0)</f>
        <v>3.5240999999999998</v>
      </c>
      <c r="E17" s="66">
        <f t="shared" si="0"/>
        <v>6</v>
      </c>
      <c r="F17" s="65">
        <f>VLOOKUP($A17,'Return Data'!$B$7:$R$2292,6,0)</f>
        <v>5.0338000000000003</v>
      </c>
      <c r="G17" s="66">
        <f t="shared" si="1"/>
        <v>2</v>
      </c>
      <c r="H17" s="65">
        <f>VLOOKUP($A17,'Return Data'!$B$7:$R$2292,7,0)</f>
        <v>4.9020000000000001</v>
      </c>
      <c r="I17" s="66">
        <f t="shared" si="2"/>
        <v>5</v>
      </c>
      <c r="J17" s="65">
        <f>VLOOKUP($A17,'Return Data'!$B$7:$R$2292,8,0)</f>
        <v>3.7027000000000001</v>
      </c>
      <c r="K17" s="66">
        <f t="shared" si="3"/>
        <v>13</v>
      </c>
      <c r="L17" s="65">
        <f>VLOOKUP($A17,'Return Data'!$B$7:$R$2292,9,0)</f>
        <v>3.1898</v>
      </c>
      <c r="M17" s="66">
        <f t="shared" si="4"/>
        <v>3</v>
      </c>
      <c r="N17" s="65">
        <f>VLOOKUP($A17,'Return Data'!$B$7:$R$2292,10,0)</f>
        <v>3.6779999999999999</v>
      </c>
      <c r="O17" s="66">
        <f t="shared" si="5"/>
        <v>7</v>
      </c>
      <c r="P17" s="65">
        <f>VLOOKUP($A17,'Return Data'!$B$7:$R$2292,11,0)</f>
        <v>3.7368000000000001</v>
      </c>
      <c r="Q17" s="66">
        <f t="shared" si="6"/>
        <v>10</v>
      </c>
      <c r="R17" s="65">
        <f>VLOOKUP($A17,'Return Data'!$B$7:$R$2292,12,0)</f>
        <v>3.7869999999999999</v>
      </c>
      <c r="S17" s="66">
        <f t="shared" si="7"/>
        <v>9</v>
      </c>
      <c r="T17" s="65">
        <f>VLOOKUP($A17,'Return Data'!$B$7:$R$2292,13,0)</f>
        <v>3.7357999999999998</v>
      </c>
      <c r="U17" s="66">
        <f t="shared" si="8"/>
        <v>7</v>
      </c>
      <c r="V17" s="65">
        <f>VLOOKUP($A17,'Return Data'!$B$7:$R$2292,17,0)</f>
        <v>4.9528999999999996</v>
      </c>
      <c r="W17" s="66">
        <f t="shared" si="10"/>
        <v>8</v>
      </c>
      <c r="X17" s="65">
        <f>VLOOKUP($A17,'Return Data'!$B$7:$R$2292,14,0)</f>
        <v>6.1506999999999996</v>
      </c>
      <c r="Y17" s="66">
        <f t="shared" si="11"/>
        <v>7</v>
      </c>
      <c r="Z17" s="65">
        <f>VLOOKUP($A17,'Return Data'!$B$7:$R$2292,16,0)</f>
        <v>7.1597999999999997</v>
      </c>
      <c r="AA17" s="67">
        <f t="shared" si="9"/>
        <v>8</v>
      </c>
    </row>
    <row r="18" spans="1:27" x14ac:dyDescent="0.3">
      <c r="A18" s="63" t="s">
        <v>1225</v>
      </c>
      <c r="B18" s="64">
        <f>VLOOKUP($A18,'Return Data'!$B$7:$R$2292,3,0)</f>
        <v>44483</v>
      </c>
      <c r="C18" s="65">
        <f>VLOOKUP($A18,'Return Data'!$B$7:$R$2292,4,0)</f>
        <v>31.653367331633401</v>
      </c>
      <c r="D18" s="65">
        <f>VLOOKUP($A18,'Return Data'!$B$7:$R$2292,5,0)</f>
        <v>1.3836999999999999</v>
      </c>
      <c r="E18" s="66">
        <f t="shared" si="0"/>
        <v>17</v>
      </c>
      <c r="F18" s="65">
        <f>VLOOKUP($A18,'Return Data'!$B$7:$R$2292,6,0)</f>
        <v>3.9217</v>
      </c>
      <c r="G18" s="66">
        <f t="shared" si="1"/>
        <v>15</v>
      </c>
      <c r="H18" s="65">
        <f>VLOOKUP($A18,'Return Data'!$B$7:$R$2292,7,0)</f>
        <v>4.8472999999999997</v>
      </c>
      <c r="I18" s="66">
        <f t="shared" si="2"/>
        <v>7</v>
      </c>
      <c r="J18" s="65">
        <f>VLOOKUP($A18,'Return Data'!$B$7:$R$2292,8,0)</f>
        <v>3.6</v>
      </c>
      <c r="K18" s="66">
        <f t="shared" si="3"/>
        <v>15</v>
      </c>
      <c r="L18" s="65">
        <f>VLOOKUP($A18,'Return Data'!$B$7:$R$2292,9,0)</f>
        <v>2.5072999999999999</v>
      </c>
      <c r="M18" s="66">
        <f t="shared" si="4"/>
        <v>15</v>
      </c>
      <c r="N18" s="65">
        <f>VLOOKUP($A18,'Return Data'!$B$7:$R$2292,10,0)</f>
        <v>3.1263999999999998</v>
      </c>
      <c r="O18" s="66">
        <f t="shared" si="5"/>
        <v>16</v>
      </c>
      <c r="P18" s="65">
        <f>VLOOKUP($A18,'Return Data'!$B$7:$R$2292,11,0)</f>
        <v>2.9712999999999998</v>
      </c>
      <c r="Q18" s="66">
        <f t="shared" si="6"/>
        <v>15</v>
      </c>
      <c r="R18" s="65">
        <f>VLOOKUP($A18,'Return Data'!$B$7:$R$2292,12,0)</f>
        <v>2.9276</v>
      </c>
      <c r="S18" s="66">
        <f t="shared" si="7"/>
        <v>16</v>
      </c>
      <c r="T18" s="65">
        <f>VLOOKUP($A18,'Return Data'!$B$7:$R$2292,13,0)</f>
        <v>2.9459</v>
      </c>
      <c r="U18" s="66">
        <f t="shared" si="8"/>
        <v>14</v>
      </c>
      <c r="V18" s="65">
        <f>VLOOKUP($A18,'Return Data'!$B$7:$R$2292,17,0)</f>
        <v>4.4245000000000001</v>
      </c>
      <c r="W18" s="66">
        <f t="shared" si="10"/>
        <v>13</v>
      </c>
      <c r="X18" s="65">
        <f>VLOOKUP($A18,'Return Data'!$B$7:$R$2292,14,0)</f>
        <v>5.8471000000000002</v>
      </c>
      <c r="Y18" s="66">
        <f t="shared" si="11"/>
        <v>10</v>
      </c>
      <c r="Z18" s="65">
        <f>VLOOKUP($A18,'Return Data'!$B$7:$R$2292,16,0)</f>
        <v>7.3769</v>
      </c>
      <c r="AA18" s="67">
        <f t="shared" si="9"/>
        <v>4</v>
      </c>
    </row>
    <row r="19" spans="1:27" x14ac:dyDescent="0.3">
      <c r="A19" s="63" t="s">
        <v>1226</v>
      </c>
      <c r="B19" s="64">
        <f>VLOOKUP($A19,'Return Data'!$B$7:$R$2292,3,0)</f>
        <v>44483</v>
      </c>
      <c r="C19" s="65">
        <f>VLOOKUP($A19,'Return Data'!$B$7:$R$2292,4,0)</f>
        <v>3260.8337999999999</v>
      </c>
      <c r="D19" s="65">
        <f>VLOOKUP($A19,'Return Data'!$B$7:$R$2292,5,0)</f>
        <v>3.5666000000000002</v>
      </c>
      <c r="E19" s="66">
        <f t="shared" si="0"/>
        <v>4</v>
      </c>
      <c r="F19" s="65">
        <f>VLOOKUP($A19,'Return Data'!$B$7:$R$2292,6,0)</f>
        <v>4.4660000000000002</v>
      </c>
      <c r="G19" s="66">
        <f t="shared" si="1"/>
        <v>9</v>
      </c>
      <c r="H19" s="65">
        <f>VLOOKUP($A19,'Return Data'!$B$7:$R$2292,7,0)</f>
        <v>4.7211999999999996</v>
      </c>
      <c r="I19" s="66">
        <f t="shared" si="2"/>
        <v>9</v>
      </c>
      <c r="J19" s="65">
        <f>VLOOKUP($A19,'Return Data'!$B$7:$R$2292,8,0)</f>
        <v>3.9561999999999999</v>
      </c>
      <c r="K19" s="66">
        <f t="shared" si="3"/>
        <v>4</v>
      </c>
      <c r="L19" s="65">
        <f>VLOOKUP($A19,'Return Data'!$B$7:$R$2292,9,0)</f>
        <v>3.1852999999999998</v>
      </c>
      <c r="M19" s="66">
        <f t="shared" si="4"/>
        <v>4</v>
      </c>
      <c r="N19" s="65">
        <f>VLOOKUP($A19,'Return Data'!$B$7:$R$2292,10,0)</f>
        <v>3.6600999999999999</v>
      </c>
      <c r="O19" s="66">
        <f t="shared" si="5"/>
        <v>9</v>
      </c>
      <c r="P19" s="65">
        <f>VLOOKUP($A19,'Return Data'!$B$7:$R$2292,11,0)</f>
        <v>3.8045</v>
      </c>
      <c r="Q19" s="66">
        <f t="shared" si="6"/>
        <v>7</v>
      </c>
      <c r="R19" s="65">
        <f>VLOOKUP($A19,'Return Data'!$B$7:$R$2292,12,0)</f>
        <v>3.8988</v>
      </c>
      <c r="S19" s="66">
        <f t="shared" si="7"/>
        <v>3</v>
      </c>
      <c r="T19" s="65">
        <f>VLOOKUP($A19,'Return Data'!$B$7:$R$2292,13,0)</f>
        <v>3.8450000000000002</v>
      </c>
      <c r="U19" s="66">
        <f t="shared" si="8"/>
        <v>3</v>
      </c>
      <c r="V19" s="65">
        <f>VLOOKUP($A19,'Return Data'!$B$7:$R$2292,17,0)</f>
        <v>5.1540999999999997</v>
      </c>
      <c r="W19" s="66">
        <f t="shared" si="10"/>
        <v>5</v>
      </c>
      <c r="X19" s="65">
        <f>VLOOKUP($A19,'Return Data'!$B$7:$R$2292,14,0)</f>
        <v>6.3247999999999998</v>
      </c>
      <c r="Y19" s="66">
        <f t="shared" si="11"/>
        <v>4</v>
      </c>
      <c r="Z19" s="65">
        <f>VLOOKUP($A19,'Return Data'!$B$7:$R$2292,16,0)</f>
        <v>7.5006000000000004</v>
      </c>
      <c r="AA19" s="67">
        <f t="shared" si="9"/>
        <v>2</v>
      </c>
    </row>
    <row r="20" spans="1:27" x14ac:dyDescent="0.3">
      <c r="A20" s="63" t="s">
        <v>1229</v>
      </c>
      <c r="B20" s="64">
        <f>VLOOKUP($A20,'Return Data'!$B$7:$R$2292,3,0)</f>
        <v>44483</v>
      </c>
      <c r="C20" s="65">
        <f>VLOOKUP($A20,'Return Data'!$B$7:$R$2292,4,0)</f>
        <v>1060.1251999999999</v>
      </c>
      <c r="D20" s="65">
        <f>VLOOKUP($A20,'Return Data'!$B$7:$R$2292,5,0)</f>
        <v>2.1313</v>
      </c>
      <c r="E20" s="66">
        <f t="shared" si="0"/>
        <v>16</v>
      </c>
      <c r="F20" s="65">
        <f>VLOOKUP($A20,'Return Data'!$B$7:$R$2292,6,0)</f>
        <v>4.7164000000000001</v>
      </c>
      <c r="G20" s="66">
        <f t="shared" si="1"/>
        <v>5</v>
      </c>
      <c r="H20" s="65">
        <f>VLOOKUP($A20,'Return Data'!$B$7:$R$2292,7,0)</f>
        <v>6.0385999999999997</v>
      </c>
      <c r="I20" s="66">
        <f t="shared" si="2"/>
        <v>1</v>
      </c>
      <c r="J20" s="65">
        <f>VLOOKUP($A20,'Return Data'!$B$7:$R$2292,8,0)</f>
        <v>3.7816999999999998</v>
      </c>
      <c r="K20" s="66">
        <f t="shared" si="3"/>
        <v>12</v>
      </c>
      <c r="L20" s="65">
        <f>VLOOKUP($A20,'Return Data'!$B$7:$R$2292,9,0)</f>
        <v>2.4893000000000001</v>
      </c>
      <c r="M20" s="66">
        <f t="shared" si="4"/>
        <v>16</v>
      </c>
      <c r="N20" s="65">
        <f>VLOOKUP($A20,'Return Data'!$B$7:$R$2292,10,0)</f>
        <v>3.2147999999999999</v>
      </c>
      <c r="O20" s="66">
        <f t="shared" si="5"/>
        <v>14</v>
      </c>
      <c r="P20" s="65">
        <f>VLOOKUP($A20,'Return Data'!$B$7:$R$2292,11,0)</f>
        <v>3.0316999999999998</v>
      </c>
      <c r="Q20" s="66">
        <f t="shared" si="6"/>
        <v>14</v>
      </c>
      <c r="R20" s="65">
        <f>VLOOKUP($A20,'Return Data'!$B$7:$R$2292,12,0)</f>
        <v>2.9794</v>
      </c>
      <c r="S20" s="66">
        <f t="shared" si="7"/>
        <v>15</v>
      </c>
      <c r="T20" s="65"/>
      <c r="U20" s="66"/>
      <c r="V20" s="65"/>
      <c r="W20" s="66"/>
      <c r="X20" s="65"/>
      <c r="Y20" s="66"/>
      <c r="Z20" s="65">
        <f>VLOOKUP($A20,'Return Data'!$B$7:$R$2292,16,0)</f>
        <v>3.6972</v>
      </c>
      <c r="AA20" s="67">
        <f t="shared" si="9"/>
        <v>17</v>
      </c>
    </row>
    <row r="21" spans="1:27" x14ac:dyDescent="0.3">
      <c r="A21" s="63" t="s">
        <v>1233</v>
      </c>
      <c r="B21" s="64">
        <f>VLOOKUP($A21,'Return Data'!$B$7:$R$2292,3,0)</f>
        <v>44483</v>
      </c>
      <c r="C21" s="65">
        <f>VLOOKUP($A21,'Return Data'!$B$7:$R$2292,4,0)</f>
        <v>33.163400000000003</v>
      </c>
      <c r="D21" s="65">
        <f>VLOOKUP($A21,'Return Data'!$B$7:$R$2292,5,0)</f>
        <v>3.3020999999999998</v>
      </c>
      <c r="E21" s="66">
        <f t="shared" si="0"/>
        <v>8</v>
      </c>
      <c r="F21" s="65">
        <f>VLOOKUP($A21,'Return Data'!$B$7:$R$2292,6,0)</f>
        <v>4.5509000000000004</v>
      </c>
      <c r="G21" s="66">
        <f t="shared" si="1"/>
        <v>8</v>
      </c>
      <c r="H21" s="65">
        <f>VLOOKUP($A21,'Return Data'!$B$7:$R$2292,7,0)</f>
        <v>4.6897000000000002</v>
      </c>
      <c r="I21" s="66">
        <f t="shared" si="2"/>
        <v>10</v>
      </c>
      <c r="J21" s="65">
        <f>VLOOKUP($A21,'Return Data'!$B$7:$R$2292,8,0)</f>
        <v>3.7869000000000002</v>
      </c>
      <c r="K21" s="66">
        <f t="shared" si="3"/>
        <v>11</v>
      </c>
      <c r="L21" s="65">
        <f>VLOOKUP($A21,'Return Data'!$B$7:$R$2292,9,0)</f>
        <v>2.9125999999999999</v>
      </c>
      <c r="M21" s="66">
        <f t="shared" si="4"/>
        <v>12</v>
      </c>
      <c r="N21" s="65">
        <f>VLOOKUP($A21,'Return Data'!$B$7:$R$2292,10,0)</f>
        <v>3.3355999999999999</v>
      </c>
      <c r="O21" s="66">
        <f t="shared" si="5"/>
        <v>13</v>
      </c>
      <c r="P21" s="65">
        <f>VLOOKUP($A21,'Return Data'!$B$7:$R$2292,11,0)</f>
        <v>3.4016999999999999</v>
      </c>
      <c r="Q21" s="66">
        <f t="shared" si="6"/>
        <v>13</v>
      </c>
      <c r="R21" s="65">
        <f>VLOOKUP($A21,'Return Data'!$B$7:$R$2292,12,0)</f>
        <v>3.4847000000000001</v>
      </c>
      <c r="S21" s="66">
        <f t="shared" si="7"/>
        <v>12</v>
      </c>
      <c r="T21" s="65">
        <f>VLOOKUP($A21,'Return Data'!$B$7:$R$2292,13,0)</f>
        <v>3.4239000000000002</v>
      </c>
      <c r="U21" s="66">
        <f>RANK(T21,T$8:T$24,0)</f>
        <v>12</v>
      </c>
      <c r="V21" s="65">
        <f>VLOOKUP($A21,'Return Data'!$B$7:$R$2292,17,0)</f>
        <v>4.8083999999999998</v>
      </c>
      <c r="W21" s="66">
        <f>RANK(V21,V$8:V$24,0)</f>
        <v>11</v>
      </c>
      <c r="X21" s="65">
        <f>VLOOKUP($A21,'Return Data'!$B$7:$R$2292,14,0)</f>
        <v>5.9245000000000001</v>
      </c>
      <c r="Y21" s="66">
        <f>RANK(X21,X$8:X$24,0)</f>
        <v>9</v>
      </c>
      <c r="Z21" s="65">
        <f>VLOOKUP($A21,'Return Data'!$B$7:$R$2292,16,0)</f>
        <v>7.1914999999999996</v>
      </c>
      <c r="AA21" s="67">
        <f t="shared" si="9"/>
        <v>7</v>
      </c>
    </row>
    <row r="22" spans="1:27" x14ac:dyDescent="0.3">
      <c r="A22" s="63" t="s">
        <v>1235</v>
      </c>
      <c r="B22" s="64">
        <f>VLOOKUP($A22,'Return Data'!$B$7:$R$2292,3,0)</f>
        <v>44483</v>
      </c>
      <c r="C22" s="65">
        <f>VLOOKUP($A22,'Return Data'!$B$7:$R$2292,4,0)</f>
        <v>11.896800000000001</v>
      </c>
      <c r="D22" s="65">
        <f>VLOOKUP($A22,'Return Data'!$B$7:$R$2292,5,0)</f>
        <v>3.6819999999999999</v>
      </c>
      <c r="E22" s="66">
        <f t="shared" si="0"/>
        <v>2</v>
      </c>
      <c r="F22" s="65">
        <f>VLOOKUP($A22,'Return Data'!$B$7:$R$2292,6,0)</f>
        <v>3.1711</v>
      </c>
      <c r="G22" s="66">
        <f t="shared" si="1"/>
        <v>17</v>
      </c>
      <c r="H22" s="65">
        <f>VLOOKUP($A22,'Return Data'!$B$7:$R$2292,7,0)</f>
        <v>3.6404000000000001</v>
      </c>
      <c r="I22" s="66">
        <f t="shared" si="2"/>
        <v>17</v>
      </c>
      <c r="J22" s="65">
        <f>VLOOKUP($A22,'Return Data'!$B$7:$R$2292,8,0)</f>
        <v>3.4011999999999998</v>
      </c>
      <c r="K22" s="66">
        <f t="shared" si="3"/>
        <v>16</v>
      </c>
      <c r="L22" s="65">
        <f>VLOOKUP($A22,'Return Data'!$B$7:$R$2292,9,0)</f>
        <v>2.9935999999999998</v>
      </c>
      <c r="M22" s="66">
        <f t="shared" si="4"/>
        <v>10</v>
      </c>
      <c r="N22" s="65">
        <f>VLOOKUP($A22,'Return Data'!$B$7:$R$2292,10,0)</f>
        <v>3.3801000000000001</v>
      </c>
      <c r="O22" s="66">
        <f t="shared" si="5"/>
        <v>12</v>
      </c>
      <c r="P22" s="65">
        <f>VLOOKUP($A22,'Return Data'!$B$7:$R$2292,11,0)</f>
        <v>3.4163999999999999</v>
      </c>
      <c r="Q22" s="66">
        <f t="shared" si="6"/>
        <v>12</v>
      </c>
      <c r="R22" s="65">
        <f>VLOOKUP($A22,'Return Data'!$B$7:$R$2292,12,0)</f>
        <v>3.4350999999999998</v>
      </c>
      <c r="S22" s="66">
        <f t="shared" si="7"/>
        <v>13</v>
      </c>
      <c r="T22" s="65">
        <f>VLOOKUP($A22,'Return Data'!$B$7:$R$2292,13,0)</f>
        <v>3.4117999999999999</v>
      </c>
      <c r="U22" s="66">
        <f>RANK(T22,T$8:T$24,0)</f>
        <v>13</v>
      </c>
      <c r="V22" s="65">
        <f>VLOOKUP($A22,'Return Data'!$B$7:$R$2292,17,0)</f>
        <v>4.5744999999999996</v>
      </c>
      <c r="W22" s="66">
        <f>RANK(V22,V$8:V$24,0)</f>
        <v>12</v>
      </c>
      <c r="X22" s="65"/>
      <c r="Y22" s="66"/>
      <c r="Z22" s="65">
        <f>VLOOKUP($A22,'Return Data'!$B$7:$R$2292,16,0)</f>
        <v>5.8558000000000003</v>
      </c>
      <c r="AA22" s="67">
        <f t="shared" si="9"/>
        <v>14</v>
      </c>
    </row>
    <row r="23" spans="1:27" x14ac:dyDescent="0.3">
      <c r="A23" s="63" t="s">
        <v>1237</v>
      </c>
      <c r="B23" s="64">
        <f>VLOOKUP($A23,'Return Data'!$B$7:$R$2292,3,0)</f>
        <v>44483</v>
      </c>
      <c r="C23" s="65">
        <f>VLOOKUP($A23,'Return Data'!$B$7:$R$2292,4,0)</f>
        <v>3718.0111999999999</v>
      </c>
      <c r="D23" s="65">
        <f>VLOOKUP($A23,'Return Data'!$B$7:$R$2292,5,0)</f>
        <v>2.7421000000000002</v>
      </c>
      <c r="E23" s="66">
        <f t="shared" si="0"/>
        <v>14</v>
      </c>
      <c r="F23" s="65">
        <f>VLOOKUP($A23,'Return Data'!$B$7:$R$2292,6,0)</f>
        <v>4.6976000000000004</v>
      </c>
      <c r="G23" s="66">
        <f t="shared" si="1"/>
        <v>6</v>
      </c>
      <c r="H23" s="65">
        <f>VLOOKUP($A23,'Return Data'!$B$7:$R$2292,7,0)</f>
        <v>5.1559999999999997</v>
      </c>
      <c r="I23" s="66">
        <f t="shared" si="2"/>
        <v>3</v>
      </c>
      <c r="J23" s="65">
        <f>VLOOKUP($A23,'Return Data'!$B$7:$R$2292,8,0)</f>
        <v>4.0620000000000003</v>
      </c>
      <c r="K23" s="66">
        <f t="shared" si="3"/>
        <v>2</v>
      </c>
      <c r="L23" s="65">
        <f>VLOOKUP($A23,'Return Data'!$B$7:$R$2292,9,0)</f>
        <v>3.0848</v>
      </c>
      <c r="M23" s="66">
        <f t="shared" si="4"/>
        <v>9</v>
      </c>
      <c r="N23" s="65">
        <f>VLOOKUP($A23,'Return Data'!$B$7:$R$2292,10,0)</f>
        <v>3.7688000000000001</v>
      </c>
      <c r="O23" s="66">
        <f t="shared" si="5"/>
        <v>1</v>
      </c>
      <c r="P23" s="65">
        <f>VLOOKUP($A23,'Return Data'!$B$7:$R$2292,11,0)</f>
        <v>3.9722</v>
      </c>
      <c r="Q23" s="66">
        <f t="shared" si="6"/>
        <v>1</v>
      </c>
      <c r="R23" s="65">
        <f>VLOOKUP($A23,'Return Data'!$B$7:$R$2292,12,0)</f>
        <v>4.0894000000000004</v>
      </c>
      <c r="S23" s="66">
        <f t="shared" si="7"/>
        <v>1</v>
      </c>
      <c r="T23" s="65">
        <f>VLOOKUP($A23,'Return Data'!$B$7:$R$2292,13,0)</f>
        <v>3.9982000000000002</v>
      </c>
      <c r="U23" s="66">
        <f>RANK(T23,T$8:T$24,0)</f>
        <v>1</v>
      </c>
      <c r="V23" s="65">
        <f>VLOOKUP($A23,'Return Data'!$B$7:$R$2292,17,0)</f>
        <v>5.3971999999999998</v>
      </c>
      <c r="W23" s="66">
        <f>RANK(V23,V$8:V$24,0)</f>
        <v>3</v>
      </c>
      <c r="X23" s="65">
        <f>VLOOKUP($A23,'Return Data'!$B$7:$R$2292,14,0)</f>
        <v>4.3848000000000003</v>
      </c>
      <c r="Y23" s="66">
        <f>RANK(X23,X$8:X$24,0)</f>
        <v>13</v>
      </c>
      <c r="Z23" s="65">
        <f>VLOOKUP($A23,'Return Data'!$B$7:$R$2292,16,0)</f>
        <v>6.78</v>
      </c>
      <c r="AA23" s="67">
        <f t="shared" si="9"/>
        <v>11</v>
      </c>
    </row>
    <row r="24" spans="1:27" x14ac:dyDescent="0.3">
      <c r="A24" s="63" t="s">
        <v>1239</v>
      </c>
      <c r="B24" s="64">
        <f>VLOOKUP($A24,'Return Data'!$B$7:$R$2292,3,0)</f>
        <v>44483</v>
      </c>
      <c r="C24" s="65">
        <f>VLOOKUP($A24,'Return Data'!$B$7:$R$2292,4,0)</f>
        <v>2422.9549000000002</v>
      </c>
      <c r="D24" s="65">
        <f>VLOOKUP($A24,'Return Data'!$B$7:$R$2292,5,0)</f>
        <v>3.2450999999999999</v>
      </c>
      <c r="E24" s="66">
        <f t="shared" si="0"/>
        <v>9</v>
      </c>
      <c r="F24" s="65">
        <f>VLOOKUP($A24,'Return Data'!$B$7:$R$2292,6,0)</f>
        <v>4.1681999999999997</v>
      </c>
      <c r="G24" s="66">
        <f t="shared" si="1"/>
        <v>12</v>
      </c>
      <c r="H24" s="65">
        <f>VLOOKUP($A24,'Return Data'!$B$7:$R$2292,7,0)</f>
        <v>4.4791999999999996</v>
      </c>
      <c r="I24" s="66">
        <f t="shared" si="2"/>
        <v>13</v>
      </c>
      <c r="J24" s="65">
        <f>VLOOKUP($A24,'Return Data'!$B$7:$R$2292,8,0)</f>
        <v>3.9134000000000002</v>
      </c>
      <c r="K24" s="66">
        <f t="shared" si="3"/>
        <v>6</v>
      </c>
      <c r="L24" s="65">
        <f>VLOOKUP($A24,'Return Data'!$B$7:$R$2292,9,0)</f>
        <v>3.3102</v>
      </c>
      <c r="M24" s="66">
        <f t="shared" si="4"/>
        <v>1</v>
      </c>
      <c r="N24" s="65">
        <f>VLOOKUP($A24,'Return Data'!$B$7:$R$2292,10,0)</f>
        <v>3.7027999999999999</v>
      </c>
      <c r="O24" s="66">
        <f t="shared" si="5"/>
        <v>4</v>
      </c>
      <c r="P24" s="65">
        <f>VLOOKUP($A24,'Return Data'!$B$7:$R$2292,11,0)</f>
        <v>3.8069999999999999</v>
      </c>
      <c r="Q24" s="66">
        <f t="shared" si="6"/>
        <v>6</v>
      </c>
      <c r="R24" s="65">
        <f>VLOOKUP($A24,'Return Data'!$B$7:$R$2292,12,0)</f>
        <v>3.8742999999999999</v>
      </c>
      <c r="S24" s="66">
        <f t="shared" si="7"/>
        <v>5</v>
      </c>
      <c r="T24" s="65">
        <f>VLOOKUP($A24,'Return Data'!$B$7:$R$2292,13,0)</f>
        <v>3.8043</v>
      </c>
      <c r="U24" s="66">
        <f>RANK(T24,T$8:T$24,0)</f>
        <v>6</v>
      </c>
      <c r="V24" s="65">
        <f>VLOOKUP($A24,'Return Data'!$B$7:$R$2292,17,0)</f>
        <v>5.1417999999999999</v>
      </c>
      <c r="W24" s="66">
        <f>RANK(V24,V$8:V$24,0)</f>
        <v>6</v>
      </c>
      <c r="X24" s="65">
        <f>VLOOKUP($A24,'Return Data'!$B$7:$R$2292,14,0)</f>
        <v>6.2668999999999997</v>
      </c>
      <c r="Y24" s="66">
        <f>RANK(X24,X$8:X$24,0)</f>
        <v>6</v>
      </c>
      <c r="Z24" s="65">
        <f>VLOOKUP($A24,'Return Data'!$B$7:$R$2292,16,0)</f>
        <v>7.4766000000000004</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3.0955941176470589</v>
      </c>
      <c r="E26" s="74"/>
      <c r="F26" s="75">
        <f>AVERAGE(F8:F24)</f>
        <v>4.3881411764705884</v>
      </c>
      <c r="G26" s="74"/>
      <c r="H26" s="75">
        <f>AVERAGE(H8:H24)</f>
        <v>4.6920235294117649</v>
      </c>
      <c r="I26" s="74"/>
      <c r="J26" s="75">
        <f>AVERAGE(J8:J24)</f>
        <v>3.7915999999999999</v>
      </c>
      <c r="K26" s="74"/>
      <c r="L26" s="75">
        <f>AVERAGE(L8:L24)</f>
        <v>2.9543588235294118</v>
      </c>
      <c r="M26" s="74"/>
      <c r="N26" s="75">
        <f>AVERAGE(N8:N24)</f>
        <v>3.5016882352941168</v>
      </c>
      <c r="O26" s="74"/>
      <c r="P26" s="75">
        <f>AVERAGE(P8:P24)</f>
        <v>3.564788235294118</v>
      </c>
      <c r="Q26" s="74"/>
      <c r="R26" s="75">
        <f>AVERAGE(R8:R24)</f>
        <v>3.6011058823529414</v>
      </c>
      <c r="S26" s="74"/>
      <c r="T26" s="75">
        <f>AVERAGE(T8:T24)</f>
        <v>3.5654624999999998</v>
      </c>
      <c r="U26" s="74"/>
      <c r="V26" s="75">
        <f>AVERAGE(V8:V24)</f>
        <v>4.9826642857142858</v>
      </c>
      <c r="W26" s="74"/>
      <c r="X26" s="75">
        <f>AVERAGE(X8:X24)</f>
        <v>5.9705615384615385</v>
      </c>
      <c r="Y26" s="74"/>
      <c r="Z26" s="75">
        <f>AVERAGE(Z8:Z24)</f>
        <v>6.6047058823529419</v>
      </c>
      <c r="AA26" s="76"/>
    </row>
    <row r="27" spans="1:27" x14ac:dyDescent="0.3">
      <c r="A27" s="73" t="s">
        <v>28</v>
      </c>
      <c r="B27" s="74"/>
      <c r="C27" s="74"/>
      <c r="D27" s="75">
        <f>MIN(D8:D24)</f>
        <v>1.3836999999999999</v>
      </c>
      <c r="E27" s="74"/>
      <c r="F27" s="75">
        <f>MIN(F8:F24)</f>
        <v>3.1711</v>
      </c>
      <c r="G27" s="74"/>
      <c r="H27" s="75">
        <f>MIN(H8:H24)</f>
        <v>3.6404000000000001</v>
      </c>
      <c r="I27" s="74"/>
      <c r="J27" s="75">
        <f>MIN(J8:J24)</f>
        <v>3.1173000000000002</v>
      </c>
      <c r="K27" s="74"/>
      <c r="L27" s="75">
        <f>MIN(L8:L24)</f>
        <v>2.3549000000000002</v>
      </c>
      <c r="M27" s="74"/>
      <c r="N27" s="75">
        <f>MIN(N8:N24)</f>
        <v>2.8595999999999999</v>
      </c>
      <c r="O27" s="74"/>
      <c r="P27" s="75">
        <f>MIN(P8:P24)</f>
        <v>2.8948</v>
      </c>
      <c r="Q27" s="74"/>
      <c r="R27" s="75">
        <f>MIN(R8:R24)</f>
        <v>2.8304999999999998</v>
      </c>
      <c r="S27" s="74"/>
      <c r="T27" s="75">
        <f>MIN(T8:T24)</f>
        <v>2.8081999999999998</v>
      </c>
      <c r="U27" s="74"/>
      <c r="V27" s="75">
        <f>MIN(V8:V24)</f>
        <v>4.2394999999999996</v>
      </c>
      <c r="W27" s="74"/>
      <c r="X27" s="75">
        <f>MIN(X8:X24)</f>
        <v>4.3848000000000003</v>
      </c>
      <c r="Y27" s="74"/>
      <c r="Z27" s="75">
        <f>MIN(Z8:Z24)</f>
        <v>3.6972</v>
      </c>
      <c r="AA27" s="76"/>
    </row>
    <row r="28" spans="1:27" ht="15" thickBot="1" x14ac:dyDescent="0.35">
      <c r="A28" s="77" t="s">
        <v>29</v>
      </c>
      <c r="B28" s="78"/>
      <c r="C28" s="78"/>
      <c r="D28" s="79">
        <f>MAX(D8:D24)</f>
        <v>4.0445000000000002</v>
      </c>
      <c r="E28" s="78"/>
      <c r="F28" s="79">
        <f>MAX(F8:F24)</f>
        <v>5.0343999999999998</v>
      </c>
      <c r="G28" s="78"/>
      <c r="H28" s="79">
        <f>MAX(H8:H24)</f>
        <v>6.0385999999999997</v>
      </c>
      <c r="I28" s="78"/>
      <c r="J28" s="79">
        <f>MAX(J8:J24)</f>
        <v>4.1163999999999996</v>
      </c>
      <c r="K28" s="78"/>
      <c r="L28" s="79">
        <f>MAX(L8:L24)</f>
        <v>3.3102</v>
      </c>
      <c r="M28" s="78"/>
      <c r="N28" s="79">
        <f>MAX(N8:N24)</f>
        <v>3.7688000000000001</v>
      </c>
      <c r="O28" s="78"/>
      <c r="P28" s="79">
        <f>MAX(P8:P24)</f>
        <v>3.9722</v>
      </c>
      <c r="Q28" s="78"/>
      <c r="R28" s="79">
        <f>MAX(R8:R24)</f>
        <v>4.0894000000000004</v>
      </c>
      <c r="S28" s="78"/>
      <c r="T28" s="79">
        <f>MAX(T8:T24)</f>
        <v>3.9982000000000002</v>
      </c>
      <c r="U28" s="78"/>
      <c r="V28" s="79">
        <f>MAX(V8:V24)</f>
        <v>5.4787999999999997</v>
      </c>
      <c r="W28" s="78"/>
      <c r="X28" s="79">
        <f>MAX(X8:X24)</f>
        <v>6.5364000000000004</v>
      </c>
      <c r="Y28" s="78"/>
      <c r="Z28" s="79">
        <f>MAX(Z8:Z24)</f>
        <v>7.6208999999999998</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Data'!$B$7:$R$2292,3,0)</f>
        <v>44483</v>
      </c>
      <c r="C8" s="65">
        <f>VLOOKUP($A8,'Return Data'!$B$7:$R$2292,4,0)</f>
        <v>35.293999999999997</v>
      </c>
      <c r="D8" s="65">
        <f>VLOOKUP($A8,'Return Data'!$B$7:$R$2292,10,0)</f>
        <v>12.9589</v>
      </c>
      <c r="E8" s="66">
        <f t="shared" ref="E8:E16" si="0">RANK(D8,D$8:D$16,0)</f>
        <v>4</v>
      </c>
      <c r="F8" s="65">
        <f>VLOOKUP($A8,'Return Data'!$B$7:$R$2292,11,0)</f>
        <v>25.497800000000002</v>
      </c>
      <c r="G8" s="66">
        <f t="shared" ref="G8:G16" si="1">RANK(F8,F$8:F$16,0)</f>
        <v>3</v>
      </c>
      <c r="H8" s="65">
        <f>VLOOKUP($A8,'Return Data'!$B$7:$R$2292,12,0)</f>
        <v>25.582699999999999</v>
      </c>
      <c r="I8" s="66">
        <f t="shared" ref="I8:I16" si="2">RANK(H8,H$8:H$16,0)</f>
        <v>3</v>
      </c>
      <c r="J8" s="65">
        <f>VLOOKUP($A8,'Return Data'!$B$7:$R$2292,13,0)</f>
        <v>46.338799999999999</v>
      </c>
      <c r="K8" s="66">
        <f t="shared" ref="K8:K16" si="3">RANK(J8,J$8:J$16,0)</f>
        <v>3</v>
      </c>
      <c r="L8" s="65">
        <f>VLOOKUP($A8,'Return Data'!$B$7:$R$2292,17,0)</f>
        <v>26.479800000000001</v>
      </c>
      <c r="M8" s="66">
        <f t="shared" ref="M8:M14" si="4">RANK(L8,L$8:L$16,0)</f>
        <v>3</v>
      </c>
      <c r="N8" s="65">
        <f>VLOOKUP($A8,'Return Data'!$B$7:$R$2292,14,0)</f>
        <v>23.178599999999999</v>
      </c>
      <c r="O8" s="66">
        <f t="shared" ref="O8:O14" si="5">RANK(N8,N$8:N$16,0)</f>
        <v>2</v>
      </c>
      <c r="P8" s="65">
        <f>VLOOKUP($A8,'Return Data'!$B$7:$R$2292,15,0)</f>
        <v>15.2721</v>
      </c>
      <c r="Q8" s="66">
        <f t="shared" ref="Q8:Q14" si="6">RANK(P8,P$8:P$16,0)</f>
        <v>3</v>
      </c>
      <c r="R8" s="65">
        <f>VLOOKUP($A8,'Return Data'!$B$7:$R$2292,16,0)</f>
        <v>12.3452</v>
      </c>
      <c r="S8" s="67">
        <f t="shared" ref="S8:S16" si="7">RANK(R8,R$8:R$16,0)</f>
        <v>4</v>
      </c>
    </row>
    <row r="9" spans="1:20" x14ac:dyDescent="0.3">
      <c r="A9" s="63" t="s">
        <v>1245</v>
      </c>
      <c r="B9" s="64">
        <f>VLOOKUP($A9,'Return Data'!$B$7:$R$2292,3,0)</f>
        <v>44483</v>
      </c>
      <c r="C9" s="65">
        <f>VLOOKUP($A9,'Return Data'!$B$7:$R$2292,4,0)</f>
        <v>51.042000000000002</v>
      </c>
      <c r="D9" s="65">
        <f>VLOOKUP($A9,'Return Data'!$B$7:$R$2292,10,0)</f>
        <v>7.484</v>
      </c>
      <c r="E9" s="66">
        <f t="shared" si="0"/>
        <v>7</v>
      </c>
      <c r="F9" s="65">
        <f>VLOOKUP($A9,'Return Data'!$B$7:$R$2292,11,0)</f>
        <v>17.399999999999999</v>
      </c>
      <c r="G9" s="66">
        <f t="shared" si="1"/>
        <v>6</v>
      </c>
      <c r="H9" s="65">
        <f>VLOOKUP($A9,'Return Data'!$B$7:$R$2292,12,0)</f>
        <v>17.467600000000001</v>
      </c>
      <c r="I9" s="66">
        <f t="shared" si="2"/>
        <v>6</v>
      </c>
      <c r="J9" s="65">
        <f>VLOOKUP($A9,'Return Data'!$B$7:$R$2292,13,0)</f>
        <v>32.828499999999998</v>
      </c>
      <c r="K9" s="66">
        <f t="shared" si="3"/>
        <v>6</v>
      </c>
      <c r="L9" s="65">
        <f>VLOOKUP($A9,'Return Data'!$B$7:$R$2292,17,0)</f>
        <v>23.844100000000001</v>
      </c>
      <c r="M9" s="66">
        <f t="shared" si="4"/>
        <v>4</v>
      </c>
      <c r="N9" s="65">
        <f>VLOOKUP($A9,'Return Data'!$B$7:$R$2292,14,0)</f>
        <v>18.145099999999999</v>
      </c>
      <c r="O9" s="66">
        <f t="shared" si="5"/>
        <v>4</v>
      </c>
      <c r="P9" s="65">
        <f>VLOOKUP($A9,'Return Data'!$B$7:$R$2292,15,0)</f>
        <v>12.201700000000001</v>
      </c>
      <c r="Q9" s="66">
        <f t="shared" si="6"/>
        <v>4</v>
      </c>
      <c r="R9" s="65">
        <f>VLOOKUP($A9,'Return Data'!$B$7:$R$2292,16,0)</f>
        <v>11.800599999999999</v>
      </c>
      <c r="S9" s="67">
        <f t="shared" si="7"/>
        <v>6</v>
      </c>
    </row>
    <row r="10" spans="1:20" x14ac:dyDescent="0.3">
      <c r="A10" s="63" t="s">
        <v>1247</v>
      </c>
      <c r="B10" s="64">
        <f>VLOOKUP($A10,'Return Data'!$B$7:$R$2292,3,0)</f>
        <v>44483</v>
      </c>
      <c r="C10" s="65">
        <f>VLOOKUP($A10,'Return Data'!$B$7:$R$2292,4,0)</f>
        <v>453.411</v>
      </c>
      <c r="D10" s="65">
        <f>VLOOKUP($A10,'Return Data'!$B$7:$R$2292,10,0)</f>
        <v>15.076599999999999</v>
      </c>
      <c r="E10" s="66">
        <f t="shared" si="0"/>
        <v>1</v>
      </c>
      <c r="F10" s="65">
        <f>VLOOKUP($A10,'Return Data'!$B$7:$R$2292,11,0)</f>
        <v>28.564599999999999</v>
      </c>
      <c r="G10" s="66">
        <f t="shared" si="1"/>
        <v>2</v>
      </c>
      <c r="H10" s="65">
        <f>VLOOKUP($A10,'Return Data'!$B$7:$R$2292,12,0)</f>
        <v>31.858000000000001</v>
      </c>
      <c r="I10" s="66">
        <f t="shared" si="2"/>
        <v>2</v>
      </c>
      <c r="J10" s="65">
        <f>VLOOKUP($A10,'Return Data'!$B$7:$R$2292,13,0)</f>
        <v>67.485500000000002</v>
      </c>
      <c r="K10" s="66">
        <f t="shared" si="3"/>
        <v>2</v>
      </c>
      <c r="L10" s="65">
        <f>VLOOKUP($A10,'Return Data'!$B$7:$R$2292,17,0)</f>
        <v>27.839200000000002</v>
      </c>
      <c r="M10" s="66">
        <f t="shared" si="4"/>
        <v>2</v>
      </c>
      <c r="N10" s="65">
        <f>VLOOKUP($A10,'Return Data'!$B$7:$R$2292,14,0)</f>
        <v>19.655899999999999</v>
      </c>
      <c r="O10" s="66">
        <f t="shared" si="5"/>
        <v>3</v>
      </c>
      <c r="P10" s="65">
        <f>VLOOKUP($A10,'Return Data'!$B$7:$R$2292,15,0)</f>
        <v>16.315200000000001</v>
      </c>
      <c r="Q10" s="66">
        <f t="shared" si="6"/>
        <v>2</v>
      </c>
      <c r="R10" s="65">
        <f>VLOOKUP($A10,'Return Data'!$B$7:$R$2292,16,0)</f>
        <v>16.655200000000001</v>
      </c>
      <c r="S10" s="67">
        <f t="shared" si="7"/>
        <v>2</v>
      </c>
    </row>
    <row r="11" spans="1:20" x14ac:dyDescent="0.3">
      <c r="A11" s="63" t="s">
        <v>2024</v>
      </c>
      <c r="B11" s="64">
        <f>VLOOKUP($A11,'Return Data'!$B$7:$R$2292,3,0)</f>
        <v>44483</v>
      </c>
      <c r="C11" s="65">
        <f>VLOOKUP($A11,'Return Data'!$B$7:$R$2292,4,0)</f>
        <v>29.573</v>
      </c>
      <c r="D11" s="65">
        <f>VLOOKUP($A11,'Return Data'!$B$7:$R$2292,10,0)</f>
        <v>13.3482</v>
      </c>
      <c r="E11" s="66">
        <f t="shared" si="0"/>
        <v>3</v>
      </c>
      <c r="F11" s="65">
        <f>VLOOKUP($A11,'Return Data'!$B$7:$R$2292,11,0)</f>
        <v>24.855399999999999</v>
      </c>
      <c r="G11" s="66">
        <f t="shared" si="1"/>
        <v>4</v>
      </c>
      <c r="H11" s="65">
        <f>VLOOKUP($A11,'Return Data'!$B$7:$R$2292,12,0)</f>
        <v>22.087499999999999</v>
      </c>
      <c r="I11" s="66">
        <f t="shared" si="2"/>
        <v>4</v>
      </c>
      <c r="J11" s="65">
        <f>VLOOKUP($A11,'Return Data'!$B$7:$R$2292,13,0)</f>
        <v>40.218200000000003</v>
      </c>
      <c r="K11" s="66">
        <f t="shared" si="3"/>
        <v>5</v>
      </c>
      <c r="L11" s="65">
        <f>VLOOKUP($A11,'Return Data'!$B$7:$R$2292,17,0)</f>
        <v>22.925699999999999</v>
      </c>
      <c r="M11" s="66">
        <f t="shared" si="4"/>
        <v>5</v>
      </c>
      <c r="N11" s="65">
        <f>VLOOKUP($A11,'Return Data'!$B$7:$R$2292,14,0)</f>
        <v>17.751999999999999</v>
      </c>
      <c r="O11" s="66">
        <f t="shared" si="5"/>
        <v>5</v>
      </c>
      <c r="P11" s="65">
        <f>VLOOKUP($A11,'Return Data'!$B$7:$R$2292,15,0)</f>
        <v>12.196999999999999</v>
      </c>
      <c r="Q11" s="66">
        <f t="shared" si="6"/>
        <v>5</v>
      </c>
      <c r="R11" s="65">
        <f>VLOOKUP($A11,'Return Data'!$B$7:$R$2292,16,0)</f>
        <v>10.803800000000001</v>
      </c>
      <c r="S11" s="67">
        <f t="shared" si="7"/>
        <v>7</v>
      </c>
    </row>
    <row r="12" spans="1:20" x14ac:dyDescent="0.3">
      <c r="A12" s="63" t="s">
        <v>1249</v>
      </c>
      <c r="B12" s="64">
        <f>VLOOKUP($A12,'Return Data'!$B$7:$R$2292,3,0)</f>
        <v>44483</v>
      </c>
      <c r="C12" s="65">
        <f>VLOOKUP($A12,'Return Data'!$B$7:$R$2292,4,0)</f>
        <v>78.665700000000001</v>
      </c>
      <c r="D12" s="65">
        <f>VLOOKUP($A12,'Return Data'!$B$7:$R$2292,10,0)</f>
        <v>8.0061999999999998</v>
      </c>
      <c r="E12" s="66">
        <f t="shared" si="0"/>
        <v>6</v>
      </c>
      <c r="F12" s="65">
        <f>VLOOKUP($A12,'Return Data'!$B$7:$R$2292,11,0)</f>
        <v>34.171300000000002</v>
      </c>
      <c r="G12" s="66">
        <f t="shared" si="1"/>
        <v>1</v>
      </c>
      <c r="H12" s="65">
        <f>VLOOKUP($A12,'Return Data'!$B$7:$R$2292,12,0)</f>
        <v>54.730699999999999</v>
      </c>
      <c r="I12" s="66">
        <f t="shared" si="2"/>
        <v>1</v>
      </c>
      <c r="J12" s="65">
        <f>VLOOKUP($A12,'Return Data'!$B$7:$R$2292,13,0)</f>
        <v>68.837699999999998</v>
      </c>
      <c r="K12" s="66">
        <f t="shared" si="3"/>
        <v>1</v>
      </c>
      <c r="L12" s="65">
        <f>VLOOKUP($A12,'Return Data'!$B$7:$R$2292,17,0)</f>
        <v>42.796500000000002</v>
      </c>
      <c r="M12" s="66">
        <f t="shared" si="4"/>
        <v>1</v>
      </c>
      <c r="N12" s="65">
        <f>VLOOKUP($A12,'Return Data'!$B$7:$R$2292,14,0)</f>
        <v>30.646899999999999</v>
      </c>
      <c r="O12" s="66">
        <f t="shared" si="5"/>
        <v>1</v>
      </c>
      <c r="P12" s="65">
        <f>VLOOKUP($A12,'Return Data'!$B$7:$R$2292,15,0)</f>
        <v>18.889600000000002</v>
      </c>
      <c r="Q12" s="66">
        <f t="shared" si="6"/>
        <v>1</v>
      </c>
      <c r="R12" s="65">
        <f>VLOOKUP($A12,'Return Data'!$B$7:$R$2292,16,0)</f>
        <v>14.2576</v>
      </c>
      <c r="S12" s="67">
        <f t="shared" si="7"/>
        <v>3</v>
      </c>
    </row>
    <row r="13" spans="1:20" x14ac:dyDescent="0.3">
      <c r="A13" s="63" t="s">
        <v>761</v>
      </c>
      <c r="B13" s="64">
        <f>VLOOKUP($A13,'Return Data'!$B$7:$R$2292,3,0)</f>
        <v>44483</v>
      </c>
      <c r="C13" s="65">
        <f>VLOOKUP($A13,'Return Data'!$B$7:$R$2292,4,0)</f>
        <v>23.819700000000001</v>
      </c>
      <c r="D13" s="65">
        <f>VLOOKUP($A13,'Return Data'!$B$7:$R$2292,10,0)</f>
        <v>15.0238</v>
      </c>
      <c r="E13" s="66">
        <f t="shared" si="0"/>
        <v>2</v>
      </c>
      <c r="F13" s="65">
        <f>VLOOKUP($A13,'Return Data'!$B$7:$R$2292,11,0)</f>
        <v>15.1722</v>
      </c>
      <c r="G13" s="66">
        <f t="shared" si="1"/>
        <v>8</v>
      </c>
      <c r="H13" s="65">
        <f>VLOOKUP($A13,'Return Data'!$B$7:$R$2292,12,0)</f>
        <v>9.8425999999999991</v>
      </c>
      <c r="I13" s="66">
        <f t="shared" si="2"/>
        <v>9</v>
      </c>
      <c r="J13" s="65">
        <f>VLOOKUP($A13,'Return Data'!$B$7:$R$2292,13,0)</f>
        <v>14.503500000000001</v>
      </c>
      <c r="K13" s="66">
        <f t="shared" si="3"/>
        <v>9</v>
      </c>
      <c r="L13" s="65">
        <f>VLOOKUP($A13,'Return Data'!$B$7:$R$2292,17,0)</f>
        <v>12.616400000000001</v>
      </c>
      <c r="M13" s="66">
        <f t="shared" si="4"/>
        <v>8</v>
      </c>
      <c r="N13" s="65">
        <f>VLOOKUP($A13,'Return Data'!$B$7:$R$2292,14,0)</f>
        <v>10.740500000000001</v>
      </c>
      <c r="O13" s="66">
        <f t="shared" si="5"/>
        <v>8</v>
      </c>
      <c r="P13" s="65">
        <f>VLOOKUP($A13,'Return Data'!$B$7:$R$2292,15,0)</f>
        <v>9.0472000000000001</v>
      </c>
      <c r="Q13" s="66">
        <f t="shared" si="6"/>
        <v>8</v>
      </c>
      <c r="R13" s="65">
        <f>VLOOKUP($A13,'Return Data'!$B$7:$R$2292,16,0)</f>
        <v>9.8198000000000008</v>
      </c>
      <c r="S13" s="67">
        <f t="shared" si="7"/>
        <v>8</v>
      </c>
    </row>
    <row r="14" spans="1:20" x14ac:dyDescent="0.3">
      <c r="A14" s="63" t="s">
        <v>1250</v>
      </c>
      <c r="B14" s="64">
        <f>VLOOKUP($A14,'Return Data'!$B$7:$R$2292,3,0)</f>
        <v>44483</v>
      </c>
      <c r="C14" s="65">
        <f>VLOOKUP($A14,'Return Data'!$B$7:$R$2292,4,0)</f>
        <v>40.7393</v>
      </c>
      <c r="D14" s="65">
        <f>VLOOKUP($A14,'Return Data'!$B$7:$R$2292,10,0)</f>
        <v>6.5726000000000004</v>
      </c>
      <c r="E14" s="66">
        <f t="shared" si="0"/>
        <v>8</v>
      </c>
      <c r="F14" s="65">
        <f>VLOOKUP($A14,'Return Data'!$B$7:$R$2292,11,0)</f>
        <v>16.333500000000001</v>
      </c>
      <c r="G14" s="66">
        <f t="shared" si="1"/>
        <v>7</v>
      </c>
      <c r="H14" s="65">
        <f>VLOOKUP($A14,'Return Data'!$B$7:$R$2292,12,0)</f>
        <v>13.702</v>
      </c>
      <c r="I14" s="66">
        <f t="shared" si="2"/>
        <v>7</v>
      </c>
      <c r="J14" s="65">
        <f>VLOOKUP($A14,'Return Data'!$B$7:$R$2292,13,0)</f>
        <v>25.565000000000001</v>
      </c>
      <c r="K14" s="66">
        <f t="shared" si="3"/>
        <v>7</v>
      </c>
      <c r="L14" s="65">
        <f>VLOOKUP($A14,'Return Data'!$B$7:$R$2292,17,0)</f>
        <v>17.603400000000001</v>
      </c>
      <c r="M14" s="66">
        <f t="shared" si="4"/>
        <v>6</v>
      </c>
      <c r="N14" s="65">
        <f>VLOOKUP($A14,'Return Data'!$B$7:$R$2292,14,0)</f>
        <v>14.9117</v>
      </c>
      <c r="O14" s="66">
        <f t="shared" si="5"/>
        <v>6</v>
      </c>
      <c r="P14" s="65">
        <f>VLOOKUP($A14,'Return Data'!$B$7:$R$2292,15,0)</f>
        <v>11.1524</v>
      </c>
      <c r="Q14" s="66">
        <f t="shared" si="6"/>
        <v>6</v>
      </c>
      <c r="R14" s="65">
        <f>VLOOKUP($A14,'Return Data'!$B$7:$R$2292,16,0)</f>
        <v>11.8924</v>
      </c>
      <c r="S14" s="67">
        <f t="shared" si="7"/>
        <v>5</v>
      </c>
    </row>
    <row r="15" spans="1:20" x14ac:dyDescent="0.3">
      <c r="A15" s="63" t="s">
        <v>1252</v>
      </c>
      <c r="B15" s="64">
        <f>VLOOKUP($A15,'Return Data'!$B$7:$R$2292,3,0)</f>
        <v>44483</v>
      </c>
      <c r="C15" s="65">
        <f>VLOOKUP($A15,'Return Data'!$B$7:$R$2292,4,0)</f>
        <v>16.016200000000001</v>
      </c>
      <c r="D15" s="65">
        <f>VLOOKUP($A15,'Return Data'!$B$7:$R$2292,10,0)</f>
        <v>8.5586000000000002</v>
      </c>
      <c r="E15" s="66">
        <f t="shared" si="0"/>
        <v>5</v>
      </c>
      <c r="F15" s="65">
        <f>VLOOKUP($A15,'Return Data'!$B$7:$R$2292,11,0)</f>
        <v>18.535799999999998</v>
      </c>
      <c r="G15" s="66">
        <f t="shared" si="1"/>
        <v>5</v>
      </c>
      <c r="H15" s="65">
        <f>VLOOKUP($A15,'Return Data'!$B$7:$R$2292,12,0)</f>
        <v>21.547599999999999</v>
      </c>
      <c r="I15" s="66">
        <f t="shared" si="2"/>
        <v>5</v>
      </c>
      <c r="J15" s="65">
        <f>VLOOKUP($A15,'Return Data'!$B$7:$R$2292,13,0)</f>
        <v>41.1629</v>
      </c>
      <c r="K15" s="66">
        <f t="shared" si="3"/>
        <v>4</v>
      </c>
      <c r="L15" s="65"/>
      <c r="M15" s="66"/>
      <c r="N15" s="65"/>
      <c r="O15" s="66"/>
      <c r="P15" s="65"/>
      <c r="Q15" s="66"/>
      <c r="R15" s="65">
        <f>VLOOKUP($A15,'Return Data'!$B$7:$R$2292,16,0)</f>
        <v>33.895000000000003</v>
      </c>
      <c r="S15" s="67">
        <f t="shared" si="7"/>
        <v>1</v>
      </c>
    </row>
    <row r="16" spans="1:20" x14ac:dyDescent="0.3">
      <c r="A16" s="63" t="s">
        <v>1254</v>
      </c>
      <c r="B16" s="64">
        <f>VLOOKUP($A16,'Return Data'!$B$7:$R$2292,3,0)</f>
        <v>44483</v>
      </c>
      <c r="C16" s="65">
        <f>VLOOKUP($A16,'Return Data'!$B$7:$R$2292,4,0)</f>
        <v>47.792099999999998</v>
      </c>
      <c r="D16" s="65">
        <f>VLOOKUP($A16,'Return Data'!$B$7:$R$2292,10,0)</f>
        <v>6.3338999999999999</v>
      </c>
      <c r="E16" s="66">
        <f t="shared" si="0"/>
        <v>9</v>
      </c>
      <c r="F16" s="65">
        <f>VLOOKUP($A16,'Return Data'!$B$7:$R$2292,11,0)</f>
        <v>12.549200000000001</v>
      </c>
      <c r="G16" s="66">
        <f t="shared" si="1"/>
        <v>9</v>
      </c>
      <c r="H16" s="65">
        <f>VLOOKUP($A16,'Return Data'!$B$7:$R$2292,12,0)</f>
        <v>12.2378</v>
      </c>
      <c r="I16" s="66">
        <f t="shared" si="2"/>
        <v>8</v>
      </c>
      <c r="J16" s="65">
        <f>VLOOKUP($A16,'Return Data'!$B$7:$R$2292,13,0)</f>
        <v>22.502700000000001</v>
      </c>
      <c r="K16" s="66">
        <f t="shared" si="3"/>
        <v>8</v>
      </c>
      <c r="L16" s="65">
        <f>VLOOKUP($A16,'Return Data'!$B$7:$R$2292,17,0)</f>
        <v>16.161000000000001</v>
      </c>
      <c r="M16" s="66">
        <f>RANK(L16,L$8:L$16,0)</f>
        <v>7</v>
      </c>
      <c r="N16" s="65">
        <f>VLOOKUP($A16,'Return Data'!$B$7:$R$2292,14,0)</f>
        <v>11.6068</v>
      </c>
      <c r="O16" s="66">
        <f>RANK(N16,N$8:N$16,0)</f>
        <v>7</v>
      </c>
      <c r="P16" s="65">
        <f>VLOOKUP($A16,'Return Data'!$B$7:$R$2292,15,0)</f>
        <v>9.3554999999999993</v>
      </c>
      <c r="Q16" s="66">
        <f>RANK(P16,P$8:P$16,0)</f>
        <v>7</v>
      </c>
      <c r="R16" s="65">
        <f>VLOOKUP($A16,'Return Data'!$B$7:$R$2292,16,0)</f>
        <v>8.3490000000000002</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10.373644444444444</v>
      </c>
      <c r="E18" s="74"/>
      <c r="F18" s="75">
        <f>AVERAGE(F8:F16)</f>
        <v>21.453311111111113</v>
      </c>
      <c r="G18" s="74"/>
      <c r="H18" s="75">
        <f>AVERAGE(H8:H16)</f>
        <v>23.228499999999997</v>
      </c>
      <c r="I18" s="74"/>
      <c r="J18" s="75">
        <f>AVERAGE(J8:J16)</f>
        <v>39.938088888888885</v>
      </c>
      <c r="K18" s="74"/>
      <c r="L18" s="75">
        <f>AVERAGE(L8:L16)</f>
        <v>23.783262499999999</v>
      </c>
      <c r="M18" s="74"/>
      <c r="N18" s="75">
        <f>AVERAGE(N8:N16)</f>
        <v>18.329687499999999</v>
      </c>
      <c r="O18" s="74"/>
      <c r="P18" s="75">
        <f>AVERAGE(P8:P16)</f>
        <v>13.0538375</v>
      </c>
      <c r="Q18" s="74"/>
      <c r="R18" s="75">
        <f>AVERAGE(R8:R16)</f>
        <v>14.424288888888888</v>
      </c>
      <c r="S18" s="76"/>
    </row>
    <row r="19" spans="1:19" x14ac:dyDescent="0.3">
      <c r="A19" s="73" t="s">
        <v>28</v>
      </c>
      <c r="B19" s="74"/>
      <c r="C19" s="74"/>
      <c r="D19" s="75">
        <f>MIN(D8:D16)</f>
        <v>6.3338999999999999</v>
      </c>
      <c r="E19" s="74"/>
      <c r="F19" s="75">
        <f>MIN(F8:F16)</f>
        <v>12.549200000000001</v>
      </c>
      <c r="G19" s="74"/>
      <c r="H19" s="75">
        <f>MIN(H8:H16)</f>
        <v>9.8425999999999991</v>
      </c>
      <c r="I19" s="74"/>
      <c r="J19" s="75">
        <f>MIN(J8:J16)</f>
        <v>14.503500000000001</v>
      </c>
      <c r="K19" s="74"/>
      <c r="L19" s="75">
        <f>MIN(L8:L16)</f>
        <v>12.616400000000001</v>
      </c>
      <c r="M19" s="74"/>
      <c r="N19" s="75">
        <f>MIN(N8:N16)</f>
        <v>10.740500000000001</v>
      </c>
      <c r="O19" s="74"/>
      <c r="P19" s="75">
        <f>MIN(P8:P16)</f>
        <v>9.0472000000000001</v>
      </c>
      <c r="Q19" s="74"/>
      <c r="R19" s="75">
        <f>MIN(R8:R16)</f>
        <v>8.3490000000000002</v>
      </c>
      <c r="S19" s="76"/>
    </row>
    <row r="20" spans="1:19" ht="15" thickBot="1" x14ac:dyDescent="0.35">
      <c r="A20" s="77" t="s">
        <v>29</v>
      </c>
      <c r="B20" s="78"/>
      <c r="C20" s="78"/>
      <c r="D20" s="79">
        <f>MAX(D8:D16)</f>
        <v>15.076599999999999</v>
      </c>
      <c r="E20" s="78"/>
      <c r="F20" s="79">
        <f>MAX(F8:F16)</f>
        <v>34.171300000000002</v>
      </c>
      <c r="G20" s="78"/>
      <c r="H20" s="79">
        <f>MAX(H8:H16)</f>
        <v>54.730699999999999</v>
      </c>
      <c r="I20" s="78"/>
      <c r="J20" s="79">
        <f>MAX(J8:J16)</f>
        <v>68.837699999999998</v>
      </c>
      <c r="K20" s="78"/>
      <c r="L20" s="79">
        <f>MAX(L8:L16)</f>
        <v>42.796500000000002</v>
      </c>
      <c r="M20" s="78"/>
      <c r="N20" s="79">
        <f>MAX(N8:N16)</f>
        <v>30.646899999999999</v>
      </c>
      <c r="O20" s="78"/>
      <c r="P20" s="79">
        <f>MAX(P8:P16)</f>
        <v>18.889600000000002</v>
      </c>
      <c r="Q20" s="78"/>
      <c r="R20" s="79">
        <f>MAX(R8:R16)</f>
        <v>33.895000000000003</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Data'!$B$7:$R$2292,3,0)</f>
        <v>44483</v>
      </c>
      <c r="C8" s="65">
        <f>VLOOKUP($A8,'Return Data'!$B$7:$R$2292,4,0)</f>
        <v>278.41500000000002</v>
      </c>
      <c r="D8" s="65">
        <f>VLOOKUP($A8,'Return Data'!$B$7:$R$2292,5,0)</f>
        <v>-3.6179999999999999</v>
      </c>
      <c r="E8" s="66">
        <f>RANK(D8,D$8:D$14,0)</f>
        <v>3</v>
      </c>
      <c r="F8" s="65">
        <f>VLOOKUP($A8,'Return Data'!$B$7:$R$2292,6,0)</f>
        <v>5.3512000000000004</v>
      </c>
      <c r="G8" s="66">
        <f>RANK(F8,F$8:F$14,0)</f>
        <v>4</v>
      </c>
      <c r="H8" s="65">
        <f>VLOOKUP($A8,'Return Data'!$B$7:$R$2292,7,0)</f>
        <v>6.0544000000000002</v>
      </c>
      <c r="I8" s="66">
        <f>RANK(H8,H$8:H$14,0)</f>
        <v>4</v>
      </c>
      <c r="J8" s="65">
        <f>VLOOKUP($A8,'Return Data'!$B$7:$R$2292,8,0)</f>
        <v>3.3229000000000002</v>
      </c>
      <c r="K8" s="66">
        <f>RANK(J8,J$8:J$14,0)</f>
        <v>6</v>
      </c>
      <c r="L8" s="65">
        <f>VLOOKUP($A8,'Return Data'!$B$7:$R$2292,9,0)</f>
        <v>1.8613999999999999</v>
      </c>
      <c r="M8" s="66">
        <f>RANK(L8,L$8:L$14,0)</f>
        <v>6</v>
      </c>
      <c r="N8" s="65">
        <f>VLOOKUP($A8,'Return Data'!$B$7:$R$2292,10,0)</f>
        <v>4.7148000000000003</v>
      </c>
      <c r="O8" s="66">
        <f>RANK(N8,N$8:N$14,0)</f>
        <v>7</v>
      </c>
      <c r="P8" s="65">
        <f>VLOOKUP($A8,'Return Data'!$B$7:$R$2292,11,0)</f>
        <v>5.1233000000000004</v>
      </c>
      <c r="Q8" s="66">
        <f>RANK(P8,P$8:P$14,0)</f>
        <v>7</v>
      </c>
      <c r="R8" s="65">
        <f>VLOOKUP($A8,'Return Data'!$B$7:$R$2292,12,0)</f>
        <v>4.4065000000000003</v>
      </c>
      <c r="S8" s="66">
        <f>RANK(R8,R$8:R$14,0)</f>
        <v>7</v>
      </c>
      <c r="T8" s="65">
        <f>VLOOKUP($A8,'Return Data'!$B$7:$R$2292,13,0)</f>
        <v>4.5933000000000002</v>
      </c>
      <c r="U8" s="66">
        <f>RANK(T8,T$8:T$14,0)</f>
        <v>7</v>
      </c>
      <c r="V8" s="65">
        <f>VLOOKUP($A8,'Return Data'!$B$7:$R$2292,17,0)</f>
        <v>6.8146000000000004</v>
      </c>
      <c r="W8" s="66">
        <f>RANK(V8,V$8:V$14,0)</f>
        <v>4</v>
      </c>
      <c r="X8" s="65">
        <f>VLOOKUP($A8,'Return Data'!$B$7:$R$2292,14,0)</f>
        <v>7.6715</v>
      </c>
      <c r="Y8" s="66">
        <f>RANK(X8,X$8:X$14,0)</f>
        <v>4</v>
      </c>
      <c r="Z8" s="65">
        <f>VLOOKUP($A8,'Return Data'!$B$7:$R$2292,16,0)</f>
        <v>8.4452999999999996</v>
      </c>
      <c r="AA8" s="67">
        <f>RANK(Z8,Z$8:Z$14,0)</f>
        <v>3</v>
      </c>
    </row>
    <row r="9" spans="1:27" x14ac:dyDescent="0.3">
      <c r="A9" s="63" t="s">
        <v>806</v>
      </c>
      <c r="B9" s="64">
        <f>VLOOKUP($A9,'Return Data'!$B$7:$R$2292,3,0)</f>
        <v>44483</v>
      </c>
      <c r="C9" s="65">
        <f>VLOOKUP($A9,'Return Data'!$B$7:$R$2292,4,0)</f>
        <v>34.189799999999998</v>
      </c>
      <c r="D9" s="65">
        <f>VLOOKUP($A9,'Return Data'!$B$7:$R$2292,5,0)</f>
        <v>-19.7394</v>
      </c>
      <c r="E9" s="66">
        <f t="shared" ref="E9:E14" si="0">RANK(D9,D$8:D$14,0)</f>
        <v>5</v>
      </c>
      <c r="F9" s="65">
        <f>VLOOKUP($A9,'Return Data'!$B$7:$R$2292,6,0)</f>
        <v>0.99650000000000005</v>
      </c>
      <c r="G9" s="66">
        <f t="shared" ref="G9:G14" si="1">RANK(F9,F$8:F$14,0)</f>
        <v>5</v>
      </c>
      <c r="H9" s="65">
        <f>VLOOKUP($A9,'Return Data'!$B$7:$R$2292,7,0)</f>
        <v>7.1778000000000004</v>
      </c>
      <c r="I9" s="66">
        <f t="shared" ref="I9:I14" si="2">RANK(H9,H$8:H$14,0)</f>
        <v>3</v>
      </c>
      <c r="J9" s="65">
        <f>VLOOKUP($A9,'Return Data'!$B$7:$R$2292,8,0)</f>
        <v>6.3445999999999998</v>
      </c>
      <c r="K9" s="66">
        <f t="shared" ref="K9:K14" si="3">RANK(J9,J$8:J$14,0)</f>
        <v>1</v>
      </c>
      <c r="L9" s="65">
        <f>VLOOKUP($A9,'Return Data'!$B$7:$R$2292,9,0)</f>
        <v>5.4942000000000002</v>
      </c>
      <c r="M9" s="66">
        <f t="shared" ref="M9:M14" si="4">RANK(L9,L$8:L$14,0)</f>
        <v>1</v>
      </c>
      <c r="N9" s="65">
        <f>VLOOKUP($A9,'Return Data'!$B$7:$R$2292,10,0)</f>
        <v>5.7363999999999997</v>
      </c>
      <c r="O9" s="66">
        <f t="shared" ref="O9:O14" si="5">RANK(N9,N$8:N$14,0)</f>
        <v>4</v>
      </c>
      <c r="P9" s="65">
        <f>VLOOKUP($A9,'Return Data'!$B$7:$R$2292,11,0)</f>
        <v>5.3711000000000002</v>
      </c>
      <c r="Q9" s="66">
        <f t="shared" ref="Q9:Q14" si="6">RANK(P9,P$8:P$14,0)</f>
        <v>5</v>
      </c>
      <c r="R9" s="65">
        <f>VLOOKUP($A9,'Return Data'!$B$7:$R$2292,12,0)</f>
        <v>4.7504</v>
      </c>
      <c r="S9" s="66">
        <f t="shared" ref="S9:S14" si="7">RANK(R9,R$8:R$14,0)</f>
        <v>6</v>
      </c>
      <c r="T9" s="65">
        <f>VLOOKUP($A9,'Return Data'!$B$7:$R$2292,13,0)</f>
        <v>4.9542999999999999</v>
      </c>
      <c r="U9" s="66">
        <f t="shared" ref="U9:U14" si="8">RANK(T9,T$8:T$14,0)</f>
        <v>5</v>
      </c>
      <c r="V9" s="65">
        <f>VLOOKUP($A9,'Return Data'!$B$7:$R$2292,17,0)</f>
        <v>6.0023</v>
      </c>
      <c r="W9" s="66">
        <f t="shared" ref="W9:W13" si="9">RANK(V9,V$8:V$14,0)</f>
        <v>6</v>
      </c>
      <c r="X9" s="65">
        <f>VLOOKUP($A9,'Return Data'!$B$7:$R$2292,14,0)</f>
        <v>6.7053000000000003</v>
      </c>
      <c r="Y9" s="66">
        <f t="shared" ref="Y9:Y13" si="10">RANK(X9,X$8:X$14,0)</f>
        <v>5</v>
      </c>
      <c r="Z9" s="65">
        <f>VLOOKUP($A9,'Return Data'!$B$7:$R$2292,16,0)</f>
        <v>7.0532000000000004</v>
      </c>
      <c r="AA9" s="67">
        <f t="shared" ref="AA9:AA14" si="11">RANK(Z9,Z$8:Z$14,0)</f>
        <v>7</v>
      </c>
    </row>
    <row r="10" spans="1:27" x14ac:dyDescent="0.3">
      <c r="A10" s="63" t="s">
        <v>808</v>
      </c>
      <c r="B10" s="64">
        <f>VLOOKUP($A10,'Return Data'!$B$7:$R$2292,3,0)</f>
        <v>44483</v>
      </c>
      <c r="C10" s="65">
        <f>VLOOKUP($A10,'Return Data'!$B$7:$R$2292,4,0)</f>
        <v>39.542499999999997</v>
      </c>
      <c r="D10" s="65">
        <f>VLOOKUP($A10,'Return Data'!$B$7:$R$2292,5,0)</f>
        <v>-14.7629</v>
      </c>
      <c r="E10" s="66">
        <f t="shared" si="0"/>
        <v>4</v>
      </c>
      <c r="F10" s="65">
        <f>VLOOKUP($A10,'Return Data'!$B$7:$R$2292,6,0)</f>
        <v>7.6970000000000001</v>
      </c>
      <c r="G10" s="66">
        <f t="shared" si="1"/>
        <v>2</v>
      </c>
      <c r="H10" s="65">
        <f>VLOOKUP($A10,'Return Data'!$B$7:$R$2292,7,0)</f>
        <v>8.3208000000000002</v>
      </c>
      <c r="I10" s="66">
        <f t="shared" si="2"/>
        <v>2</v>
      </c>
      <c r="J10" s="65">
        <f>VLOOKUP($A10,'Return Data'!$B$7:$R$2292,8,0)</f>
        <v>5.9607000000000001</v>
      </c>
      <c r="K10" s="66">
        <f t="shared" si="3"/>
        <v>2</v>
      </c>
      <c r="L10" s="65">
        <f>VLOOKUP($A10,'Return Data'!$B$7:$R$2292,9,0)</f>
        <v>3.9357000000000002</v>
      </c>
      <c r="M10" s="66">
        <f t="shared" si="4"/>
        <v>3</v>
      </c>
      <c r="N10" s="65">
        <f>VLOOKUP($A10,'Return Data'!$B$7:$R$2292,10,0)</f>
        <v>5.9958</v>
      </c>
      <c r="O10" s="66">
        <f t="shared" si="5"/>
        <v>3</v>
      </c>
      <c r="P10" s="65">
        <f>VLOOKUP($A10,'Return Data'!$B$7:$R$2292,11,0)</f>
        <v>6.0094000000000003</v>
      </c>
      <c r="Q10" s="66">
        <f t="shared" si="6"/>
        <v>3</v>
      </c>
      <c r="R10" s="65">
        <f>VLOOKUP($A10,'Return Data'!$B$7:$R$2292,12,0)</f>
        <v>5.1013000000000002</v>
      </c>
      <c r="S10" s="66">
        <f t="shared" si="7"/>
        <v>3</v>
      </c>
      <c r="T10" s="65">
        <f>VLOOKUP($A10,'Return Data'!$B$7:$R$2292,13,0)</f>
        <v>5.71</v>
      </c>
      <c r="U10" s="66">
        <f t="shared" si="8"/>
        <v>3</v>
      </c>
      <c r="V10" s="65">
        <f>VLOOKUP($A10,'Return Data'!$B$7:$R$2292,17,0)</f>
        <v>7.4703999999999997</v>
      </c>
      <c r="W10" s="66">
        <f t="shared" si="9"/>
        <v>3</v>
      </c>
      <c r="X10" s="65">
        <f>VLOOKUP($A10,'Return Data'!$B$7:$R$2292,14,0)</f>
        <v>7.9939</v>
      </c>
      <c r="Y10" s="66">
        <f t="shared" si="10"/>
        <v>3</v>
      </c>
      <c r="Z10" s="65">
        <f>VLOOKUP($A10,'Return Data'!$B$7:$R$2292,16,0)</f>
        <v>8.2941000000000003</v>
      </c>
      <c r="AA10" s="67">
        <f t="shared" si="11"/>
        <v>4</v>
      </c>
    </row>
    <row r="11" spans="1:27" x14ac:dyDescent="0.3">
      <c r="A11" s="63" t="s">
        <v>810</v>
      </c>
      <c r="B11" s="64">
        <f>VLOOKUP($A11,'Return Data'!$B$7:$R$2292,3,0)</f>
        <v>44483</v>
      </c>
      <c r="C11" s="65">
        <f>VLOOKUP($A11,'Return Data'!$B$7:$R$2292,4,0)</f>
        <v>358.18020000000001</v>
      </c>
      <c r="D11" s="65">
        <f>VLOOKUP($A11,'Return Data'!$B$7:$R$2292,5,0)</f>
        <v>-45.2605</v>
      </c>
      <c r="E11" s="66">
        <f t="shared" si="0"/>
        <v>7</v>
      </c>
      <c r="F11" s="65">
        <f>VLOOKUP($A11,'Return Data'!$B$7:$R$2292,6,0)</f>
        <v>-3.9458000000000002</v>
      </c>
      <c r="G11" s="66">
        <f t="shared" si="1"/>
        <v>7</v>
      </c>
      <c r="H11" s="65">
        <f>VLOOKUP($A11,'Return Data'!$B$7:$R$2292,7,0)</f>
        <v>3.6623999999999999</v>
      </c>
      <c r="I11" s="66">
        <f t="shared" si="2"/>
        <v>7</v>
      </c>
      <c r="J11" s="65">
        <f>VLOOKUP($A11,'Return Data'!$B$7:$R$2292,8,0)</f>
        <v>3.2189999999999999</v>
      </c>
      <c r="K11" s="66">
        <f t="shared" si="3"/>
        <v>7</v>
      </c>
      <c r="L11" s="65">
        <f>VLOOKUP($A11,'Return Data'!$B$7:$R$2292,9,0)</f>
        <v>4.7378999999999998</v>
      </c>
      <c r="M11" s="66">
        <f t="shared" si="4"/>
        <v>2</v>
      </c>
      <c r="N11" s="65">
        <f>VLOOKUP($A11,'Return Data'!$B$7:$R$2292,10,0)</f>
        <v>8.1312999999999995</v>
      </c>
      <c r="O11" s="66">
        <f t="shared" si="5"/>
        <v>2</v>
      </c>
      <c r="P11" s="65">
        <f>VLOOKUP($A11,'Return Data'!$B$7:$R$2292,11,0)</f>
        <v>7.8446999999999996</v>
      </c>
      <c r="Q11" s="66">
        <f t="shared" si="6"/>
        <v>2</v>
      </c>
      <c r="R11" s="65">
        <f>VLOOKUP($A11,'Return Data'!$B$7:$R$2292,12,0)</f>
        <v>5.7148000000000003</v>
      </c>
      <c r="S11" s="66">
        <f t="shared" si="7"/>
        <v>1</v>
      </c>
      <c r="T11" s="65">
        <f>VLOOKUP($A11,'Return Data'!$B$7:$R$2292,13,0)</f>
        <v>6.5686</v>
      </c>
      <c r="U11" s="66">
        <f t="shared" si="8"/>
        <v>1</v>
      </c>
      <c r="V11" s="65">
        <f>VLOOKUP($A11,'Return Data'!$B$7:$R$2292,17,0)</f>
        <v>8.3704000000000001</v>
      </c>
      <c r="W11" s="66">
        <f t="shared" si="9"/>
        <v>2</v>
      </c>
      <c r="X11" s="65">
        <f>VLOOKUP($A11,'Return Data'!$B$7:$R$2292,14,0)</f>
        <v>8.6350999999999996</v>
      </c>
      <c r="Y11" s="66">
        <f t="shared" si="10"/>
        <v>2</v>
      </c>
      <c r="Z11" s="65">
        <f>VLOOKUP($A11,'Return Data'!$B$7:$R$2292,16,0)</f>
        <v>8.8061000000000007</v>
      </c>
      <c r="AA11" s="67">
        <f t="shared" si="11"/>
        <v>1</v>
      </c>
    </row>
    <row r="12" spans="1:27" x14ac:dyDescent="0.3">
      <c r="A12" s="63" t="s">
        <v>811</v>
      </c>
      <c r="B12" s="64">
        <f>VLOOKUP($A12,'Return Data'!$B$7:$R$2292,3,0)</f>
        <v>44483</v>
      </c>
      <c r="C12" s="65">
        <f>VLOOKUP($A12,'Return Data'!$B$7:$R$2292,4,0)</f>
        <v>1208.9548</v>
      </c>
      <c r="D12" s="65">
        <f>VLOOKUP($A12,'Return Data'!$B$7:$R$2292,5,0)</f>
        <v>0.86950000000000005</v>
      </c>
      <c r="E12" s="66">
        <f t="shared" si="0"/>
        <v>1</v>
      </c>
      <c r="F12" s="65">
        <f>VLOOKUP($A12,'Return Data'!$B$7:$R$2292,6,0)</f>
        <v>12.928599999999999</v>
      </c>
      <c r="G12" s="66">
        <f t="shared" si="1"/>
        <v>1</v>
      </c>
      <c r="H12" s="65">
        <f>VLOOKUP($A12,'Return Data'!$B$7:$R$2292,7,0)</f>
        <v>9.7909000000000006</v>
      </c>
      <c r="I12" s="66">
        <f t="shared" si="2"/>
        <v>1</v>
      </c>
      <c r="J12" s="65">
        <f>VLOOKUP($A12,'Return Data'!$B$7:$R$2292,8,0)</f>
        <v>5.2569999999999997</v>
      </c>
      <c r="K12" s="66">
        <f t="shared" si="3"/>
        <v>3</v>
      </c>
      <c r="L12" s="65">
        <f>VLOOKUP($A12,'Return Data'!$B$7:$R$2292,9,0)</f>
        <v>3.3875999999999999</v>
      </c>
      <c r="M12" s="66">
        <f t="shared" si="4"/>
        <v>5</v>
      </c>
      <c r="N12" s="65">
        <f>VLOOKUP($A12,'Return Data'!$B$7:$R$2292,10,0)</f>
        <v>8.2867999999999995</v>
      </c>
      <c r="O12" s="66">
        <f t="shared" si="5"/>
        <v>1</v>
      </c>
      <c r="P12" s="65">
        <f>VLOOKUP($A12,'Return Data'!$B$7:$R$2292,11,0)</f>
        <v>7.8955000000000002</v>
      </c>
      <c r="Q12" s="66">
        <f t="shared" si="6"/>
        <v>1</v>
      </c>
      <c r="R12" s="65">
        <f>VLOOKUP($A12,'Return Data'!$B$7:$R$2292,12,0)</f>
        <v>5.6104000000000003</v>
      </c>
      <c r="S12" s="66">
        <f t="shared" si="7"/>
        <v>2</v>
      </c>
      <c r="T12" s="65">
        <f>VLOOKUP($A12,'Return Data'!$B$7:$R$2292,13,0)</f>
        <v>6.2683999999999997</v>
      </c>
      <c r="U12" s="66">
        <f t="shared" si="8"/>
        <v>2</v>
      </c>
      <c r="V12" s="65"/>
      <c r="W12" s="66"/>
      <c r="X12" s="65"/>
      <c r="Y12" s="66"/>
      <c r="Z12" s="65">
        <f>VLOOKUP($A12,'Return Data'!$B$7:$R$2292,16,0)</f>
        <v>8.1501000000000001</v>
      </c>
      <c r="AA12" s="67">
        <f t="shared" si="11"/>
        <v>5</v>
      </c>
    </row>
    <row r="13" spans="1:27" x14ac:dyDescent="0.3">
      <c r="A13" s="63" t="s">
        <v>814</v>
      </c>
      <c r="B13" s="64">
        <f>VLOOKUP($A13,'Return Data'!$B$7:$R$2292,3,0)</f>
        <v>44483</v>
      </c>
      <c r="C13" s="65">
        <f>VLOOKUP($A13,'Return Data'!$B$7:$R$2292,4,0)</f>
        <v>37.124000000000002</v>
      </c>
      <c r="D13" s="65">
        <f>VLOOKUP($A13,'Return Data'!$B$7:$R$2292,5,0)</f>
        <v>0.58989999999999998</v>
      </c>
      <c r="E13" s="66">
        <f t="shared" si="0"/>
        <v>2</v>
      </c>
      <c r="F13" s="65">
        <f>VLOOKUP($A13,'Return Data'!$B$7:$R$2292,6,0)</f>
        <v>7.2472000000000003</v>
      </c>
      <c r="G13" s="66">
        <f t="shared" si="1"/>
        <v>3</v>
      </c>
      <c r="H13" s="65">
        <f>VLOOKUP($A13,'Return Data'!$B$7:$R$2292,7,0)</f>
        <v>5.2583000000000002</v>
      </c>
      <c r="I13" s="66">
        <f t="shared" si="2"/>
        <v>6</v>
      </c>
      <c r="J13" s="65">
        <f>VLOOKUP($A13,'Return Data'!$B$7:$R$2292,8,0)</f>
        <v>3.3331</v>
      </c>
      <c r="K13" s="66">
        <f t="shared" si="3"/>
        <v>5</v>
      </c>
      <c r="L13" s="65">
        <f>VLOOKUP($A13,'Return Data'!$B$7:$R$2292,9,0)</f>
        <v>0.65910000000000002</v>
      </c>
      <c r="M13" s="66">
        <f t="shared" si="4"/>
        <v>7</v>
      </c>
      <c r="N13" s="65">
        <f>VLOOKUP($A13,'Return Data'!$B$7:$R$2292,10,0)</f>
        <v>5.1475</v>
      </c>
      <c r="O13" s="66">
        <f t="shared" si="5"/>
        <v>6</v>
      </c>
      <c r="P13" s="65">
        <f>VLOOKUP($A13,'Return Data'!$B$7:$R$2292,11,0)</f>
        <v>5.7365000000000004</v>
      </c>
      <c r="Q13" s="66">
        <f t="shared" si="6"/>
        <v>4</v>
      </c>
      <c r="R13" s="65">
        <f>VLOOKUP($A13,'Return Data'!$B$7:$R$2292,12,0)</f>
        <v>4.8703000000000003</v>
      </c>
      <c r="S13" s="66">
        <f t="shared" si="7"/>
        <v>4</v>
      </c>
      <c r="T13" s="65">
        <f>VLOOKUP($A13,'Return Data'!$B$7:$R$2292,13,0)</f>
        <v>5.3528000000000002</v>
      </c>
      <c r="U13" s="66">
        <f t="shared" si="8"/>
        <v>4</v>
      </c>
      <c r="V13" s="65">
        <f>VLOOKUP($A13,'Return Data'!$B$7:$R$2292,17,0)</f>
        <v>8.4039999999999999</v>
      </c>
      <c r="W13" s="66">
        <f t="shared" si="9"/>
        <v>1</v>
      </c>
      <c r="X13" s="65">
        <f>VLOOKUP($A13,'Return Data'!$B$7:$R$2292,14,0)</f>
        <v>8.9974000000000007</v>
      </c>
      <c r="Y13" s="66">
        <f t="shared" si="10"/>
        <v>1</v>
      </c>
      <c r="Z13" s="65">
        <f>VLOOKUP($A13,'Return Data'!$B$7:$R$2292,16,0)</f>
        <v>8.4957999999999991</v>
      </c>
      <c r="AA13" s="67">
        <f t="shared" si="11"/>
        <v>2</v>
      </c>
    </row>
    <row r="14" spans="1:27" x14ac:dyDescent="0.3">
      <c r="A14" s="63" t="s">
        <v>815</v>
      </c>
      <c r="B14" s="64">
        <f>VLOOKUP($A14,'Return Data'!$B$7:$R$2292,3,0)</f>
        <v>44483</v>
      </c>
      <c r="C14" s="65">
        <f>VLOOKUP($A14,'Return Data'!$B$7:$R$2292,4,0)</f>
        <v>1243.8841</v>
      </c>
      <c r="D14" s="65">
        <f>VLOOKUP($A14,'Return Data'!$B$7:$R$2292,5,0)</f>
        <v>-19.846</v>
      </c>
      <c r="E14" s="66">
        <f t="shared" si="0"/>
        <v>6</v>
      </c>
      <c r="F14" s="65">
        <f>VLOOKUP($A14,'Return Data'!$B$7:$R$2292,6,0)</f>
        <v>-1.3037000000000001</v>
      </c>
      <c r="G14" s="66">
        <f t="shared" si="1"/>
        <v>6</v>
      </c>
      <c r="H14" s="65">
        <f>VLOOKUP($A14,'Return Data'!$B$7:$R$2292,7,0)</f>
        <v>5.3837999999999999</v>
      </c>
      <c r="I14" s="66">
        <f t="shared" si="2"/>
        <v>5</v>
      </c>
      <c r="J14" s="65">
        <f>VLOOKUP($A14,'Return Data'!$B$7:$R$2292,8,0)</f>
        <v>4.2986000000000004</v>
      </c>
      <c r="K14" s="66">
        <f t="shared" si="3"/>
        <v>4</v>
      </c>
      <c r="L14" s="65">
        <f>VLOOKUP($A14,'Return Data'!$B$7:$R$2292,9,0)</f>
        <v>3.8938999999999999</v>
      </c>
      <c r="M14" s="66">
        <f t="shared" si="4"/>
        <v>4</v>
      </c>
      <c r="N14" s="65">
        <f>VLOOKUP($A14,'Return Data'!$B$7:$R$2292,10,0)</f>
        <v>5.4474999999999998</v>
      </c>
      <c r="O14" s="66">
        <f t="shared" si="5"/>
        <v>5</v>
      </c>
      <c r="P14" s="65">
        <f>VLOOKUP($A14,'Return Data'!$B$7:$R$2292,11,0)</f>
        <v>5.2393000000000001</v>
      </c>
      <c r="Q14" s="66">
        <f t="shared" si="6"/>
        <v>6</v>
      </c>
      <c r="R14" s="65">
        <f>VLOOKUP($A14,'Return Data'!$B$7:$R$2292,12,0)</f>
        <v>4.8296000000000001</v>
      </c>
      <c r="S14" s="66">
        <f t="shared" si="7"/>
        <v>5</v>
      </c>
      <c r="T14" s="65">
        <f>VLOOKUP($A14,'Return Data'!$B$7:$R$2292,13,0)</f>
        <v>4.6435000000000004</v>
      </c>
      <c r="U14" s="66">
        <f t="shared" si="8"/>
        <v>6</v>
      </c>
      <c r="V14" s="65">
        <f>VLOOKUP($A14,'Return Data'!$B$7:$R$2292,17,0)</f>
        <v>6.7016</v>
      </c>
      <c r="W14" s="66">
        <f t="shared" ref="W14" si="12">RANK(V14,V$8:V$14,0)</f>
        <v>5</v>
      </c>
      <c r="X14" s="65"/>
      <c r="Y14" s="66"/>
      <c r="Z14" s="65">
        <f>VLOOKUP($A14,'Return Data'!$B$7:$R$2292,16,0)</f>
        <v>7.6544999999999996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-14.5382</v>
      </c>
      <c r="E16" s="74"/>
      <c r="F16" s="75">
        <f>AVERAGE(F8:F14)</f>
        <v>4.1387142857142853</v>
      </c>
      <c r="G16" s="74"/>
      <c r="H16" s="75">
        <f>AVERAGE(H8:H14)</f>
        <v>6.5212000000000003</v>
      </c>
      <c r="I16" s="74"/>
      <c r="J16" s="75">
        <f>AVERAGE(J8:J14)</f>
        <v>4.5337000000000005</v>
      </c>
      <c r="K16" s="74"/>
      <c r="L16" s="75">
        <f>AVERAGE(L8:L14)</f>
        <v>3.4242571428571424</v>
      </c>
      <c r="M16" s="74"/>
      <c r="N16" s="75">
        <f>AVERAGE(N8:N14)</f>
        <v>6.2085857142857135</v>
      </c>
      <c r="O16" s="74"/>
      <c r="P16" s="75">
        <f>AVERAGE(P8:P14)</f>
        <v>6.1742571428571429</v>
      </c>
      <c r="Q16" s="74"/>
      <c r="R16" s="75">
        <f>AVERAGE(R8:R14)</f>
        <v>5.0404714285714283</v>
      </c>
      <c r="S16" s="74"/>
      <c r="T16" s="75">
        <f>AVERAGE(T8:T14)</f>
        <v>5.4415571428571434</v>
      </c>
      <c r="U16" s="74"/>
      <c r="V16" s="75">
        <f>AVERAGE(V8:V14)</f>
        <v>7.2938833333333335</v>
      </c>
      <c r="W16" s="74"/>
      <c r="X16" s="75">
        <f>AVERAGE(X8:X14)</f>
        <v>8.0006400000000006</v>
      </c>
      <c r="Y16" s="74"/>
      <c r="Z16" s="75">
        <f>AVERAGE(Z8:Z14)</f>
        <v>8.1284428571428577</v>
      </c>
      <c r="AA16" s="76"/>
    </row>
    <row r="17" spans="1:27" x14ac:dyDescent="0.3">
      <c r="A17" s="73" t="s">
        <v>28</v>
      </c>
      <c r="B17" s="74"/>
      <c r="C17" s="74"/>
      <c r="D17" s="75">
        <f>MIN(D8:D14)</f>
        <v>-45.2605</v>
      </c>
      <c r="E17" s="74"/>
      <c r="F17" s="75">
        <f>MIN(F8:F14)</f>
        <v>-3.9458000000000002</v>
      </c>
      <c r="G17" s="74"/>
      <c r="H17" s="75">
        <f>MIN(H8:H14)</f>
        <v>3.6623999999999999</v>
      </c>
      <c r="I17" s="74"/>
      <c r="J17" s="75">
        <f>MIN(J8:J14)</f>
        <v>3.2189999999999999</v>
      </c>
      <c r="K17" s="74"/>
      <c r="L17" s="75">
        <f>MIN(L8:L14)</f>
        <v>0.65910000000000002</v>
      </c>
      <c r="M17" s="74"/>
      <c r="N17" s="75">
        <f>MIN(N8:N14)</f>
        <v>4.7148000000000003</v>
      </c>
      <c r="O17" s="74"/>
      <c r="P17" s="75">
        <f>MIN(P8:P14)</f>
        <v>5.1233000000000004</v>
      </c>
      <c r="Q17" s="74"/>
      <c r="R17" s="75">
        <f>MIN(R8:R14)</f>
        <v>4.4065000000000003</v>
      </c>
      <c r="S17" s="74"/>
      <c r="T17" s="75">
        <f>MIN(T8:T14)</f>
        <v>4.5933000000000002</v>
      </c>
      <c r="U17" s="74"/>
      <c r="V17" s="75">
        <f>MIN(V8:V14)</f>
        <v>6.0023</v>
      </c>
      <c r="W17" s="74"/>
      <c r="X17" s="75">
        <f>MIN(X8:X14)</f>
        <v>6.7053000000000003</v>
      </c>
      <c r="Y17" s="74"/>
      <c r="Z17" s="75">
        <f>MIN(Z8:Z14)</f>
        <v>7.0532000000000004</v>
      </c>
      <c r="AA17" s="76"/>
    </row>
    <row r="18" spans="1:27" ht="15" thickBot="1" x14ac:dyDescent="0.35">
      <c r="A18" s="77" t="s">
        <v>29</v>
      </c>
      <c r="B18" s="78"/>
      <c r="C18" s="78"/>
      <c r="D18" s="79">
        <f>MAX(D8:D14)</f>
        <v>0.86950000000000005</v>
      </c>
      <c r="E18" s="78"/>
      <c r="F18" s="79">
        <f>MAX(F8:F14)</f>
        <v>12.928599999999999</v>
      </c>
      <c r="G18" s="78"/>
      <c r="H18" s="79">
        <f>MAX(H8:H14)</f>
        <v>9.7909000000000006</v>
      </c>
      <c r="I18" s="78"/>
      <c r="J18" s="79">
        <f>MAX(J8:J14)</f>
        <v>6.3445999999999998</v>
      </c>
      <c r="K18" s="78"/>
      <c r="L18" s="79">
        <f>MAX(L8:L14)</f>
        <v>5.4942000000000002</v>
      </c>
      <c r="M18" s="78"/>
      <c r="N18" s="79">
        <f>MAX(N8:N14)</f>
        <v>8.2867999999999995</v>
      </c>
      <c r="O18" s="78"/>
      <c r="P18" s="79">
        <f>MAX(P8:P14)</f>
        <v>7.8955000000000002</v>
      </c>
      <c r="Q18" s="78"/>
      <c r="R18" s="79">
        <f>MAX(R8:R14)</f>
        <v>5.7148000000000003</v>
      </c>
      <c r="S18" s="78"/>
      <c r="T18" s="79">
        <f>MAX(T8:T14)</f>
        <v>6.5686</v>
      </c>
      <c r="U18" s="78"/>
      <c r="V18" s="79">
        <f>MAX(V8:V14)</f>
        <v>8.4039999999999999</v>
      </c>
      <c r="W18" s="78"/>
      <c r="X18" s="79">
        <f>MAX(X8:X14)</f>
        <v>8.9974000000000007</v>
      </c>
      <c r="Y18" s="78"/>
      <c r="Z18" s="79">
        <f>MAX(Z8:Z14)</f>
        <v>8.8061000000000007</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Data'!$B$7:$R$2292,3,0)</f>
        <v>44483</v>
      </c>
      <c r="C8" s="65">
        <f>VLOOKUP($A8,'Return Data'!$B$7:$R$2292,4,0)</f>
        <v>273.1635</v>
      </c>
      <c r="D8" s="65">
        <f>VLOOKUP($A8,'Return Data'!$B$7:$R$2292,5,0)</f>
        <v>-3.8077999999999999</v>
      </c>
      <c r="E8" s="66">
        <f>RANK(D8,D$8:D$14,0)</f>
        <v>3</v>
      </c>
      <c r="F8" s="65">
        <f>VLOOKUP($A8,'Return Data'!$B$7:$R$2292,6,0)</f>
        <v>5.1643999999999997</v>
      </c>
      <c r="G8" s="66">
        <f>RANK(F8,F$8:F$14,0)</f>
        <v>4</v>
      </c>
      <c r="H8" s="65">
        <f>VLOOKUP($A8,'Return Data'!$B$7:$R$2292,7,0)</f>
        <v>5.8628999999999998</v>
      </c>
      <c r="I8" s="66">
        <f>RANK(H8,H$8:H$14,0)</f>
        <v>4</v>
      </c>
      <c r="J8" s="65">
        <f>VLOOKUP($A8,'Return Data'!$B$7:$R$2292,8,0)</f>
        <v>3.1324000000000001</v>
      </c>
      <c r="K8" s="66">
        <f>RANK(J8,J$8:J$14,0)</f>
        <v>5</v>
      </c>
      <c r="L8" s="65">
        <f>VLOOKUP($A8,'Return Data'!$B$7:$R$2292,9,0)</f>
        <v>1.6708000000000001</v>
      </c>
      <c r="M8" s="66">
        <f>RANK(L8,L$8:L$14,0)</f>
        <v>6</v>
      </c>
      <c r="N8" s="65">
        <f>VLOOKUP($A8,'Return Data'!$B$7:$R$2292,10,0)</f>
        <v>4.5290999999999997</v>
      </c>
      <c r="O8" s="66">
        <f>RANK(N8,N$8:N$14,0)</f>
        <v>7</v>
      </c>
      <c r="P8" s="65">
        <f>VLOOKUP($A8,'Return Data'!$B$7:$R$2292,11,0)</f>
        <v>4.9519000000000002</v>
      </c>
      <c r="Q8" s="66">
        <f>RANK(P8,P$8:P$14,0)</f>
        <v>5</v>
      </c>
      <c r="R8" s="65">
        <f>VLOOKUP($A8,'Return Data'!$B$7:$R$2292,12,0)</f>
        <v>4.2398999999999996</v>
      </c>
      <c r="S8" s="66">
        <f>RANK(R8,R$8:R$14,0)</f>
        <v>5</v>
      </c>
      <c r="T8" s="65">
        <f>VLOOKUP($A8,'Return Data'!$B$7:$R$2292,13,0)</f>
        <v>4.4222999999999999</v>
      </c>
      <c r="U8" s="66">
        <f>RANK(T8,T$8:T$14,0)</f>
        <v>5</v>
      </c>
      <c r="V8" s="65">
        <f>VLOOKUP($A8,'Return Data'!$B$7:$R$2292,17,0)</f>
        <v>6.6219000000000001</v>
      </c>
      <c r="W8" s="66">
        <f>RANK(V8,V$8:V$14,0)</f>
        <v>4</v>
      </c>
      <c r="X8" s="65">
        <f>VLOOKUP($A8,'Return Data'!$B$7:$R$2292,14,0)</f>
        <v>7.4612999999999996</v>
      </c>
      <c r="Y8" s="66">
        <f>RANK(X8,X$8:X$14,0)</f>
        <v>4</v>
      </c>
      <c r="Z8" s="65">
        <f>VLOOKUP($A8,'Return Data'!$B$7:$R$2292,16,0)</f>
        <v>8.3247</v>
      </c>
      <c r="AA8" s="67">
        <f>RANK(Z8,Z$8:Z$14,0)</f>
        <v>1</v>
      </c>
    </row>
    <row r="9" spans="1:27" x14ac:dyDescent="0.3">
      <c r="A9" s="63" t="s">
        <v>805</v>
      </c>
      <c r="B9" s="64">
        <f>VLOOKUP($A9,'Return Data'!$B$7:$R$2292,3,0)</f>
        <v>44483</v>
      </c>
      <c r="C9" s="65">
        <f>VLOOKUP($A9,'Return Data'!$B$7:$R$2292,4,0)</f>
        <v>32.159399999999998</v>
      </c>
      <c r="D9" s="65">
        <f>VLOOKUP($A9,'Return Data'!$B$7:$R$2292,5,0)</f>
        <v>-20.418099999999999</v>
      </c>
      <c r="E9" s="66">
        <f t="shared" ref="E9:E14" si="0">RANK(D9,D$8:D$14,0)</f>
        <v>6</v>
      </c>
      <c r="F9" s="65">
        <f>VLOOKUP($A9,'Return Data'!$B$7:$R$2292,6,0)</f>
        <v>0.37830000000000003</v>
      </c>
      <c r="G9" s="66">
        <f t="shared" ref="G9:G14" si="1">RANK(F9,F$8:F$14,0)</f>
        <v>5</v>
      </c>
      <c r="H9" s="65">
        <f>VLOOKUP($A9,'Return Data'!$B$7:$R$2292,7,0)</f>
        <v>6.5423999999999998</v>
      </c>
      <c r="I9" s="66">
        <f t="shared" ref="I9:I14" si="2">RANK(H9,H$8:H$14,0)</f>
        <v>3</v>
      </c>
      <c r="J9" s="65">
        <f>VLOOKUP($A9,'Return Data'!$B$7:$R$2292,8,0)</f>
        <v>5.6791</v>
      </c>
      <c r="K9" s="66">
        <f t="shared" ref="K9:K14" si="3">RANK(J9,J$8:J$14,0)</f>
        <v>2</v>
      </c>
      <c r="L9" s="65">
        <f>VLOOKUP($A9,'Return Data'!$B$7:$R$2292,9,0)</f>
        <v>4.8198999999999996</v>
      </c>
      <c r="M9" s="66">
        <f t="shared" ref="M9:M14" si="4">RANK(L9,L$8:L$14,0)</f>
        <v>1</v>
      </c>
      <c r="N9" s="65">
        <f>VLOOKUP($A9,'Return Data'!$B$7:$R$2292,10,0)</f>
        <v>5.0449000000000002</v>
      </c>
      <c r="O9" s="66">
        <f t="shared" ref="O9:O14" si="5">RANK(N9,N$8:N$14,0)</f>
        <v>4</v>
      </c>
      <c r="P9" s="65">
        <f>VLOOKUP($A9,'Return Data'!$B$7:$R$2292,11,0)</f>
        <v>4.6783000000000001</v>
      </c>
      <c r="Q9" s="66">
        <f t="shared" ref="Q9:Q14" si="6">RANK(P9,P$8:P$14,0)</f>
        <v>6</v>
      </c>
      <c r="R9" s="65">
        <f>VLOOKUP($A9,'Return Data'!$B$7:$R$2292,12,0)</f>
        <v>4.0816999999999997</v>
      </c>
      <c r="S9" s="66">
        <f t="shared" ref="S9:S14" si="7">RANK(R9,R$8:R$14,0)</f>
        <v>6</v>
      </c>
      <c r="T9" s="65">
        <f>VLOOKUP($A9,'Return Data'!$B$7:$R$2292,13,0)</f>
        <v>4.2744999999999997</v>
      </c>
      <c r="U9" s="66">
        <f t="shared" ref="U9:U14" si="8">RANK(T9,T$8:T$14,0)</f>
        <v>6</v>
      </c>
      <c r="V9" s="65">
        <f>VLOOKUP($A9,'Return Data'!$B$7:$R$2292,17,0)</f>
        <v>5.2965999999999998</v>
      </c>
      <c r="W9" s="66">
        <f t="shared" ref="W9:W11" si="9">RANK(V9,V$8:V$14,0)</f>
        <v>6</v>
      </c>
      <c r="X9" s="65">
        <f>VLOOKUP($A9,'Return Data'!$B$7:$R$2292,14,0)</f>
        <v>6.0498000000000003</v>
      </c>
      <c r="Y9" s="66">
        <f t="shared" ref="Y9:Y11" si="10">RANK(X9,X$8:X$14,0)</f>
        <v>5</v>
      </c>
      <c r="Z9" s="65">
        <f>VLOOKUP($A9,'Return Data'!$B$7:$R$2292,16,0)</f>
        <v>5.8663999999999996</v>
      </c>
      <c r="AA9" s="67">
        <f t="shared" ref="AA9:AA14" si="11">RANK(Z9,Z$8:Z$14,0)</f>
        <v>7</v>
      </c>
    </row>
    <row r="10" spans="1:27" x14ac:dyDescent="0.3">
      <c r="A10" s="63" t="s">
        <v>807</v>
      </c>
      <c r="B10" s="64">
        <f>VLOOKUP($A10,'Return Data'!$B$7:$R$2292,3,0)</f>
        <v>44483</v>
      </c>
      <c r="C10" s="65">
        <f>VLOOKUP($A10,'Return Data'!$B$7:$R$2292,4,0)</f>
        <v>39.098300000000002</v>
      </c>
      <c r="D10" s="65">
        <f>VLOOKUP($A10,'Return Data'!$B$7:$R$2292,5,0)</f>
        <v>-14.9306</v>
      </c>
      <c r="E10" s="66">
        <f t="shared" si="0"/>
        <v>4</v>
      </c>
      <c r="F10" s="65">
        <f>VLOOKUP($A10,'Return Data'!$B$7:$R$2292,6,0)</f>
        <v>7.4729000000000001</v>
      </c>
      <c r="G10" s="66">
        <f t="shared" si="1"/>
        <v>2</v>
      </c>
      <c r="H10" s="65">
        <f>VLOOKUP($A10,'Return Data'!$B$7:$R$2292,7,0)</f>
        <v>8.0809999999999995</v>
      </c>
      <c r="I10" s="66">
        <f t="shared" si="2"/>
        <v>2</v>
      </c>
      <c r="J10" s="65">
        <f>VLOOKUP($A10,'Return Data'!$B$7:$R$2292,8,0)</f>
        <v>5.7138</v>
      </c>
      <c r="K10" s="66">
        <f t="shared" si="3"/>
        <v>1</v>
      </c>
      <c r="L10" s="65">
        <f>VLOOKUP($A10,'Return Data'!$B$7:$R$2292,9,0)</f>
        <v>3.6861999999999999</v>
      </c>
      <c r="M10" s="66">
        <f t="shared" si="4"/>
        <v>3</v>
      </c>
      <c r="N10" s="65">
        <f>VLOOKUP($A10,'Return Data'!$B$7:$R$2292,10,0)</f>
        <v>5.7431000000000001</v>
      </c>
      <c r="O10" s="66">
        <f t="shared" si="5"/>
        <v>3</v>
      </c>
      <c r="P10" s="65">
        <f>VLOOKUP($A10,'Return Data'!$B$7:$R$2292,11,0)</f>
        <v>5.7515999999999998</v>
      </c>
      <c r="Q10" s="66">
        <f t="shared" si="6"/>
        <v>3</v>
      </c>
      <c r="R10" s="65">
        <f>VLOOKUP($A10,'Return Data'!$B$7:$R$2292,12,0)</f>
        <v>4.8421000000000003</v>
      </c>
      <c r="S10" s="66">
        <f t="shared" si="7"/>
        <v>3</v>
      </c>
      <c r="T10" s="65">
        <f>VLOOKUP($A10,'Return Data'!$B$7:$R$2292,13,0)</f>
        <v>5.4459</v>
      </c>
      <c r="U10" s="66">
        <f t="shared" si="8"/>
        <v>3</v>
      </c>
      <c r="V10" s="65">
        <f>VLOOKUP($A10,'Return Data'!$B$7:$R$2292,17,0)</f>
        <v>7.2381000000000002</v>
      </c>
      <c r="W10" s="66">
        <f t="shared" si="9"/>
        <v>3</v>
      </c>
      <c r="X10" s="65">
        <f>VLOOKUP($A10,'Return Data'!$B$7:$R$2292,14,0)</f>
        <v>7.7843999999999998</v>
      </c>
      <c r="Y10" s="66">
        <f t="shared" si="10"/>
        <v>3</v>
      </c>
      <c r="Z10" s="65">
        <f>VLOOKUP($A10,'Return Data'!$B$7:$R$2292,16,0)</f>
        <v>8.0836000000000006</v>
      </c>
      <c r="AA10" s="67">
        <f t="shared" si="11"/>
        <v>2</v>
      </c>
    </row>
    <row r="11" spans="1:27" x14ac:dyDescent="0.3">
      <c r="A11" s="63" t="s">
        <v>809</v>
      </c>
      <c r="B11" s="64">
        <f>VLOOKUP($A11,'Return Data'!$B$7:$R$2292,3,0)</f>
        <v>44483</v>
      </c>
      <c r="C11" s="65">
        <f>VLOOKUP($A11,'Return Data'!$B$7:$R$2292,4,0)</f>
        <v>336.12639999999999</v>
      </c>
      <c r="D11" s="65">
        <f>VLOOKUP($A11,'Return Data'!$B$7:$R$2292,5,0)</f>
        <v>-45.973399999999998</v>
      </c>
      <c r="E11" s="66">
        <f t="shared" si="0"/>
        <v>7</v>
      </c>
      <c r="F11" s="65">
        <f>VLOOKUP($A11,'Return Data'!$B$7:$R$2292,6,0)</f>
        <v>-4.6639999999999997</v>
      </c>
      <c r="G11" s="66">
        <f t="shared" si="1"/>
        <v>7</v>
      </c>
      <c r="H11" s="65">
        <f>VLOOKUP($A11,'Return Data'!$B$7:$R$2292,7,0)</f>
        <v>2.9413</v>
      </c>
      <c r="I11" s="66">
        <f t="shared" si="2"/>
        <v>7</v>
      </c>
      <c r="J11" s="65">
        <f>VLOOKUP($A11,'Return Data'!$B$7:$R$2292,8,0)</f>
        <v>2.4984000000000002</v>
      </c>
      <c r="K11" s="66">
        <f t="shared" si="3"/>
        <v>7</v>
      </c>
      <c r="L11" s="65">
        <f>VLOOKUP($A11,'Return Data'!$B$7:$R$2292,9,0)</f>
        <v>4.0155000000000003</v>
      </c>
      <c r="M11" s="66">
        <f t="shared" si="4"/>
        <v>2</v>
      </c>
      <c r="N11" s="65">
        <f>VLOOKUP($A11,'Return Data'!$B$7:$R$2292,10,0)</f>
        <v>7.3971</v>
      </c>
      <c r="O11" s="66">
        <f t="shared" si="5"/>
        <v>2</v>
      </c>
      <c r="P11" s="65">
        <f>VLOOKUP($A11,'Return Data'!$B$7:$R$2292,11,0)</f>
        <v>7.0974000000000004</v>
      </c>
      <c r="Q11" s="66">
        <f t="shared" si="6"/>
        <v>2</v>
      </c>
      <c r="R11" s="65">
        <f>VLOOKUP($A11,'Return Data'!$B$7:$R$2292,12,0)</f>
        <v>4.9660000000000002</v>
      </c>
      <c r="S11" s="66">
        <f t="shared" si="7"/>
        <v>2</v>
      </c>
      <c r="T11" s="65">
        <f>VLOOKUP($A11,'Return Data'!$B$7:$R$2292,13,0)</f>
        <v>5.8041</v>
      </c>
      <c r="U11" s="66">
        <f t="shared" si="8"/>
        <v>2</v>
      </c>
      <c r="V11" s="65">
        <f>VLOOKUP($A11,'Return Data'!$B$7:$R$2292,17,0)</f>
        <v>7.5880000000000001</v>
      </c>
      <c r="W11" s="66">
        <f t="shared" si="9"/>
        <v>2</v>
      </c>
      <c r="X11" s="65">
        <f>VLOOKUP($A11,'Return Data'!$B$7:$R$2292,14,0)</f>
        <v>7.8315000000000001</v>
      </c>
      <c r="Y11" s="66">
        <f t="shared" si="10"/>
        <v>2</v>
      </c>
      <c r="Z11" s="65">
        <f>VLOOKUP($A11,'Return Data'!$B$7:$R$2292,16,0)</f>
        <v>7.9135999999999997</v>
      </c>
      <c r="AA11" s="67">
        <f t="shared" si="11"/>
        <v>3</v>
      </c>
    </row>
    <row r="12" spans="1:27" x14ac:dyDescent="0.3">
      <c r="A12" s="63" t="s">
        <v>812</v>
      </c>
      <c r="B12" s="64">
        <f>VLOOKUP($A12,'Return Data'!$B$7:$R$2292,3,0)</f>
        <v>44483</v>
      </c>
      <c r="C12" s="65">
        <f>VLOOKUP($A12,'Return Data'!$B$7:$R$2292,4,0)</f>
        <v>1198.8369</v>
      </c>
      <c r="D12" s="65">
        <f>VLOOKUP($A12,'Return Data'!$B$7:$R$2292,5,0)</f>
        <v>0.46889999999999998</v>
      </c>
      <c r="E12" s="66">
        <f t="shared" si="0"/>
        <v>1</v>
      </c>
      <c r="F12" s="65">
        <f>VLOOKUP($A12,'Return Data'!$B$7:$R$2292,6,0)</f>
        <v>12.5273</v>
      </c>
      <c r="G12" s="66">
        <f t="shared" si="1"/>
        <v>1</v>
      </c>
      <c r="H12" s="65">
        <f>VLOOKUP($A12,'Return Data'!$B$7:$R$2292,7,0)</f>
        <v>9.3886000000000003</v>
      </c>
      <c r="I12" s="66">
        <f t="shared" si="2"/>
        <v>1</v>
      </c>
      <c r="J12" s="65">
        <f>VLOOKUP($A12,'Return Data'!$B$7:$R$2292,8,0)</f>
        <v>4.8658999999999999</v>
      </c>
      <c r="K12" s="66">
        <f t="shared" si="3"/>
        <v>3</v>
      </c>
      <c r="L12" s="65">
        <f>VLOOKUP($A12,'Return Data'!$B$7:$R$2292,9,0)</f>
        <v>2.9912000000000001</v>
      </c>
      <c r="M12" s="66">
        <f t="shared" si="4"/>
        <v>5</v>
      </c>
      <c r="N12" s="65">
        <f>VLOOKUP($A12,'Return Data'!$B$7:$R$2292,10,0)</f>
        <v>7.8800999999999997</v>
      </c>
      <c r="O12" s="66">
        <f t="shared" si="5"/>
        <v>1</v>
      </c>
      <c r="P12" s="65">
        <f>VLOOKUP($A12,'Return Data'!$B$7:$R$2292,11,0)</f>
        <v>7.4806999999999997</v>
      </c>
      <c r="Q12" s="66">
        <f t="shared" si="6"/>
        <v>1</v>
      </c>
      <c r="R12" s="65">
        <f>VLOOKUP($A12,'Return Data'!$B$7:$R$2292,12,0)</f>
        <v>5.1946000000000003</v>
      </c>
      <c r="S12" s="66">
        <f t="shared" si="7"/>
        <v>1</v>
      </c>
      <c r="T12" s="65">
        <f>VLOOKUP($A12,'Return Data'!$B$7:$R$2292,13,0)</f>
        <v>5.8444000000000003</v>
      </c>
      <c r="U12" s="66">
        <f t="shared" si="8"/>
        <v>1</v>
      </c>
      <c r="V12" s="65"/>
      <c r="W12" s="66"/>
      <c r="X12" s="65"/>
      <c r="Y12" s="66"/>
      <c r="Z12" s="65">
        <f>VLOOKUP($A12,'Return Data'!$B$7:$R$2292,16,0)</f>
        <v>7.7754000000000003</v>
      </c>
      <c r="AA12" s="67">
        <f t="shared" si="11"/>
        <v>4</v>
      </c>
    </row>
    <row r="13" spans="1:27" x14ac:dyDescent="0.3">
      <c r="A13" s="63" t="s">
        <v>813</v>
      </c>
      <c r="B13" s="64">
        <f>VLOOKUP($A13,'Return Data'!$B$7:$R$2292,3,0)</f>
        <v>44483</v>
      </c>
      <c r="C13" s="65">
        <f>VLOOKUP($A13,'Return Data'!$B$7:$R$2292,4,0)</f>
        <v>35.688499999999998</v>
      </c>
      <c r="D13" s="65">
        <f>VLOOKUP($A13,'Return Data'!$B$7:$R$2292,5,0)</f>
        <v>0.30680000000000002</v>
      </c>
      <c r="E13" s="66">
        <f t="shared" si="0"/>
        <v>2</v>
      </c>
      <c r="F13" s="65">
        <f>VLOOKUP($A13,'Return Data'!$B$7:$R$2292,6,0)</f>
        <v>6.9245000000000001</v>
      </c>
      <c r="G13" s="66">
        <f t="shared" si="1"/>
        <v>3</v>
      </c>
      <c r="H13" s="65">
        <f>VLOOKUP($A13,'Return Data'!$B$7:$R$2292,7,0)</f>
        <v>4.9429999999999996</v>
      </c>
      <c r="I13" s="66">
        <f t="shared" si="2"/>
        <v>5</v>
      </c>
      <c r="J13" s="65">
        <f>VLOOKUP($A13,'Return Data'!$B$7:$R$2292,8,0)</f>
        <v>3.0059</v>
      </c>
      <c r="K13" s="66">
        <f t="shared" si="3"/>
        <v>6</v>
      </c>
      <c r="L13" s="65">
        <f>VLOOKUP($A13,'Return Data'!$B$7:$R$2292,9,0)</f>
        <v>0.33079999999999998</v>
      </c>
      <c r="M13" s="66">
        <f t="shared" si="4"/>
        <v>7</v>
      </c>
      <c r="N13" s="65">
        <f>VLOOKUP($A13,'Return Data'!$B$7:$R$2292,10,0)</f>
        <v>4.8146000000000004</v>
      </c>
      <c r="O13" s="66">
        <f t="shared" si="5"/>
        <v>5</v>
      </c>
      <c r="P13" s="65">
        <f>VLOOKUP($A13,'Return Data'!$B$7:$R$2292,11,0)</f>
        <v>5.3973000000000004</v>
      </c>
      <c r="Q13" s="66">
        <f t="shared" si="6"/>
        <v>4</v>
      </c>
      <c r="R13" s="65">
        <f>VLOOKUP($A13,'Return Data'!$B$7:$R$2292,12,0)</f>
        <v>4.5248999999999997</v>
      </c>
      <c r="S13" s="66">
        <f t="shared" si="7"/>
        <v>4</v>
      </c>
      <c r="T13" s="65">
        <f>VLOOKUP($A13,'Return Data'!$B$7:$R$2292,13,0)</f>
        <v>4.9977</v>
      </c>
      <c r="U13" s="66">
        <f t="shared" si="8"/>
        <v>4</v>
      </c>
      <c r="V13" s="65">
        <f>VLOOKUP($A13,'Return Data'!$B$7:$R$2292,17,0)</f>
        <v>8.0137</v>
      </c>
      <c r="W13" s="66">
        <f t="shared" ref="W13:W14" si="12">RANK(V13,V$8:V$14,0)</f>
        <v>1</v>
      </c>
      <c r="X13" s="65">
        <f>VLOOKUP($A13,'Return Data'!$B$7:$R$2292,14,0)</f>
        <v>8.5728000000000009</v>
      </c>
      <c r="Y13" s="66">
        <f t="shared" ref="Y13" si="13">RANK(X13,X$8:X$14,0)</f>
        <v>1</v>
      </c>
      <c r="Z13" s="65">
        <f>VLOOKUP($A13,'Return Data'!$B$7:$R$2292,16,0)</f>
        <v>7.7115999999999998</v>
      </c>
      <c r="AA13" s="67">
        <f t="shared" si="11"/>
        <v>5</v>
      </c>
    </row>
    <row r="14" spans="1:27" x14ac:dyDescent="0.3">
      <c r="A14" s="63" t="s">
        <v>816</v>
      </c>
      <c r="B14" s="64">
        <f>VLOOKUP($A14,'Return Data'!$B$7:$R$2292,3,0)</f>
        <v>44483</v>
      </c>
      <c r="C14" s="65">
        <f>VLOOKUP($A14,'Return Data'!$B$7:$R$2292,4,0)</f>
        <v>1209.9780000000001</v>
      </c>
      <c r="D14" s="65">
        <f>VLOOKUP($A14,'Return Data'!$B$7:$R$2292,5,0)</f>
        <v>-20.3446</v>
      </c>
      <c r="E14" s="66">
        <f t="shared" si="0"/>
        <v>5</v>
      </c>
      <c r="F14" s="65">
        <f>VLOOKUP($A14,'Return Data'!$B$7:$R$2292,6,0)</f>
        <v>-1.8047</v>
      </c>
      <c r="G14" s="66">
        <f t="shared" si="1"/>
        <v>6</v>
      </c>
      <c r="H14" s="65">
        <f>VLOOKUP($A14,'Return Data'!$B$7:$R$2292,7,0)</f>
        <v>4.8832000000000004</v>
      </c>
      <c r="I14" s="66">
        <f t="shared" si="2"/>
        <v>6</v>
      </c>
      <c r="J14" s="65">
        <f>VLOOKUP($A14,'Return Data'!$B$7:$R$2292,8,0)</f>
        <v>3.7978000000000001</v>
      </c>
      <c r="K14" s="66">
        <f t="shared" si="3"/>
        <v>4</v>
      </c>
      <c r="L14" s="65">
        <f>VLOOKUP($A14,'Return Data'!$B$7:$R$2292,9,0)</f>
        <v>3.391</v>
      </c>
      <c r="M14" s="66">
        <f t="shared" si="4"/>
        <v>4</v>
      </c>
      <c r="N14" s="65">
        <f>VLOOKUP($A14,'Return Data'!$B$7:$R$2292,10,0)</f>
        <v>4.7653999999999996</v>
      </c>
      <c r="O14" s="66">
        <f t="shared" si="5"/>
        <v>6</v>
      </c>
      <c r="P14" s="65">
        <f>VLOOKUP($A14,'Return Data'!$B$7:$R$2292,11,0)</f>
        <v>4.4481000000000002</v>
      </c>
      <c r="Q14" s="66">
        <f t="shared" si="6"/>
        <v>7</v>
      </c>
      <c r="R14" s="65">
        <f>VLOOKUP($A14,'Return Data'!$B$7:$R$2292,12,0)</f>
        <v>3.9958999999999998</v>
      </c>
      <c r="S14" s="66">
        <f t="shared" si="7"/>
        <v>7</v>
      </c>
      <c r="T14" s="65">
        <f>VLOOKUP($A14,'Return Data'!$B$7:$R$2292,13,0)</f>
        <v>3.7759999999999998</v>
      </c>
      <c r="U14" s="66">
        <f t="shared" si="8"/>
        <v>7</v>
      </c>
      <c r="V14" s="65">
        <f>VLOOKUP($A14,'Return Data'!$B$7:$R$2292,17,0)</f>
        <v>5.7567000000000004</v>
      </c>
      <c r="W14" s="66">
        <f t="shared" si="12"/>
        <v>5</v>
      </c>
      <c r="X14" s="65"/>
      <c r="Y14" s="66"/>
      <c r="Z14" s="65">
        <f>VLOOKUP($A14,'Return Data'!$B$7:$R$2292,16,0)</f>
        <v>6.6536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-14.956971428571427</v>
      </c>
      <c r="E16" s="74"/>
      <c r="F16" s="75">
        <f>AVERAGE(F8:F14)</f>
        <v>3.7141000000000006</v>
      </c>
      <c r="G16" s="74"/>
      <c r="H16" s="75">
        <f>AVERAGE(H8:H14)</f>
        <v>6.0917714285714277</v>
      </c>
      <c r="I16" s="74"/>
      <c r="J16" s="75">
        <f>AVERAGE(J8:J14)</f>
        <v>4.099042857142857</v>
      </c>
      <c r="K16" s="74"/>
      <c r="L16" s="75">
        <f>AVERAGE(L8:L14)</f>
        <v>2.9864857142857142</v>
      </c>
      <c r="M16" s="74"/>
      <c r="N16" s="75">
        <f>AVERAGE(N8:N14)</f>
        <v>5.7391857142857132</v>
      </c>
      <c r="O16" s="74"/>
      <c r="P16" s="75">
        <f>AVERAGE(P8:P14)</f>
        <v>5.6864714285714291</v>
      </c>
      <c r="Q16" s="74"/>
      <c r="R16" s="75">
        <f>AVERAGE(R8:R14)</f>
        <v>4.5492999999999997</v>
      </c>
      <c r="S16" s="74"/>
      <c r="T16" s="75">
        <f>AVERAGE(T8:T14)</f>
        <v>4.9378428571428561</v>
      </c>
      <c r="U16" s="74"/>
      <c r="V16" s="75">
        <f>AVERAGE(V8:V14)</f>
        <v>6.7525000000000013</v>
      </c>
      <c r="W16" s="74"/>
      <c r="X16" s="75">
        <f>AVERAGE(X8:X14)</f>
        <v>7.5399599999999989</v>
      </c>
      <c r="Y16" s="74"/>
      <c r="Z16" s="75">
        <f>AVERAGE(Z8:Z14)</f>
        <v>7.4755571428571415</v>
      </c>
      <c r="AA16" s="76"/>
    </row>
    <row r="17" spans="1:27" x14ac:dyDescent="0.3">
      <c r="A17" s="73" t="s">
        <v>28</v>
      </c>
      <c r="B17" s="74"/>
      <c r="C17" s="74"/>
      <c r="D17" s="75">
        <f>MIN(D8:D14)</f>
        <v>-45.973399999999998</v>
      </c>
      <c r="E17" s="74"/>
      <c r="F17" s="75">
        <f>MIN(F8:F14)</f>
        <v>-4.6639999999999997</v>
      </c>
      <c r="G17" s="74"/>
      <c r="H17" s="75">
        <f>MIN(H8:H14)</f>
        <v>2.9413</v>
      </c>
      <c r="I17" s="74"/>
      <c r="J17" s="75">
        <f>MIN(J8:J14)</f>
        <v>2.4984000000000002</v>
      </c>
      <c r="K17" s="74"/>
      <c r="L17" s="75">
        <f>MIN(L8:L14)</f>
        <v>0.33079999999999998</v>
      </c>
      <c r="M17" s="74"/>
      <c r="N17" s="75">
        <f>MIN(N8:N14)</f>
        <v>4.5290999999999997</v>
      </c>
      <c r="O17" s="74"/>
      <c r="P17" s="75">
        <f>MIN(P8:P14)</f>
        <v>4.4481000000000002</v>
      </c>
      <c r="Q17" s="74"/>
      <c r="R17" s="75">
        <f>MIN(R8:R14)</f>
        <v>3.9958999999999998</v>
      </c>
      <c r="S17" s="74"/>
      <c r="T17" s="75">
        <f>MIN(T8:T14)</f>
        <v>3.7759999999999998</v>
      </c>
      <c r="U17" s="74"/>
      <c r="V17" s="75">
        <f>MIN(V8:V14)</f>
        <v>5.2965999999999998</v>
      </c>
      <c r="W17" s="74"/>
      <c r="X17" s="75">
        <f>MIN(X8:X14)</f>
        <v>6.0498000000000003</v>
      </c>
      <c r="Y17" s="74"/>
      <c r="Z17" s="75">
        <f>MIN(Z8:Z14)</f>
        <v>5.8663999999999996</v>
      </c>
      <c r="AA17" s="76"/>
    </row>
    <row r="18" spans="1:27" ht="15" thickBot="1" x14ac:dyDescent="0.35">
      <c r="A18" s="77" t="s">
        <v>29</v>
      </c>
      <c r="B18" s="78"/>
      <c r="C18" s="78"/>
      <c r="D18" s="79">
        <f>MAX(D8:D14)</f>
        <v>0.46889999999999998</v>
      </c>
      <c r="E18" s="78"/>
      <c r="F18" s="79">
        <f>MAX(F8:F14)</f>
        <v>12.5273</v>
      </c>
      <c r="G18" s="78"/>
      <c r="H18" s="79">
        <f>MAX(H8:H14)</f>
        <v>9.3886000000000003</v>
      </c>
      <c r="I18" s="78"/>
      <c r="J18" s="79">
        <f>MAX(J8:J14)</f>
        <v>5.7138</v>
      </c>
      <c r="K18" s="78"/>
      <c r="L18" s="79">
        <f>MAX(L8:L14)</f>
        <v>4.8198999999999996</v>
      </c>
      <c r="M18" s="78"/>
      <c r="N18" s="79">
        <f>MAX(N8:N14)</f>
        <v>7.8800999999999997</v>
      </c>
      <c r="O18" s="78"/>
      <c r="P18" s="79">
        <f>MAX(P8:P14)</f>
        <v>7.4806999999999997</v>
      </c>
      <c r="Q18" s="78"/>
      <c r="R18" s="79">
        <f>MAX(R8:R14)</f>
        <v>5.1946000000000003</v>
      </c>
      <c r="S18" s="78"/>
      <c r="T18" s="79">
        <f>MAX(T8:T14)</f>
        <v>5.8444000000000003</v>
      </c>
      <c r="U18" s="78"/>
      <c r="V18" s="79">
        <f>MAX(V8:V14)</f>
        <v>8.0137</v>
      </c>
      <c r="W18" s="78"/>
      <c r="X18" s="79">
        <f>MAX(X8:X14)</f>
        <v>8.5728000000000009</v>
      </c>
      <c r="Y18" s="78"/>
      <c r="Z18" s="79">
        <f>MAX(Z8:Z14)</f>
        <v>8.3247</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44486</v>
      </c>
      <c r="C8" s="65">
        <f>VLOOKUP($A8,'Return Data'!$B$7:$R$2292,4,0)</f>
        <v>337.62079999999997</v>
      </c>
      <c r="D8" s="65">
        <f>VLOOKUP($A8,'Return Data'!$B$7:$R$2292,5,0)</f>
        <v>3.2111000000000001</v>
      </c>
      <c r="E8" s="66">
        <f t="shared" ref="E8:E50" si="0">RANK(D8,D$8:D$50,0)</f>
        <v>16</v>
      </c>
      <c r="F8" s="65">
        <f>VLOOKUP($A8,'Return Data'!$B$7:$R$2292,6,0)</f>
        <v>3.2081</v>
      </c>
      <c r="G8" s="66">
        <f t="shared" ref="G8:G50" si="1">RANK(F8,F$8:F$50,0)</f>
        <v>16</v>
      </c>
      <c r="H8" s="65">
        <f>VLOOKUP($A8,'Return Data'!$B$7:$R$2292,7,0)</f>
        <v>3.5019999999999998</v>
      </c>
      <c r="I8" s="66">
        <f t="shared" ref="I8:I50" si="2">RANK(H8,H$8:H$50,0)</f>
        <v>8</v>
      </c>
      <c r="J8" s="65">
        <f>VLOOKUP($A8,'Return Data'!$B$7:$R$2292,8,0)</f>
        <v>3.6515</v>
      </c>
      <c r="K8" s="66">
        <f t="shared" ref="K8:K50" si="3">RANK(J8,J$8:J$50,0)</f>
        <v>8</v>
      </c>
      <c r="L8" s="65">
        <f>VLOOKUP($A8,'Return Data'!$B$7:$R$2292,9,0)</f>
        <v>3.278</v>
      </c>
      <c r="M8" s="66">
        <f t="shared" ref="M8:M50" si="4">RANK(L8,L$8:L$50,0)</f>
        <v>14</v>
      </c>
      <c r="N8" s="65">
        <f>VLOOKUP($A8,'Return Data'!$B$7:$R$2292,10,0)</f>
        <v>3.3574999999999999</v>
      </c>
      <c r="O8" s="66">
        <f t="shared" ref="O8:O50" si="5">RANK(N8,N$8:N$50,0)</f>
        <v>11</v>
      </c>
      <c r="P8" s="65">
        <f>VLOOKUP($A8,'Return Data'!$B$7:$R$2292,11,0)</f>
        <v>3.36</v>
      </c>
      <c r="Q8" s="66">
        <f t="shared" ref="Q8:Q50" si="6">RANK(P8,P$8:P$50,0)</f>
        <v>13</v>
      </c>
      <c r="R8" s="65">
        <f>VLOOKUP($A8,'Return Data'!$B$7:$R$2292,12,0)</f>
        <v>3.3683999999999998</v>
      </c>
      <c r="S8" s="66">
        <f t="shared" ref="S8:S50" si="7">RANK(R8,R$8:R$50,0)</f>
        <v>11</v>
      </c>
      <c r="T8" s="65">
        <f>VLOOKUP($A8,'Return Data'!$B$7:$R$2292,13,0)</f>
        <v>3.2938999999999998</v>
      </c>
      <c r="U8" s="66">
        <f t="shared" ref="U8:U23" si="8">RANK(T8,T$8:T$50,0)</f>
        <v>14</v>
      </c>
      <c r="V8" s="65">
        <f>VLOOKUP($A8,'Return Data'!$B$7:$R$2292,17,0)</f>
        <v>4.0708000000000002</v>
      </c>
      <c r="W8" s="66">
        <f t="shared" ref="W8:W23" si="9">RANK(V8,V$8:V$50,0)</f>
        <v>9</v>
      </c>
      <c r="X8" s="65">
        <f>VLOOKUP($A8,'Return Data'!$B$7:$R$2292,14,0)</f>
        <v>5.1353999999999997</v>
      </c>
      <c r="Y8" s="66">
        <f t="shared" ref="Y8:Y23" si="10">RANK(X8,X$8:X$50,0)</f>
        <v>6</v>
      </c>
      <c r="Z8" s="65">
        <f>VLOOKUP($A8,'Return Data'!$B$7:$R$2292,16,0)</f>
        <v>7.1429999999999998</v>
      </c>
      <c r="AA8" s="67">
        <f t="shared" ref="AA8:AA50" si="11">RANK(Z8,Z$8:Z$50,0)</f>
        <v>3</v>
      </c>
    </row>
    <row r="9" spans="1:27" x14ac:dyDescent="0.3">
      <c r="A9" s="63" t="s">
        <v>119</v>
      </c>
      <c r="B9" s="64">
        <f>VLOOKUP($A9,'Return Data'!$B$7:$R$2292,3,0)</f>
        <v>44486</v>
      </c>
      <c r="C9" s="65">
        <f>VLOOKUP($A9,'Return Data'!$B$7:$R$2292,4,0)</f>
        <v>2326.3051</v>
      </c>
      <c r="D9" s="65">
        <f>VLOOKUP($A9,'Return Data'!$B$7:$R$2292,5,0)</f>
        <v>3.1446000000000001</v>
      </c>
      <c r="E9" s="66">
        <f t="shared" si="0"/>
        <v>30</v>
      </c>
      <c r="F9" s="65">
        <f>VLOOKUP($A9,'Return Data'!$B$7:$R$2292,6,0)</f>
        <v>3.1472000000000002</v>
      </c>
      <c r="G9" s="66">
        <f t="shared" si="1"/>
        <v>30</v>
      </c>
      <c r="H9" s="65">
        <f>VLOOKUP($A9,'Return Data'!$B$7:$R$2292,7,0)</f>
        <v>3.35</v>
      </c>
      <c r="I9" s="66">
        <f t="shared" si="2"/>
        <v>29</v>
      </c>
      <c r="J9" s="65">
        <f>VLOOKUP($A9,'Return Data'!$B$7:$R$2292,8,0)</f>
        <v>3.3885999999999998</v>
      </c>
      <c r="K9" s="66">
        <f t="shared" si="3"/>
        <v>29</v>
      </c>
      <c r="L9" s="65">
        <f>VLOOKUP($A9,'Return Data'!$B$7:$R$2292,9,0)</f>
        <v>3.1983000000000001</v>
      </c>
      <c r="M9" s="66">
        <f t="shared" si="4"/>
        <v>31</v>
      </c>
      <c r="N9" s="65">
        <f>VLOOKUP($A9,'Return Data'!$B$7:$R$2292,10,0)</f>
        <v>3.3227000000000002</v>
      </c>
      <c r="O9" s="66">
        <f t="shared" si="5"/>
        <v>19</v>
      </c>
      <c r="P9" s="65">
        <f>VLOOKUP($A9,'Return Data'!$B$7:$R$2292,11,0)</f>
        <v>3.3210999999999999</v>
      </c>
      <c r="Q9" s="66">
        <f t="shared" si="6"/>
        <v>23</v>
      </c>
      <c r="R9" s="65">
        <f>VLOOKUP($A9,'Return Data'!$B$7:$R$2292,12,0)</f>
        <v>3.3374999999999999</v>
      </c>
      <c r="S9" s="66">
        <f t="shared" si="7"/>
        <v>19</v>
      </c>
      <c r="T9" s="65">
        <f>VLOOKUP($A9,'Return Data'!$B$7:$R$2292,13,0)</f>
        <v>3.2715000000000001</v>
      </c>
      <c r="U9" s="66">
        <f t="shared" si="8"/>
        <v>18</v>
      </c>
      <c r="V9" s="65">
        <f>VLOOKUP($A9,'Return Data'!$B$7:$R$2292,17,0)</f>
        <v>4.0335999999999999</v>
      </c>
      <c r="W9" s="66">
        <f t="shared" si="9"/>
        <v>14</v>
      </c>
      <c r="X9" s="65">
        <f>VLOOKUP($A9,'Return Data'!$B$7:$R$2292,14,0)</f>
        <v>5.0759999999999996</v>
      </c>
      <c r="Y9" s="66">
        <f t="shared" si="10"/>
        <v>13</v>
      </c>
      <c r="Z9" s="65">
        <f>VLOOKUP($A9,'Return Data'!$B$7:$R$2292,16,0)</f>
        <v>7.0917000000000003</v>
      </c>
      <c r="AA9" s="67">
        <f t="shared" si="11"/>
        <v>10</v>
      </c>
    </row>
    <row r="10" spans="1:27" x14ac:dyDescent="0.3">
      <c r="A10" s="63" t="s">
        <v>120</v>
      </c>
      <c r="B10" s="64">
        <f>VLOOKUP($A10,'Return Data'!$B$7:$R$2292,3,0)</f>
        <v>44486</v>
      </c>
      <c r="C10" s="65">
        <f>VLOOKUP($A10,'Return Data'!$B$7:$R$2292,4,0)</f>
        <v>2413.4202</v>
      </c>
      <c r="D10" s="65">
        <f>VLOOKUP($A10,'Return Data'!$B$7:$R$2292,5,0)</f>
        <v>3.2383000000000002</v>
      </c>
      <c r="E10" s="66">
        <f t="shared" si="0"/>
        <v>10</v>
      </c>
      <c r="F10" s="65">
        <f>VLOOKUP($A10,'Return Data'!$B$7:$R$2292,6,0)</f>
        <v>3.2393999999999998</v>
      </c>
      <c r="G10" s="66">
        <f t="shared" si="1"/>
        <v>9</v>
      </c>
      <c r="H10" s="65">
        <f>VLOOKUP($A10,'Return Data'!$B$7:$R$2292,7,0)</f>
        <v>3.3967999999999998</v>
      </c>
      <c r="I10" s="66">
        <f t="shared" si="2"/>
        <v>24</v>
      </c>
      <c r="J10" s="65">
        <f>VLOOKUP($A10,'Return Data'!$B$7:$R$2292,8,0)</f>
        <v>3.5375000000000001</v>
      </c>
      <c r="K10" s="66">
        <f t="shared" si="3"/>
        <v>15</v>
      </c>
      <c r="L10" s="65">
        <f>VLOOKUP($A10,'Return Data'!$B$7:$R$2292,9,0)</f>
        <v>3.3471000000000002</v>
      </c>
      <c r="M10" s="66">
        <f t="shared" si="4"/>
        <v>4</v>
      </c>
      <c r="N10" s="65">
        <f>VLOOKUP($A10,'Return Data'!$B$7:$R$2292,10,0)</f>
        <v>3.3771</v>
      </c>
      <c r="O10" s="66">
        <f t="shared" si="5"/>
        <v>5</v>
      </c>
      <c r="P10" s="65">
        <f>VLOOKUP($A10,'Return Data'!$B$7:$R$2292,11,0)</f>
        <v>3.3961999999999999</v>
      </c>
      <c r="Q10" s="66">
        <f t="shared" si="6"/>
        <v>5</v>
      </c>
      <c r="R10" s="65">
        <f>VLOOKUP($A10,'Return Data'!$B$7:$R$2292,12,0)</f>
        <v>3.4235000000000002</v>
      </c>
      <c r="S10" s="66">
        <f t="shared" si="7"/>
        <v>4</v>
      </c>
      <c r="T10" s="65">
        <f>VLOOKUP($A10,'Return Data'!$B$7:$R$2292,13,0)</f>
        <v>3.3456999999999999</v>
      </c>
      <c r="U10" s="66">
        <f t="shared" si="8"/>
        <v>7</v>
      </c>
      <c r="V10" s="65">
        <f>VLOOKUP($A10,'Return Data'!$B$7:$R$2292,17,0)</f>
        <v>4.0224000000000002</v>
      </c>
      <c r="W10" s="66">
        <f t="shared" si="9"/>
        <v>16</v>
      </c>
      <c r="X10" s="65">
        <f>VLOOKUP($A10,'Return Data'!$B$7:$R$2292,14,0)</f>
        <v>5.0732999999999997</v>
      </c>
      <c r="Y10" s="66">
        <f t="shared" si="10"/>
        <v>14</v>
      </c>
      <c r="Z10" s="65">
        <f>VLOOKUP($A10,'Return Data'!$B$7:$R$2292,16,0)</f>
        <v>7.1327999999999996</v>
      </c>
      <c r="AA10" s="67">
        <f t="shared" si="11"/>
        <v>4</v>
      </c>
    </row>
    <row r="11" spans="1:27" x14ac:dyDescent="0.3">
      <c r="A11" s="63" t="s">
        <v>121</v>
      </c>
      <c r="B11" s="64">
        <f>VLOOKUP($A11,'Return Data'!$B$7:$R$2292,3,0)</f>
        <v>44486</v>
      </c>
      <c r="C11" s="65">
        <f>VLOOKUP($A11,'Return Data'!$B$7:$R$2292,4,0)</f>
        <v>3225.3427999999999</v>
      </c>
      <c r="D11" s="65">
        <f>VLOOKUP($A11,'Return Data'!$B$7:$R$2292,5,0)</f>
        <v>3.2850000000000001</v>
      </c>
      <c r="E11" s="66">
        <f t="shared" si="0"/>
        <v>5</v>
      </c>
      <c r="F11" s="65">
        <f>VLOOKUP($A11,'Return Data'!$B$7:$R$2292,6,0)</f>
        <v>3.2850000000000001</v>
      </c>
      <c r="G11" s="66">
        <f t="shared" si="1"/>
        <v>5</v>
      </c>
      <c r="H11" s="65">
        <f>VLOOKUP($A11,'Return Data'!$B$7:$R$2292,7,0)</f>
        <v>3.3645</v>
      </c>
      <c r="I11" s="66">
        <f t="shared" si="2"/>
        <v>28</v>
      </c>
      <c r="J11" s="65">
        <f>VLOOKUP($A11,'Return Data'!$B$7:$R$2292,8,0)</f>
        <v>3.3613</v>
      </c>
      <c r="K11" s="66">
        <f t="shared" si="3"/>
        <v>31</v>
      </c>
      <c r="L11" s="65">
        <f>VLOOKUP($A11,'Return Data'!$B$7:$R$2292,9,0)</f>
        <v>3.246</v>
      </c>
      <c r="M11" s="66">
        <f t="shared" si="4"/>
        <v>18</v>
      </c>
      <c r="N11" s="65">
        <f>VLOOKUP($A11,'Return Data'!$B$7:$R$2292,10,0)</f>
        <v>3.3359000000000001</v>
      </c>
      <c r="O11" s="66">
        <f t="shared" si="5"/>
        <v>14</v>
      </c>
      <c r="P11" s="65">
        <f>VLOOKUP($A11,'Return Data'!$B$7:$R$2292,11,0)</f>
        <v>3.3765000000000001</v>
      </c>
      <c r="Q11" s="66">
        <f t="shared" si="6"/>
        <v>6</v>
      </c>
      <c r="R11" s="65">
        <f>VLOOKUP($A11,'Return Data'!$B$7:$R$2292,12,0)</f>
        <v>3.4068999999999998</v>
      </c>
      <c r="S11" s="66">
        <f t="shared" si="7"/>
        <v>6</v>
      </c>
      <c r="T11" s="65">
        <f>VLOOKUP($A11,'Return Data'!$B$7:$R$2292,13,0)</f>
        <v>3.3561000000000001</v>
      </c>
      <c r="U11" s="66">
        <f t="shared" si="8"/>
        <v>6</v>
      </c>
      <c r="V11" s="65">
        <f>VLOOKUP($A11,'Return Data'!$B$7:$R$2292,17,0)</f>
        <v>4.0350000000000001</v>
      </c>
      <c r="W11" s="66">
        <f t="shared" si="9"/>
        <v>13</v>
      </c>
      <c r="X11" s="65">
        <f>VLOOKUP($A11,'Return Data'!$B$7:$R$2292,14,0)</f>
        <v>5.1044</v>
      </c>
      <c r="Y11" s="66">
        <f t="shared" si="10"/>
        <v>9</v>
      </c>
      <c r="Z11" s="65">
        <f>VLOOKUP($A11,'Return Data'!$B$7:$R$2292,16,0)</f>
        <v>7.0751999999999997</v>
      </c>
      <c r="AA11" s="67">
        <f t="shared" si="11"/>
        <v>14</v>
      </c>
    </row>
    <row r="12" spans="1:27" x14ac:dyDescent="0.3">
      <c r="A12" s="63" t="s">
        <v>122</v>
      </c>
      <c r="B12" s="64">
        <f>VLOOKUP($A12,'Return Data'!$B$7:$R$2292,3,0)</f>
        <v>44486</v>
      </c>
      <c r="C12" s="65">
        <f>VLOOKUP($A12,'Return Data'!$B$7:$R$2292,4,0)</f>
        <v>2409.5304999999998</v>
      </c>
      <c r="D12" s="65">
        <f>VLOOKUP($A12,'Return Data'!$B$7:$R$2292,5,0)</f>
        <v>3.2238000000000002</v>
      </c>
      <c r="E12" s="66">
        <f t="shared" si="0"/>
        <v>12</v>
      </c>
      <c r="F12" s="65">
        <f>VLOOKUP($A12,'Return Data'!$B$7:$R$2292,6,0)</f>
        <v>3.2219000000000002</v>
      </c>
      <c r="G12" s="66">
        <f t="shared" si="1"/>
        <v>13</v>
      </c>
      <c r="H12" s="65">
        <f>VLOOKUP($A12,'Return Data'!$B$7:$R$2292,7,0)</f>
        <v>3.4714999999999998</v>
      </c>
      <c r="I12" s="66">
        <f t="shared" si="2"/>
        <v>10</v>
      </c>
      <c r="J12" s="65">
        <f>VLOOKUP($A12,'Return Data'!$B$7:$R$2292,8,0)</f>
        <v>3.6524000000000001</v>
      </c>
      <c r="K12" s="66">
        <f t="shared" si="3"/>
        <v>7</v>
      </c>
      <c r="L12" s="65">
        <f>VLOOKUP($A12,'Return Data'!$B$7:$R$2292,9,0)</f>
        <v>3.3351999999999999</v>
      </c>
      <c r="M12" s="66">
        <f t="shared" si="4"/>
        <v>7</v>
      </c>
      <c r="N12" s="65">
        <f>VLOOKUP($A12,'Return Data'!$B$7:$R$2292,10,0)</f>
        <v>3.2917999999999998</v>
      </c>
      <c r="O12" s="66">
        <f t="shared" si="5"/>
        <v>27</v>
      </c>
      <c r="P12" s="65">
        <f>VLOOKUP($A12,'Return Data'!$B$7:$R$2292,11,0)</f>
        <v>3.2673000000000001</v>
      </c>
      <c r="Q12" s="66">
        <f t="shared" si="6"/>
        <v>28</v>
      </c>
      <c r="R12" s="65">
        <f>VLOOKUP($A12,'Return Data'!$B$7:$R$2292,12,0)</f>
        <v>3.3043999999999998</v>
      </c>
      <c r="S12" s="66">
        <f t="shared" si="7"/>
        <v>26</v>
      </c>
      <c r="T12" s="65">
        <f>VLOOKUP($A12,'Return Data'!$B$7:$R$2292,13,0)</f>
        <v>3.2421000000000002</v>
      </c>
      <c r="U12" s="66">
        <f t="shared" si="8"/>
        <v>25</v>
      </c>
      <c r="V12" s="65">
        <f>VLOOKUP($A12,'Return Data'!$B$7:$R$2292,17,0)</f>
        <v>3.9226000000000001</v>
      </c>
      <c r="W12" s="66">
        <f t="shared" si="9"/>
        <v>25</v>
      </c>
      <c r="X12" s="65">
        <f>VLOOKUP($A12,'Return Data'!$B$7:$R$2292,14,0)</f>
        <v>4.9520999999999997</v>
      </c>
      <c r="Y12" s="66">
        <f t="shared" si="10"/>
        <v>27</v>
      </c>
      <c r="Z12" s="65">
        <f>VLOOKUP($A12,'Return Data'!$B$7:$R$2292,16,0)</f>
        <v>7.0586000000000002</v>
      </c>
      <c r="AA12" s="67">
        <f t="shared" si="11"/>
        <v>17</v>
      </c>
    </row>
    <row r="13" spans="1:27" x14ac:dyDescent="0.3">
      <c r="A13" s="63" t="s">
        <v>123</v>
      </c>
      <c r="B13" s="64">
        <f>VLOOKUP($A13,'Return Data'!$B$7:$R$2292,3,0)</f>
        <v>44486</v>
      </c>
      <c r="C13" s="65">
        <f>VLOOKUP($A13,'Return Data'!$B$7:$R$2292,4,0)</f>
        <v>2510.5291000000002</v>
      </c>
      <c r="D13" s="65">
        <f>VLOOKUP($A13,'Return Data'!$B$7:$R$2292,5,0)</f>
        <v>3.1901000000000002</v>
      </c>
      <c r="E13" s="66">
        <f t="shared" si="0"/>
        <v>20</v>
      </c>
      <c r="F13" s="65">
        <f>VLOOKUP($A13,'Return Data'!$B$7:$R$2292,6,0)</f>
        <v>3.1911</v>
      </c>
      <c r="G13" s="66">
        <f t="shared" si="1"/>
        <v>19</v>
      </c>
      <c r="H13" s="65">
        <f>VLOOKUP($A13,'Return Data'!$B$7:$R$2292,7,0)</f>
        <v>3.2019000000000002</v>
      </c>
      <c r="I13" s="66">
        <f t="shared" si="2"/>
        <v>38</v>
      </c>
      <c r="J13" s="65">
        <f>VLOOKUP($A13,'Return Data'!$B$7:$R$2292,8,0)</f>
        <v>3.2763</v>
      </c>
      <c r="K13" s="66">
        <f t="shared" si="3"/>
        <v>37</v>
      </c>
      <c r="L13" s="65">
        <f>VLOOKUP($A13,'Return Data'!$B$7:$R$2292,9,0)</f>
        <v>3.2176</v>
      </c>
      <c r="M13" s="66">
        <f t="shared" si="4"/>
        <v>27</v>
      </c>
      <c r="N13" s="65">
        <f>VLOOKUP($A13,'Return Data'!$B$7:$R$2292,10,0)</f>
        <v>3.2254</v>
      </c>
      <c r="O13" s="66">
        <f t="shared" si="5"/>
        <v>33</v>
      </c>
      <c r="P13" s="65">
        <f>VLOOKUP($A13,'Return Data'!$B$7:$R$2292,11,0)</f>
        <v>3.2279</v>
      </c>
      <c r="Q13" s="66">
        <f t="shared" si="6"/>
        <v>31</v>
      </c>
      <c r="R13" s="65">
        <f>VLOOKUP($A13,'Return Data'!$B$7:$R$2292,12,0)</f>
        <v>3.2364999999999999</v>
      </c>
      <c r="S13" s="66">
        <f t="shared" si="7"/>
        <v>35</v>
      </c>
      <c r="T13" s="65">
        <f>VLOOKUP($A13,'Return Data'!$B$7:$R$2292,13,0)</f>
        <v>3.1867999999999999</v>
      </c>
      <c r="U13" s="66">
        <f t="shared" si="8"/>
        <v>32</v>
      </c>
      <c r="V13" s="65">
        <f>VLOOKUP($A13,'Return Data'!$B$7:$R$2292,17,0)</f>
        <v>3.6551</v>
      </c>
      <c r="W13" s="66">
        <f t="shared" si="9"/>
        <v>32</v>
      </c>
      <c r="X13" s="65">
        <f>VLOOKUP($A13,'Return Data'!$B$7:$R$2292,14,0)</f>
        <v>4.72</v>
      </c>
      <c r="Y13" s="66">
        <f t="shared" si="10"/>
        <v>31</v>
      </c>
      <c r="Z13" s="65">
        <f>VLOOKUP($A13,'Return Data'!$B$7:$R$2292,16,0)</f>
        <v>6.8891999999999998</v>
      </c>
      <c r="AA13" s="67">
        <f t="shared" si="11"/>
        <v>29</v>
      </c>
    </row>
    <row r="14" spans="1:27" x14ac:dyDescent="0.3">
      <c r="A14" s="63" t="s">
        <v>124</v>
      </c>
      <c r="B14" s="64">
        <f>VLOOKUP($A14,'Return Data'!$B$7:$R$2292,3,0)</f>
        <v>44486</v>
      </c>
      <c r="C14" s="65">
        <f>VLOOKUP($A14,'Return Data'!$B$7:$R$2292,4,0)</f>
        <v>2994.6950999999999</v>
      </c>
      <c r="D14" s="65">
        <f>VLOOKUP($A14,'Return Data'!$B$7:$R$2292,5,0)</f>
        <v>3.2119</v>
      </c>
      <c r="E14" s="66">
        <f t="shared" si="0"/>
        <v>15</v>
      </c>
      <c r="F14" s="65">
        <f>VLOOKUP($A14,'Return Data'!$B$7:$R$2292,6,0)</f>
        <v>3.2088000000000001</v>
      </c>
      <c r="G14" s="66">
        <f t="shared" si="1"/>
        <v>15</v>
      </c>
      <c r="H14" s="65">
        <f>VLOOKUP($A14,'Return Data'!$B$7:$R$2292,7,0)</f>
        <v>3.5581</v>
      </c>
      <c r="I14" s="66">
        <f t="shared" si="2"/>
        <v>7</v>
      </c>
      <c r="J14" s="65">
        <f>VLOOKUP($A14,'Return Data'!$B$7:$R$2292,8,0)</f>
        <v>3.6819999999999999</v>
      </c>
      <c r="K14" s="66">
        <f t="shared" si="3"/>
        <v>5</v>
      </c>
      <c r="L14" s="65">
        <f>VLOOKUP($A14,'Return Data'!$B$7:$R$2292,9,0)</f>
        <v>3.3102</v>
      </c>
      <c r="M14" s="66">
        <f t="shared" si="4"/>
        <v>8</v>
      </c>
      <c r="N14" s="65">
        <f>VLOOKUP($A14,'Return Data'!$B$7:$R$2292,10,0)</f>
        <v>3.3216000000000001</v>
      </c>
      <c r="O14" s="66">
        <f t="shared" si="5"/>
        <v>20</v>
      </c>
      <c r="P14" s="65">
        <f>VLOOKUP($A14,'Return Data'!$B$7:$R$2292,11,0)</f>
        <v>3.3241000000000001</v>
      </c>
      <c r="Q14" s="66">
        <f t="shared" si="6"/>
        <v>19</v>
      </c>
      <c r="R14" s="65">
        <f>VLOOKUP($A14,'Return Data'!$B$7:$R$2292,12,0)</f>
        <v>3.3401999999999998</v>
      </c>
      <c r="S14" s="66">
        <f t="shared" si="7"/>
        <v>17</v>
      </c>
      <c r="T14" s="65">
        <f>VLOOKUP($A14,'Return Data'!$B$7:$R$2292,13,0)</f>
        <v>3.2717999999999998</v>
      </c>
      <c r="U14" s="66">
        <f t="shared" si="8"/>
        <v>17</v>
      </c>
      <c r="V14" s="65">
        <f>VLOOKUP($A14,'Return Data'!$B$7:$R$2292,17,0)</f>
        <v>3.9710000000000001</v>
      </c>
      <c r="W14" s="66">
        <f t="shared" si="9"/>
        <v>20</v>
      </c>
      <c r="X14" s="65">
        <f>VLOOKUP($A14,'Return Data'!$B$7:$R$2292,14,0)</f>
        <v>5.0152999999999999</v>
      </c>
      <c r="Y14" s="66">
        <f t="shared" si="10"/>
        <v>18</v>
      </c>
      <c r="Z14" s="65">
        <f>VLOOKUP($A14,'Return Data'!$B$7:$R$2292,16,0)</f>
        <v>7.0551000000000004</v>
      </c>
      <c r="AA14" s="67">
        <f t="shared" si="11"/>
        <v>19</v>
      </c>
    </row>
    <row r="15" spans="1:27" x14ac:dyDescent="0.3">
      <c r="A15" s="63" t="s">
        <v>125</v>
      </c>
      <c r="B15" s="64">
        <f>VLOOKUP($A15,'Return Data'!$B$7:$R$2292,3,0)</f>
        <v>44486</v>
      </c>
      <c r="C15" s="65">
        <f>VLOOKUP($A15,'Return Data'!$B$7:$R$2292,4,0)</f>
        <v>2703.9380999999998</v>
      </c>
      <c r="D15" s="65">
        <f>VLOOKUP($A15,'Return Data'!$B$7:$R$2292,5,0)</f>
        <v>3.1901000000000002</v>
      </c>
      <c r="E15" s="66">
        <f t="shared" si="0"/>
        <v>20</v>
      </c>
      <c r="F15" s="65">
        <f>VLOOKUP($A15,'Return Data'!$B$7:$R$2292,6,0)</f>
        <v>3.1762000000000001</v>
      </c>
      <c r="G15" s="66">
        <f t="shared" si="1"/>
        <v>23</v>
      </c>
      <c r="H15" s="65">
        <f>VLOOKUP($A15,'Return Data'!$B$7:$R$2292,7,0)</f>
        <v>3.3780999999999999</v>
      </c>
      <c r="I15" s="66">
        <f t="shared" si="2"/>
        <v>27</v>
      </c>
      <c r="J15" s="65">
        <f>VLOOKUP($A15,'Return Data'!$B$7:$R$2292,8,0)</f>
        <v>3.3877000000000002</v>
      </c>
      <c r="K15" s="66">
        <f t="shared" si="3"/>
        <v>30</v>
      </c>
      <c r="L15" s="65">
        <f>VLOOKUP($A15,'Return Data'!$B$7:$R$2292,9,0)</f>
        <v>3.2231000000000001</v>
      </c>
      <c r="M15" s="66">
        <f t="shared" si="4"/>
        <v>26</v>
      </c>
      <c r="N15" s="65">
        <f>VLOOKUP($A15,'Return Data'!$B$7:$R$2292,10,0)</f>
        <v>3.3975</v>
      </c>
      <c r="O15" s="66">
        <f t="shared" si="5"/>
        <v>3</v>
      </c>
      <c r="P15" s="65">
        <f>VLOOKUP($A15,'Return Data'!$B$7:$R$2292,11,0)</f>
        <v>3.4554</v>
      </c>
      <c r="Q15" s="66">
        <f t="shared" si="6"/>
        <v>2</v>
      </c>
      <c r="R15" s="65">
        <f>VLOOKUP($A15,'Return Data'!$B$7:$R$2292,12,0)</f>
        <v>3.4916999999999998</v>
      </c>
      <c r="S15" s="66">
        <f t="shared" si="7"/>
        <v>2</v>
      </c>
      <c r="T15" s="65">
        <f>VLOOKUP($A15,'Return Data'!$B$7:$R$2292,13,0)</f>
        <v>3.4209999999999998</v>
      </c>
      <c r="U15" s="66">
        <f t="shared" si="8"/>
        <v>2</v>
      </c>
      <c r="V15" s="65">
        <f>VLOOKUP($A15,'Return Data'!$B$7:$R$2292,17,0)</f>
        <v>4.1349999999999998</v>
      </c>
      <c r="W15" s="66">
        <f t="shared" si="9"/>
        <v>3</v>
      </c>
      <c r="X15" s="65">
        <f>VLOOKUP($A15,'Return Data'!$B$7:$R$2292,14,0)</f>
        <v>5.1698000000000004</v>
      </c>
      <c r="Y15" s="66">
        <f t="shared" si="10"/>
        <v>5</v>
      </c>
      <c r="Z15" s="65">
        <f>VLOOKUP($A15,'Return Data'!$B$7:$R$2292,16,0)</f>
        <v>7.0144000000000002</v>
      </c>
      <c r="AA15" s="67">
        <f t="shared" si="11"/>
        <v>26</v>
      </c>
    </row>
    <row r="16" spans="1:27" x14ac:dyDescent="0.3">
      <c r="A16" s="63" t="s">
        <v>127</v>
      </c>
      <c r="B16" s="64">
        <f>VLOOKUP($A16,'Return Data'!$B$7:$R$2292,3,0)</f>
        <v>44486</v>
      </c>
      <c r="C16" s="65">
        <f>VLOOKUP($A16,'Return Data'!$B$7:$R$2292,4,0)</f>
        <v>3148.0001000000002</v>
      </c>
      <c r="D16" s="65">
        <f>VLOOKUP($A16,'Return Data'!$B$7:$R$2292,5,0)</f>
        <v>3.1737000000000002</v>
      </c>
      <c r="E16" s="66">
        <f t="shared" si="0"/>
        <v>25</v>
      </c>
      <c r="F16" s="65">
        <f>VLOOKUP($A16,'Return Data'!$B$7:$R$2292,6,0)</f>
        <v>3.1735000000000002</v>
      </c>
      <c r="G16" s="66">
        <f t="shared" si="1"/>
        <v>24</v>
      </c>
      <c r="H16" s="65">
        <f>VLOOKUP($A16,'Return Data'!$B$7:$R$2292,7,0)</f>
        <v>3.4468999999999999</v>
      </c>
      <c r="I16" s="66">
        <f t="shared" si="2"/>
        <v>18</v>
      </c>
      <c r="J16" s="65">
        <f>VLOOKUP($A16,'Return Data'!$B$7:$R$2292,8,0)</f>
        <v>3.5602</v>
      </c>
      <c r="K16" s="66">
        <f t="shared" si="3"/>
        <v>12</v>
      </c>
      <c r="L16" s="65">
        <f>VLOOKUP($A16,'Return Data'!$B$7:$R$2292,9,0)</f>
        <v>3.2642000000000002</v>
      </c>
      <c r="M16" s="66">
        <f t="shared" si="4"/>
        <v>15</v>
      </c>
      <c r="N16" s="65">
        <f>VLOOKUP($A16,'Return Data'!$B$7:$R$2292,10,0)</f>
        <v>3.3233999999999999</v>
      </c>
      <c r="O16" s="66">
        <f t="shared" si="5"/>
        <v>18</v>
      </c>
      <c r="P16" s="65">
        <f>VLOOKUP($A16,'Return Data'!$B$7:$R$2292,11,0)</f>
        <v>3.3275000000000001</v>
      </c>
      <c r="Q16" s="66">
        <f t="shared" si="6"/>
        <v>17</v>
      </c>
      <c r="R16" s="65">
        <f>VLOOKUP($A16,'Return Data'!$B$7:$R$2292,12,0)</f>
        <v>3.3216999999999999</v>
      </c>
      <c r="S16" s="66">
        <f t="shared" si="7"/>
        <v>23</v>
      </c>
      <c r="T16" s="65">
        <f>VLOOKUP($A16,'Return Data'!$B$7:$R$2292,13,0)</f>
        <v>3.2646000000000002</v>
      </c>
      <c r="U16" s="66">
        <f t="shared" si="8"/>
        <v>22</v>
      </c>
      <c r="V16" s="65">
        <f>VLOOKUP($A16,'Return Data'!$B$7:$R$2292,17,0)</f>
        <v>4.1087999999999996</v>
      </c>
      <c r="W16" s="66">
        <f t="shared" si="9"/>
        <v>5</v>
      </c>
      <c r="X16" s="65">
        <f>VLOOKUP($A16,'Return Data'!$B$7:$R$2292,14,0)</f>
        <v>5.2003000000000004</v>
      </c>
      <c r="Y16" s="66">
        <f t="shared" si="10"/>
        <v>3</v>
      </c>
      <c r="Z16" s="65">
        <f>VLOOKUP($A16,'Return Data'!$B$7:$R$2292,16,0)</f>
        <v>7.1844999999999999</v>
      </c>
      <c r="AA16" s="67">
        <f t="shared" si="11"/>
        <v>2</v>
      </c>
    </row>
    <row r="17" spans="1:27" x14ac:dyDescent="0.3">
      <c r="A17" s="63" t="s">
        <v>128</v>
      </c>
      <c r="B17" s="64">
        <f>VLOOKUP($A17,'Return Data'!$B$7:$R$2292,3,0)</f>
        <v>44486</v>
      </c>
      <c r="C17" s="65">
        <f>VLOOKUP($A17,'Return Data'!$B$7:$R$2292,4,0)</f>
        <v>4118.4066999999995</v>
      </c>
      <c r="D17" s="65">
        <f>VLOOKUP($A17,'Return Data'!$B$7:$R$2292,5,0)</f>
        <v>3.1650999999999998</v>
      </c>
      <c r="E17" s="66">
        <f t="shared" si="0"/>
        <v>27</v>
      </c>
      <c r="F17" s="65">
        <f>VLOOKUP($A17,'Return Data'!$B$7:$R$2292,6,0)</f>
        <v>3.1615000000000002</v>
      </c>
      <c r="G17" s="66">
        <f t="shared" si="1"/>
        <v>26</v>
      </c>
      <c r="H17" s="65">
        <f>VLOOKUP($A17,'Return Data'!$B$7:$R$2292,7,0)</f>
        <v>3.4470999999999998</v>
      </c>
      <c r="I17" s="66">
        <f t="shared" si="2"/>
        <v>17</v>
      </c>
      <c r="J17" s="65">
        <f>VLOOKUP($A17,'Return Data'!$B$7:$R$2292,8,0)</f>
        <v>3.4323000000000001</v>
      </c>
      <c r="K17" s="66">
        <f t="shared" si="3"/>
        <v>24</v>
      </c>
      <c r="L17" s="65">
        <f>VLOOKUP($A17,'Return Data'!$B$7:$R$2292,9,0)</f>
        <v>3.1848999999999998</v>
      </c>
      <c r="M17" s="66">
        <f t="shared" si="4"/>
        <v>33</v>
      </c>
      <c r="N17" s="65">
        <f>VLOOKUP($A17,'Return Data'!$B$7:$R$2292,10,0)</f>
        <v>3.3138999999999998</v>
      </c>
      <c r="O17" s="66">
        <f t="shared" si="5"/>
        <v>25</v>
      </c>
      <c r="P17" s="65">
        <f>VLOOKUP($A17,'Return Data'!$B$7:$R$2292,11,0)</f>
        <v>3.3056000000000001</v>
      </c>
      <c r="Q17" s="66">
        <f t="shared" si="6"/>
        <v>26</v>
      </c>
      <c r="R17" s="65">
        <f>VLOOKUP($A17,'Return Data'!$B$7:$R$2292,12,0)</f>
        <v>3.2995000000000001</v>
      </c>
      <c r="S17" s="66">
        <f t="shared" si="7"/>
        <v>28</v>
      </c>
      <c r="T17" s="65">
        <f>VLOOKUP($A17,'Return Data'!$B$7:$R$2292,13,0)</f>
        <v>3.2208000000000001</v>
      </c>
      <c r="U17" s="66">
        <f t="shared" si="8"/>
        <v>27</v>
      </c>
      <c r="V17" s="65">
        <f>VLOOKUP($A17,'Return Data'!$B$7:$R$2292,17,0)</f>
        <v>3.9358</v>
      </c>
      <c r="W17" s="66">
        <f t="shared" si="9"/>
        <v>23</v>
      </c>
      <c r="X17" s="65">
        <f>VLOOKUP($A17,'Return Data'!$B$7:$R$2292,14,0)</f>
        <v>4.9922000000000004</v>
      </c>
      <c r="Y17" s="66">
        <f t="shared" si="10"/>
        <v>23</v>
      </c>
      <c r="Z17" s="65">
        <f>VLOOKUP($A17,'Return Data'!$B$7:$R$2292,16,0)</f>
        <v>7.0292000000000003</v>
      </c>
      <c r="AA17" s="67">
        <f t="shared" si="11"/>
        <v>23</v>
      </c>
    </row>
    <row r="18" spans="1:27" x14ac:dyDescent="0.3">
      <c r="A18" s="63" t="s">
        <v>129</v>
      </c>
      <c r="B18" s="64">
        <f>VLOOKUP($A18,'Return Data'!$B$7:$R$2292,3,0)</f>
        <v>44486</v>
      </c>
      <c r="C18" s="65">
        <f>VLOOKUP($A18,'Return Data'!$B$7:$R$2292,4,0)</f>
        <v>2086.1511999999998</v>
      </c>
      <c r="D18" s="65">
        <f>VLOOKUP($A18,'Return Data'!$B$7:$R$2292,5,0)</f>
        <v>3.1057999999999999</v>
      </c>
      <c r="E18" s="66">
        <f t="shared" si="0"/>
        <v>34</v>
      </c>
      <c r="F18" s="65">
        <f>VLOOKUP($A18,'Return Data'!$B$7:$R$2292,6,0)</f>
        <v>3.1057999999999999</v>
      </c>
      <c r="G18" s="66">
        <f t="shared" si="1"/>
        <v>33</v>
      </c>
      <c r="H18" s="65">
        <f>VLOOKUP($A18,'Return Data'!$B$7:$R$2292,7,0)</f>
        <v>3.5617000000000001</v>
      </c>
      <c r="I18" s="66">
        <f t="shared" si="2"/>
        <v>6</v>
      </c>
      <c r="J18" s="65">
        <f>VLOOKUP($A18,'Return Data'!$B$7:$R$2292,8,0)</f>
        <v>3.6595</v>
      </c>
      <c r="K18" s="66">
        <f t="shared" si="3"/>
        <v>6</v>
      </c>
      <c r="L18" s="65">
        <f>VLOOKUP($A18,'Return Data'!$B$7:$R$2292,9,0)</f>
        <v>3.286</v>
      </c>
      <c r="M18" s="66">
        <f t="shared" si="4"/>
        <v>13</v>
      </c>
      <c r="N18" s="65">
        <f>VLOOKUP($A18,'Return Data'!$B$7:$R$2292,10,0)</f>
        <v>3.3447</v>
      </c>
      <c r="O18" s="66">
        <f t="shared" si="5"/>
        <v>13</v>
      </c>
      <c r="P18" s="65">
        <f>VLOOKUP($A18,'Return Data'!$B$7:$R$2292,11,0)</f>
        <v>3.3344</v>
      </c>
      <c r="Q18" s="66">
        <f t="shared" si="6"/>
        <v>15</v>
      </c>
      <c r="R18" s="65">
        <f>VLOOKUP($A18,'Return Data'!$B$7:$R$2292,12,0)</f>
        <v>3.3391000000000002</v>
      </c>
      <c r="S18" s="66">
        <f t="shared" si="7"/>
        <v>18</v>
      </c>
      <c r="T18" s="65">
        <f>VLOOKUP($A18,'Return Data'!$B$7:$R$2292,13,0)</f>
        <v>3.2675000000000001</v>
      </c>
      <c r="U18" s="66">
        <f t="shared" si="8"/>
        <v>19</v>
      </c>
      <c r="V18" s="65">
        <f>VLOOKUP($A18,'Return Data'!$B$7:$R$2292,17,0)</f>
        <v>3.9325000000000001</v>
      </c>
      <c r="W18" s="66">
        <f t="shared" si="9"/>
        <v>24</v>
      </c>
      <c r="X18" s="65">
        <f>VLOOKUP($A18,'Return Data'!$B$7:$R$2292,14,0)</f>
        <v>5.0143000000000004</v>
      </c>
      <c r="Y18" s="66">
        <f t="shared" si="10"/>
        <v>19</v>
      </c>
      <c r="Z18" s="65">
        <f>VLOOKUP($A18,'Return Data'!$B$7:$R$2292,16,0)</f>
        <v>7.0499000000000001</v>
      </c>
      <c r="AA18" s="67">
        <f t="shared" si="11"/>
        <v>21</v>
      </c>
    </row>
    <row r="19" spans="1:27" x14ac:dyDescent="0.3">
      <c r="A19" s="63" t="s">
        <v>130</v>
      </c>
      <c r="B19" s="64">
        <f>VLOOKUP($A19,'Return Data'!$B$7:$R$2292,3,0)</f>
        <v>44486</v>
      </c>
      <c r="C19" s="65">
        <f>VLOOKUP($A19,'Return Data'!$B$7:$R$2292,4,0)</f>
        <v>310.26690000000002</v>
      </c>
      <c r="D19" s="65">
        <f>VLOOKUP($A19,'Return Data'!$B$7:$R$2292,5,0)</f>
        <v>3.1766000000000001</v>
      </c>
      <c r="E19" s="66">
        <f t="shared" si="0"/>
        <v>24</v>
      </c>
      <c r="F19" s="65">
        <f>VLOOKUP($A19,'Return Data'!$B$7:$R$2292,6,0)</f>
        <v>3.1692999999999998</v>
      </c>
      <c r="G19" s="66">
        <f t="shared" si="1"/>
        <v>25</v>
      </c>
      <c r="H19" s="65">
        <f>VLOOKUP($A19,'Return Data'!$B$7:$R$2292,7,0)</f>
        <v>3.3852000000000002</v>
      </c>
      <c r="I19" s="66">
        <f t="shared" si="2"/>
        <v>26</v>
      </c>
      <c r="J19" s="65">
        <f>VLOOKUP($A19,'Return Data'!$B$7:$R$2292,8,0)</f>
        <v>3.4439000000000002</v>
      </c>
      <c r="K19" s="66">
        <f t="shared" si="3"/>
        <v>23</v>
      </c>
      <c r="L19" s="65">
        <f>VLOOKUP($A19,'Return Data'!$B$7:$R$2292,9,0)</f>
        <v>3.2098</v>
      </c>
      <c r="M19" s="66">
        <f t="shared" si="4"/>
        <v>28</v>
      </c>
      <c r="N19" s="65">
        <f>VLOOKUP($A19,'Return Data'!$B$7:$R$2292,10,0)</f>
        <v>3.3214999999999999</v>
      </c>
      <c r="O19" s="66">
        <f t="shared" si="5"/>
        <v>21</v>
      </c>
      <c r="P19" s="65">
        <f>VLOOKUP($A19,'Return Data'!$B$7:$R$2292,11,0)</f>
        <v>3.3226</v>
      </c>
      <c r="Q19" s="66">
        <f t="shared" si="6"/>
        <v>21</v>
      </c>
      <c r="R19" s="65">
        <f>VLOOKUP($A19,'Return Data'!$B$7:$R$2292,12,0)</f>
        <v>3.3349000000000002</v>
      </c>
      <c r="S19" s="66">
        <f t="shared" si="7"/>
        <v>22</v>
      </c>
      <c r="T19" s="65">
        <f>VLOOKUP($A19,'Return Data'!$B$7:$R$2292,13,0)</f>
        <v>3.2839</v>
      </c>
      <c r="U19" s="66">
        <f t="shared" si="8"/>
        <v>15</v>
      </c>
      <c r="V19" s="65">
        <f>VLOOKUP($A19,'Return Data'!$B$7:$R$2292,17,0)</f>
        <v>4.0556000000000001</v>
      </c>
      <c r="W19" s="66">
        <f t="shared" si="9"/>
        <v>11</v>
      </c>
      <c r="X19" s="65">
        <f>VLOOKUP($A19,'Return Data'!$B$7:$R$2292,14,0)</f>
        <v>5.0879000000000003</v>
      </c>
      <c r="Y19" s="66">
        <f t="shared" si="10"/>
        <v>12</v>
      </c>
      <c r="Z19" s="65">
        <f>VLOOKUP($A19,'Return Data'!$B$7:$R$2292,16,0)</f>
        <v>7.0854999999999997</v>
      </c>
      <c r="AA19" s="67">
        <f t="shared" si="11"/>
        <v>11</v>
      </c>
    </row>
    <row r="20" spans="1:27" x14ac:dyDescent="0.3">
      <c r="A20" s="63" t="s">
        <v>131</v>
      </c>
      <c r="B20" s="64">
        <f>VLOOKUP($A20,'Return Data'!$B$7:$R$2292,3,0)</f>
        <v>44486</v>
      </c>
      <c r="C20" s="65">
        <f>VLOOKUP($A20,'Return Data'!$B$7:$R$2292,4,0)</f>
        <v>2254.6709999999998</v>
      </c>
      <c r="D20" s="65">
        <f>VLOOKUP($A20,'Return Data'!$B$7:$R$2292,5,0)</f>
        <v>3.2688000000000001</v>
      </c>
      <c r="E20" s="66">
        <f t="shared" si="0"/>
        <v>7</v>
      </c>
      <c r="F20" s="65">
        <f>VLOOKUP($A20,'Return Data'!$B$7:$R$2292,6,0)</f>
        <v>3.2677</v>
      </c>
      <c r="G20" s="66">
        <f t="shared" si="1"/>
        <v>6</v>
      </c>
      <c r="H20" s="65">
        <f>VLOOKUP($A20,'Return Data'!$B$7:$R$2292,7,0)</f>
        <v>3.7471000000000001</v>
      </c>
      <c r="I20" s="66">
        <f t="shared" si="2"/>
        <v>3</v>
      </c>
      <c r="J20" s="65">
        <f>VLOOKUP($A20,'Return Data'!$B$7:$R$2292,8,0)</f>
        <v>3.8776000000000002</v>
      </c>
      <c r="K20" s="66">
        <f t="shared" si="3"/>
        <v>3</v>
      </c>
      <c r="L20" s="65">
        <f>VLOOKUP($A20,'Return Data'!$B$7:$R$2292,9,0)</f>
        <v>3.4249999999999998</v>
      </c>
      <c r="M20" s="66">
        <f t="shared" si="4"/>
        <v>3</v>
      </c>
      <c r="N20" s="65">
        <f>VLOOKUP($A20,'Return Data'!$B$7:$R$2292,10,0)</f>
        <v>3.3725999999999998</v>
      </c>
      <c r="O20" s="66">
        <f t="shared" si="5"/>
        <v>6</v>
      </c>
      <c r="P20" s="65">
        <f>VLOOKUP($A20,'Return Data'!$B$7:$R$2292,11,0)</f>
        <v>3.4177</v>
      </c>
      <c r="Q20" s="66">
        <f t="shared" si="6"/>
        <v>3</v>
      </c>
      <c r="R20" s="65">
        <f>VLOOKUP($A20,'Return Data'!$B$7:$R$2292,12,0)</f>
        <v>3.4283999999999999</v>
      </c>
      <c r="S20" s="66">
        <f t="shared" si="7"/>
        <v>3</v>
      </c>
      <c r="T20" s="65">
        <f>VLOOKUP($A20,'Return Data'!$B$7:$R$2292,13,0)</f>
        <v>3.3887</v>
      </c>
      <c r="U20" s="66">
        <f t="shared" si="8"/>
        <v>3</v>
      </c>
      <c r="V20" s="65">
        <f>VLOOKUP($A20,'Return Data'!$B$7:$R$2292,17,0)</f>
        <v>4.1982999999999997</v>
      </c>
      <c r="W20" s="66">
        <f t="shared" si="9"/>
        <v>2</v>
      </c>
      <c r="X20" s="65">
        <f>VLOOKUP($A20,'Return Data'!$B$7:$R$2292,14,0)</f>
        <v>5.2054</v>
      </c>
      <c r="Y20" s="66">
        <f t="shared" si="10"/>
        <v>2</v>
      </c>
      <c r="Z20" s="65">
        <f>VLOOKUP($A20,'Return Data'!$B$7:$R$2292,16,0)</f>
        <v>7.1022999999999996</v>
      </c>
      <c r="AA20" s="67">
        <f t="shared" si="11"/>
        <v>8</v>
      </c>
    </row>
    <row r="21" spans="1:27" x14ac:dyDescent="0.3">
      <c r="A21" s="63" t="s">
        <v>132</v>
      </c>
      <c r="B21" s="64">
        <f>VLOOKUP($A21,'Return Data'!$B$7:$R$2292,3,0)</f>
        <v>44486</v>
      </c>
      <c r="C21" s="65">
        <f>VLOOKUP($A21,'Return Data'!$B$7:$R$2292,4,0)</f>
        <v>2530.6972000000001</v>
      </c>
      <c r="D21" s="65">
        <f>VLOOKUP($A21,'Return Data'!$B$7:$R$2292,5,0)</f>
        <v>3.1574</v>
      </c>
      <c r="E21" s="66">
        <f t="shared" si="0"/>
        <v>29</v>
      </c>
      <c r="F21" s="65">
        <f>VLOOKUP($A21,'Return Data'!$B$7:$R$2292,6,0)</f>
        <v>3.1516999999999999</v>
      </c>
      <c r="G21" s="66">
        <f t="shared" si="1"/>
        <v>29</v>
      </c>
      <c r="H21" s="65">
        <f>VLOOKUP($A21,'Return Data'!$B$7:$R$2292,7,0)</f>
        <v>3.4502000000000002</v>
      </c>
      <c r="I21" s="66">
        <f t="shared" si="2"/>
        <v>15</v>
      </c>
      <c r="J21" s="65">
        <f>VLOOKUP($A21,'Return Data'!$B$7:$R$2292,8,0)</f>
        <v>3.5228000000000002</v>
      </c>
      <c r="K21" s="66">
        <f t="shared" si="3"/>
        <v>16</v>
      </c>
      <c r="L21" s="65">
        <f>VLOOKUP($A21,'Return Data'!$B$7:$R$2292,9,0)</f>
        <v>3.2414000000000001</v>
      </c>
      <c r="M21" s="66">
        <f t="shared" si="4"/>
        <v>21</v>
      </c>
      <c r="N21" s="65">
        <f>VLOOKUP($A21,'Return Data'!$B$7:$R$2292,10,0)</f>
        <v>3.2869000000000002</v>
      </c>
      <c r="O21" s="66">
        <f t="shared" si="5"/>
        <v>28</v>
      </c>
      <c r="P21" s="65">
        <f>VLOOKUP($A21,'Return Data'!$B$7:$R$2292,11,0)</f>
        <v>3.2898000000000001</v>
      </c>
      <c r="Q21" s="66">
        <f t="shared" si="6"/>
        <v>27</v>
      </c>
      <c r="R21" s="65">
        <f>VLOOKUP($A21,'Return Data'!$B$7:$R$2292,12,0)</f>
        <v>3.2898999999999998</v>
      </c>
      <c r="S21" s="66">
        <f t="shared" si="7"/>
        <v>29</v>
      </c>
      <c r="T21" s="65">
        <f>VLOOKUP($A21,'Return Data'!$B$7:$R$2292,13,0)</f>
        <v>3.2206999999999999</v>
      </c>
      <c r="U21" s="66">
        <f t="shared" si="8"/>
        <v>28</v>
      </c>
      <c r="V21" s="65">
        <f>VLOOKUP($A21,'Return Data'!$B$7:$R$2292,17,0)</f>
        <v>3.8611</v>
      </c>
      <c r="W21" s="66">
        <f t="shared" si="9"/>
        <v>28</v>
      </c>
      <c r="X21" s="65">
        <f>VLOOKUP($A21,'Return Data'!$B$7:$R$2292,14,0)</f>
        <v>4.8593999999999999</v>
      </c>
      <c r="Y21" s="66">
        <f t="shared" si="10"/>
        <v>29</v>
      </c>
      <c r="Z21" s="65">
        <f>VLOOKUP($A21,'Return Data'!$B$7:$R$2292,16,0)</f>
        <v>6.9893000000000001</v>
      </c>
      <c r="AA21" s="67">
        <f t="shared" si="11"/>
        <v>27</v>
      </c>
    </row>
    <row r="22" spans="1:27" x14ac:dyDescent="0.3">
      <c r="A22" s="63" t="s">
        <v>133</v>
      </c>
      <c r="B22" s="64">
        <f>VLOOKUP($A22,'Return Data'!$B$7:$R$2292,3,0)</f>
        <v>44486</v>
      </c>
      <c r="C22" s="65">
        <f>VLOOKUP($A22,'Return Data'!$B$7:$R$2292,4,0)</f>
        <v>1616.5186000000001</v>
      </c>
      <c r="D22" s="65">
        <f>VLOOKUP($A22,'Return Data'!$B$7:$R$2292,5,0)</f>
        <v>2.9984999999999999</v>
      </c>
      <c r="E22" s="66">
        <f t="shared" si="0"/>
        <v>37</v>
      </c>
      <c r="F22" s="65">
        <f>VLOOKUP($A22,'Return Data'!$B$7:$R$2292,6,0)</f>
        <v>2.9984999999999999</v>
      </c>
      <c r="G22" s="66">
        <f t="shared" si="1"/>
        <v>37</v>
      </c>
      <c r="H22" s="65">
        <f>VLOOKUP($A22,'Return Data'!$B$7:$R$2292,7,0)</f>
        <v>3.0326</v>
      </c>
      <c r="I22" s="66">
        <f t="shared" si="2"/>
        <v>41</v>
      </c>
      <c r="J22" s="65">
        <f>VLOOKUP($A22,'Return Data'!$B$7:$R$2292,8,0)</f>
        <v>3.0909</v>
      </c>
      <c r="K22" s="66">
        <f t="shared" si="3"/>
        <v>41</v>
      </c>
      <c r="L22" s="65">
        <f>VLOOKUP($A22,'Return Data'!$B$7:$R$2292,9,0)</f>
        <v>3.3041999999999998</v>
      </c>
      <c r="M22" s="66">
        <f t="shared" si="4"/>
        <v>11</v>
      </c>
      <c r="N22" s="65">
        <f>VLOOKUP($A22,'Return Data'!$B$7:$R$2292,10,0)</f>
        <v>3.1120999999999999</v>
      </c>
      <c r="O22" s="66">
        <f t="shared" si="5"/>
        <v>35</v>
      </c>
      <c r="P22" s="65">
        <f>VLOOKUP($A22,'Return Data'!$B$7:$R$2292,11,0)</f>
        <v>3.0510000000000002</v>
      </c>
      <c r="Q22" s="66">
        <f t="shared" si="6"/>
        <v>37</v>
      </c>
      <c r="R22" s="65">
        <f>VLOOKUP($A22,'Return Data'!$B$7:$R$2292,12,0)</f>
        <v>3.004</v>
      </c>
      <c r="S22" s="66">
        <f t="shared" si="7"/>
        <v>41</v>
      </c>
      <c r="T22" s="65">
        <f>VLOOKUP($A22,'Return Data'!$B$7:$R$2292,13,0)</f>
        <v>2.9323000000000001</v>
      </c>
      <c r="U22" s="66">
        <f t="shared" si="8"/>
        <v>38</v>
      </c>
      <c r="V22" s="65">
        <f>VLOOKUP($A22,'Return Data'!$B$7:$R$2292,17,0)</f>
        <v>3.4207000000000001</v>
      </c>
      <c r="W22" s="66">
        <f t="shared" si="9"/>
        <v>35</v>
      </c>
      <c r="X22" s="65">
        <f>VLOOKUP($A22,'Return Data'!$B$7:$R$2292,14,0)</f>
        <v>4.3894000000000002</v>
      </c>
      <c r="Y22" s="66">
        <f t="shared" si="10"/>
        <v>34</v>
      </c>
      <c r="Z22" s="65">
        <f>VLOOKUP($A22,'Return Data'!$B$7:$R$2292,16,0)</f>
        <v>6.2393000000000001</v>
      </c>
      <c r="AA22" s="67">
        <f t="shared" si="11"/>
        <v>32</v>
      </c>
    </row>
    <row r="23" spans="1:27" x14ac:dyDescent="0.3">
      <c r="A23" s="63" t="s">
        <v>134</v>
      </c>
      <c r="B23" s="64">
        <f>VLOOKUP($A23,'Return Data'!$B$7:$R$2292,3,0)</f>
        <v>44486</v>
      </c>
      <c r="C23" s="65">
        <f>VLOOKUP($A23,'Return Data'!$B$7:$R$2292,4,0)</f>
        <v>2039.4231</v>
      </c>
      <c r="D23" s="65">
        <f>VLOOKUP($A23,'Return Data'!$B$7:$R$2292,5,0)</f>
        <v>2.9908999999999999</v>
      </c>
      <c r="E23" s="66">
        <f t="shared" si="0"/>
        <v>39</v>
      </c>
      <c r="F23" s="65">
        <f>VLOOKUP($A23,'Return Data'!$B$7:$R$2292,6,0)</f>
        <v>2.9538000000000002</v>
      </c>
      <c r="G23" s="66">
        <f t="shared" si="1"/>
        <v>38</v>
      </c>
      <c r="H23" s="65">
        <f>VLOOKUP($A23,'Return Data'!$B$7:$R$2292,7,0)</f>
        <v>3.2587999999999999</v>
      </c>
      <c r="I23" s="66">
        <f t="shared" si="2"/>
        <v>36</v>
      </c>
      <c r="J23" s="65">
        <f>VLOOKUP($A23,'Return Data'!$B$7:$R$2292,8,0)</f>
        <v>3.2985000000000002</v>
      </c>
      <c r="K23" s="66">
        <f t="shared" si="3"/>
        <v>34</v>
      </c>
      <c r="L23" s="65">
        <f>VLOOKUP($A23,'Return Data'!$B$7:$R$2292,9,0)</f>
        <v>3.0701000000000001</v>
      </c>
      <c r="M23" s="66">
        <f t="shared" si="4"/>
        <v>39</v>
      </c>
      <c r="N23" s="65">
        <f>VLOOKUP($A23,'Return Data'!$B$7:$R$2292,10,0)</f>
        <v>3.0510000000000002</v>
      </c>
      <c r="O23" s="66">
        <f t="shared" si="5"/>
        <v>39</v>
      </c>
      <c r="P23" s="65">
        <f>VLOOKUP($A23,'Return Data'!$B$7:$R$2292,11,0)</f>
        <v>3.0253000000000001</v>
      </c>
      <c r="Q23" s="66">
        <f t="shared" si="6"/>
        <v>39</v>
      </c>
      <c r="R23" s="65">
        <f>VLOOKUP($A23,'Return Data'!$B$7:$R$2292,12,0)</f>
        <v>3.2650000000000001</v>
      </c>
      <c r="S23" s="66">
        <f t="shared" si="7"/>
        <v>32</v>
      </c>
      <c r="T23" s="65">
        <f>VLOOKUP($A23,'Return Data'!$B$7:$R$2292,13,0)</f>
        <v>3.1951000000000001</v>
      </c>
      <c r="U23" s="66">
        <f t="shared" si="8"/>
        <v>31</v>
      </c>
      <c r="V23" s="65">
        <f>VLOOKUP($A23,'Return Data'!$B$7:$R$2292,17,0)</f>
        <v>3.8197999999999999</v>
      </c>
      <c r="W23" s="66">
        <f t="shared" si="9"/>
        <v>29</v>
      </c>
      <c r="X23" s="65">
        <f>VLOOKUP($A23,'Return Data'!$B$7:$R$2292,14,0)</f>
        <v>4.9090999999999996</v>
      </c>
      <c r="Y23" s="66">
        <f t="shared" si="10"/>
        <v>28</v>
      </c>
      <c r="Z23" s="65">
        <f>VLOOKUP($A23,'Return Data'!$B$7:$R$2292,16,0)</f>
        <v>7.0792000000000002</v>
      </c>
      <c r="AA23" s="67">
        <f t="shared" si="11"/>
        <v>12</v>
      </c>
    </row>
    <row r="24" spans="1:27" x14ac:dyDescent="0.3">
      <c r="A24" s="63" t="s">
        <v>135</v>
      </c>
      <c r="B24" s="64">
        <f>VLOOKUP($A24,'Return Data'!$B$7:$R$2292,3,0)</f>
        <v>44486</v>
      </c>
      <c r="C24" s="65">
        <f>VLOOKUP($A24,'Return Data'!$B$7:$R$2292,4,0)</f>
        <v>2028.4962</v>
      </c>
      <c r="D24" s="65">
        <f>VLOOKUP($A24,'Return Data'!$B$7:$R$2292,5,0)</f>
        <v>2.7046000000000001</v>
      </c>
      <c r="E24" s="66">
        <f t="shared" si="0"/>
        <v>42</v>
      </c>
      <c r="F24" s="65">
        <f>VLOOKUP($A24,'Return Data'!$B$7:$R$2292,6,0)</f>
        <v>2.7061999999999999</v>
      </c>
      <c r="G24" s="66">
        <f t="shared" si="1"/>
        <v>42</v>
      </c>
      <c r="H24" s="65">
        <f>VLOOKUP($A24,'Return Data'!$B$7:$R$2292,7,0)</f>
        <v>2.9005999999999998</v>
      </c>
      <c r="I24" s="66">
        <f t="shared" si="2"/>
        <v>42</v>
      </c>
      <c r="J24" s="65">
        <f>VLOOKUP($A24,'Return Data'!$B$7:$R$2292,8,0)</f>
        <v>2.9022999999999999</v>
      </c>
      <c r="K24" s="66">
        <f t="shared" si="3"/>
        <v>42</v>
      </c>
      <c r="L24" s="65">
        <f>VLOOKUP($A24,'Return Data'!$B$7:$R$2292,9,0)</f>
        <v>3.3462999999999998</v>
      </c>
      <c r="M24" s="66">
        <f t="shared" si="4"/>
        <v>5</v>
      </c>
      <c r="N24" s="65">
        <f>VLOOKUP($A24,'Return Data'!$B$7:$R$2292,10,0)</f>
        <v>3.0078</v>
      </c>
      <c r="O24" s="66">
        <f t="shared" si="5"/>
        <v>41</v>
      </c>
      <c r="P24" s="65">
        <f>VLOOKUP($A24,'Return Data'!$B$7:$R$2292,11,0)</f>
        <v>2.8875000000000002</v>
      </c>
      <c r="Q24" s="66">
        <f t="shared" si="6"/>
        <v>42</v>
      </c>
      <c r="R24" s="65">
        <f>VLOOKUP($A24,'Return Data'!$B$7:$R$2292,12,0)</f>
        <v>3.0981000000000001</v>
      </c>
      <c r="S24" s="66">
        <f t="shared" si="7"/>
        <v>38</v>
      </c>
      <c r="T24" s="65"/>
      <c r="U24" s="66"/>
      <c r="V24" s="65"/>
      <c r="W24" s="66"/>
      <c r="X24" s="65"/>
      <c r="Y24" s="66"/>
      <c r="Z24" s="65">
        <f>VLOOKUP($A24,'Return Data'!$B$7:$R$2292,16,0)</f>
        <v>3.2669999999999999</v>
      </c>
      <c r="AA24" s="67">
        <f t="shared" si="11"/>
        <v>42</v>
      </c>
    </row>
    <row r="25" spans="1:27" x14ac:dyDescent="0.3">
      <c r="A25" s="63" t="s">
        <v>136</v>
      </c>
      <c r="B25" s="64">
        <f>VLOOKUP($A25,'Return Data'!$B$7:$R$2292,3,0)</f>
        <v>44486</v>
      </c>
      <c r="C25" s="65">
        <f>VLOOKUP($A25,'Return Data'!$B$7:$R$2292,4,0)</f>
        <v>2039.7711999999999</v>
      </c>
      <c r="D25" s="65">
        <f>VLOOKUP($A25,'Return Data'!$B$7:$R$2292,5,0)</f>
        <v>3.1316999999999999</v>
      </c>
      <c r="E25" s="66">
        <f t="shared" si="0"/>
        <v>32</v>
      </c>
      <c r="F25" s="65">
        <f>VLOOKUP($A25,'Return Data'!$B$7:$R$2292,6,0)</f>
        <v>3.0916999999999999</v>
      </c>
      <c r="G25" s="66">
        <f t="shared" si="1"/>
        <v>35</v>
      </c>
      <c r="H25" s="65">
        <f>VLOOKUP($A25,'Return Data'!$B$7:$R$2292,7,0)</f>
        <v>3.3393999999999999</v>
      </c>
      <c r="I25" s="66">
        <f t="shared" si="2"/>
        <v>30</v>
      </c>
      <c r="J25" s="65">
        <f>VLOOKUP($A25,'Return Data'!$B$7:$R$2292,8,0)</f>
        <v>3.3502999999999998</v>
      </c>
      <c r="K25" s="66">
        <f t="shared" si="3"/>
        <v>32</v>
      </c>
      <c r="L25" s="65">
        <f>VLOOKUP($A25,'Return Data'!$B$7:$R$2292,9,0)</f>
        <v>3.0865</v>
      </c>
      <c r="M25" s="66">
        <f t="shared" si="4"/>
        <v>38</v>
      </c>
      <c r="N25" s="65">
        <f>VLOOKUP($A25,'Return Data'!$B$7:$R$2292,10,0)</f>
        <v>3.08</v>
      </c>
      <c r="O25" s="66">
        <f t="shared" si="5"/>
        <v>37</v>
      </c>
      <c r="P25" s="65">
        <f>VLOOKUP($A25,'Return Data'!$B$7:$R$2292,11,0)</f>
        <v>3.0226999999999999</v>
      </c>
      <c r="Q25" s="66">
        <f t="shared" si="6"/>
        <v>40</v>
      </c>
      <c r="R25" s="65">
        <f>VLOOKUP($A25,'Return Data'!$B$7:$R$2292,12,0)</f>
        <v>3.2614999999999998</v>
      </c>
      <c r="S25" s="66">
        <f t="shared" si="7"/>
        <v>33</v>
      </c>
      <c r="T25" s="65"/>
      <c r="U25" s="66"/>
      <c r="V25" s="65"/>
      <c r="W25" s="66"/>
      <c r="X25" s="65"/>
      <c r="Y25" s="66"/>
      <c r="Z25" s="65">
        <f>VLOOKUP($A25,'Return Data'!$B$7:$R$2292,16,0)</f>
        <v>3.5861999999999998</v>
      </c>
      <c r="AA25" s="67">
        <f t="shared" si="11"/>
        <v>41</v>
      </c>
    </row>
    <row r="26" spans="1:27" x14ac:dyDescent="0.3">
      <c r="A26" s="63" t="s">
        <v>137</v>
      </c>
      <c r="B26" s="64">
        <f>VLOOKUP($A26,'Return Data'!$B$7:$R$2292,3,0)</f>
        <v>44486</v>
      </c>
      <c r="C26" s="65">
        <f>VLOOKUP($A26,'Return Data'!$B$7:$R$2292,4,0)</f>
        <v>2039.8416999999999</v>
      </c>
      <c r="D26" s="65">
        <f>VLOOKUP($A26,'Return Data'!$B$7:$R$2292,5,0)</f>
        <v>2.992</v>
      </c>
      <c r="E26" s="66">
        <f t="shared" si="0"/>
        <v>38</v>
      </c>
      <c r="F26" s="65">
        <f>VLOOKUP($A26,'Return Data'!$B$7:$R$2292,6,0)</f>
        <v>2.9531999999999998</v>
      </c>
      <c r="G26" s="66">
        <f t="shared" si="1"/>
        <v>39</v>
      </c>
      <c r="H26" s="65">
        <f>VLOOKUP($A26,'Return Data'!$B$7:$R$2292,7,0)</f>
        <v>3.2574000000000001</v>
      </c>
      <c r="I26" s="66">
        <f t="shared" si="2"/>
        <v>37</v>
      </c>
      <c r="J26" s="65">
        <f>VLOOKUP($A26,'Return Data'!$B$7:$R$2292,8,0)</f>
        <v>3.2972999999999999</v>
      </c>
      <c r="K26" s="66">
        <f t="shared" si="3"/>
        <v>35</v>
      </c>
      <c r="L26" s="65">
        <f>VLOOKUP($A26,'Return Data'!$B$7:$R$2292,9,0)</f>
        <v>3.0699000000000001</v>
      </c>
      <c r="M26" s="66">
        <f t="shared" si="4"/>
        <v>40</v>
      </c>
      <c r="N26" s="65">
        <f>VLOOKUP($A26,'Return Data'!$B$7:$R$2292,10,0)</f>
        <v>3.0503999999999998</v>
      </c>
      <c r="O26" s="66">
        <f t="shared" si="5"/>
        <v>40</v>
      </c>
      <c r="P26" s="65">
        <f>VLOOKUP($A26,'Return Data'!$B$7:$R$2292,11,0)</f>
        <v>3.0287000000000002</v>
      </c>
      <c r="Q26" s="66">
        <f t="shared" si="6"/>
        <v>38</v>
      </c>
      <c r="R26" s="65">
        <f>VLOOKUP($A26,'Return Data'!$B$7:$R$2292,12,0)</f>
        <v>3.2673000000000001</v>
      </c>
      <c r="S26" s="66">
        <f t="shared" si="7"/>
        <v>31</v>
      </c>
      <c r="T26" s="65"/>
      <c r="U26" s="66"/>
      <c r="V26" s="65"/>
      <c r="W26" s="66"/>
      <c r="X26" s="65"/>
      <c r="Y26" s="66"/>
      <c r="Z26" s="65">
        <f>VLOOKUP($A26,'Return Data'!$B$7:$R$2292,16,0)</f>
        <v>3.5893000000000002</v>
      </c>
      <c r="AA26" s="67">
        <f t="shared" si="11"/>
        <v>40</v>
      </c>
    </row>
    <row r="27" spans="1:27" x14ac:dyDescent="0.3">
      <c r="A27" s="63" t="s">
        <v>138</v>
      </c>
      <c r="B27" s="64">
        <f>VLOOKUP($A27,'Return Data'!$B$7:$R$2292,3,0)</f>
        <v>44486</v>
      </c>
      <c r="C27" s="65">
        <f>VLOOKUP($A27,'Return Data'!$B$7:$R$2292,4,0)</f>
        <v>2039.9418000000001</v>
      </c>
      <c r="D27" s="65">
        <f>VLOOKUP($A27,'Return Data'!$B$7:$R$2292,5,0)</f>
        <v>3.2764000000000002</v>
      </c>
      <c r="E27" s="66">
        <f t="shared" si="0"/>
        <v>6</v>
      </c>
      <c r="F27" s="65">
        <f>VLOOKUP($A27,'Return Data'!$B$7:$R$2292,6,0)</f>
        <v>3.2263000000000002</v>
      </c>
      <c r="G27" s="66">
        <f t="shared" si="1"/>
        <v>11</v>
      </c>
      <c r="H27" s="65">
        <f>VLOOKUP($A27,'Return Data'!$B$7:$R$2292,7,0)</f>
        <v>3.4685999999999999</v>
      </c>
      <c r="I27" s="66">
        <f t="shared" si="2"/>
        <v>11</v>
      </c>
      <c r="J27" s="65">
        <f>VLOOKUP($A27,'Return Data'!$B$7:$R$2292,8,0)</f>
        <v>3.4283000000000001</v>
      </c>
      <c r="K27" s="66">
        <f t="shared" si="3"/>
        <v>25</v>
      </c>
      <c r="L27" s="65">
        <f>VLOOKUP($A27,'Return Data'!$B$7:$R$2292,9,0)</f>
        <v>3.1589999999999998</v>
      </c>
      <c r="M27" s="66">
        <f t="shared" si="4"/>
        <v>35</v>
      </c>
      <c r="N27" s="65">
        <f>VLOOKUP($A27,'Return Data'!$B$7:$R$2292,10,0)</f>
        <v>3.1442999999999999</v>
      </c>
      <c r="O27" s="66">
        <f t="shared" si="5"/>
        <v>34</v>
      </c>
      <c r="P27" s="65">
        <f>VLOOKUP($A27,'Return Data'!$B$7:$R$2292,11,0)</f>
        <v>3.0800999999999998</v>
      </c>
      <c r="Q27" s="66">
        <f t="shared" si="6"/>
        <v>35</v>
      </c>
      <c r="R27" s="65">
        <f>VLOOKUP($A27,'Return Data'!$B$7:$R$2292,12,0)</f>
        <v>3.3003999999999998</v>
      </c>
      <c r="S27" s="66">
        <f t="shared" si="7"/>
        <v>27</v>
      </c>
      <c r="T27" s="65"/>
      <c r="U27" s="66"/>
      <c r="V27" s="65"/>
      <c r="W27" s="66"/>
      <c r="X27" s="65"/>
      <c r="Y27" s="66"/>
      <c r="Z27" s="65">
        <f>VLOOKUP($A27,'Return Data'!$B$7:$R$2292,16,0)</f>
        <v>3.5903</v>
      </c>
      <c r="AA27" s="67">
        <f t="shared" si="11"/>
        <v>39</v>
      </c>
    </row>
    <row r="28" spans="1:27" x14ac:dyDescent="0.3">
      <c r="A28" s="63" t="s">
        <v>139</v>
      </c>
      <c r="B28" s="64">
        <f>VLOOKUP($A28,'Return Data'!$B$7:$R$2292,3,0)</f>
        <v>44486</v>
      </c>
      <c r="C28" s="65">
        <f>VLOOKUP($A28,'Return Data'!$B$7:$R$2292,4,0)</f>
        <v>2877.1864</v>
      </c>
      <c r="D28" s="65">
        <f>VLOOKUP($A28,'Return Data'!$B$7:$R$2292,5,0)</f>
        <v>3.1959</v>
      </c>
      <c r="E28" s="66">
        <f t="shared" si="0"/>
        <v>18</v>
      </c>
      <c r="F28" s="65">
        <f>VLOOKUP($A28,'Return Data'!$B$7:$R$2292,6,0)</f>
        <v>3.1947999999999999</v>
      </c>
      <c r="G28" s="66">
        <f t="shared" si="1"/>
        <v>18</v>
      </c>
      <c r="H28" s="65">
        <f>VLOOKUP($A28,'Return Data'!$B$7:$R$2292,7,0)</f>
        <v>3.4756</v>
      </c>
      <c r="I28" s="66">
        <f t="shared" si="2"/>
        <v>9</v>
      </c>
      <c r="J28" s="65">
        <f>VLOOKUP($A28,'Return Data'!$B$7:$R$2292,8,0)</f>
        <v>3.4502999999999999</v>
      </c>
      <c r="K28" s="66">
        <f t="shared" si="3"/>
        <v>21</v>
      </c>
      <c r="L28" s="65">
        <f>VLOOKUP($A28,'Return Data'!$B$7:$R$2292,9,0)</f>
        <v>3.2433999999999998</v>
      </c>
      <c r="M28" s="66">
        <f t="shared" si="4"/>
        <v>19</v>
      </c>
      <c r="N28" s="65">
        <f>VLOOKUP($A28,'Return Data'!$B$7:$R$2292,10,0)</f>
        <v>3.3252999999999999</v>
      </c>
      <c r="O28" s="66">
        <f t="shared" si="5"/>
        <v>17</v>
      </c>
      <c r="P28" s="65">
        <f>VLOOKUP($A28,'Return Data'!$B$7:$R$2292,11,0)</f>
        <v>3.3123</v>
      </c>
      <c r="Q28" s="66">
        <f t="shared" si="6"/>
        <v>25</v>
      </c>
      <c r="R28" s="65">
        <f>VLOOKUP($A28,'Return Data'!$B$7:$R$2292,12,0)</f>
        <v>3.3127</v>
      </c>
      <c r="S28" s="66">
        <f t="shared" si="7"/>
        <v>25</v>
      </c>
      <c r="T28" s="65">
        <f>VLOOKUP($A28,'Return Data'!$B$7:$R$2292,13,0)</f>
        <v>3.2576999999999998</v>
      </c>
      <c r="U28" s="66">
        <f t="shared" ref="U28:U50" si="12">RANK(T28,T$8:T$50,0)</f>
        <v>24</v>
      </c>
      <c r="V28" s="65">
        <f>VLOOKUP($A28,'Return Data'!$B$7:$R$2292,17,0)</f>
        <v>3.9188999999999998</v>
      </c>
      <c r="W28" s="66">
        <f>RANK(V28,V$8:V$50,0)</f>
        <v>26</v>
      </c>
      <c r="X28" s="65">
        <f>VLOOKUP($A28,'Return Data'!$B$7:$R$2292,14,0)</f>
        <v>4.9561000000000002</v>
      </c>
      <c r="Y28" s="66">
        <f>RANK(X28,X$8:X$50,0)</f>
        <v>26</v>
      </c>
      <c r="Z28" s="65">
        <f>VLOOKUP($A28,'Return Data'!$B$7:$R$2292,16,0)</f>
        <v>7.0553999999999997</v>
      </c>
      <c r="AA28" s="67">
        <f t="shared" si="11"/>
        <v>18</v>
      </c>
    </row>
    <row r="29" spans="1:27" x14ac:dyDescent="0.3">
      <c r="A29" s="63" t="s">
        <v>140</v>
      </c>
      <c r="B29" s="64">
        <f>VLOOKUP($A29,'Return Data'!$B$7:$R$2292,3,0)</f>
        <v>44486</v>
      </c>
      <c r="C29" s="65">
        <f>VLOOKUP($A29,'Return Data'!$B$7:$R$2292,4,0)</f>
        <v>1098.4096</v>
      </c>
      <c r="D29" s="65">
        <f>VLOOKUP($A29,'Return Data'!$B$7:$R$2292,5,0)</f>
        <v>3.0508000000000002</v>
      </c>
      <c r="E29" s="66">
        <f t="shared" si="0"/>
        <v>36</v>
      </c>
      <c r="F29" s="65">
        <f>VLOOKUP($A29,'Return Data'!$B$7:$R$2292,6,0)</f>
        <v>3.0489999999999999</v>
      </c>
      <c r="G29" s="66">
        <f t="shared" si="1"/>
        <v>36</v>
      </c>
      <c r="H29" s="65">
        <f>VLOOKUP($A29,'Return Data'!$B$7:$R$2292,7,0)</f>
        <v>3.1497000000000002</v>
      </c>
      <c r="I29" s="66">
        <f t="shared" si="2"/>
        <v>40</v>
      </c>
      <c r="J29" s="65">
        <f>VLOOKUP($A29,'Return Data'!$B$7:$R$2292,8,0)</f>
        <v>3.1265999999999998</v>
      </c>
      <c r="K29" s="66">
        <f t="shared" si="3"/>
        <v>40</v>
      </c>
      <c r="L29" s="65">
        <f>VLOOKUP($A29,'Return Data'!$B$7:$R$2292,9,0)</f>
        <v>3.1191</v>
      </c>
      <c r="M29" s="66">
        <f t="shared" si="4"/>
        <v>37</v>
      </c>
      <c r="N29" s="65">
        <f>VLOOKUP($A29,'Return Data'!$B$7:$R$2292,10,0)</f>
        <v>3.0764</v>
      </c>
      <c r="O29" s="66">
        <f t="shared" si="5"/>
        <v>38</v>
      </c>
      <c r="P29" s="65">
        <f>VLOOKUP($A29,'Return Data'!$B$7:$R$2292,11,0)</f>
        <v>3.1212</v>
      </c>
      <c r="Q29" s="66">
        <f t="shared" si="6"/>
        <v>34</v>
      </c>
      <c r="R29" s="65">
        <f>VLOOKUP($A29,'Return Data'!$B$7:$R$2292,12,0)</f>
        <v>3.0922000000000001</v>
      </c>
      <c r="S29" s="66">
        <f t="shared" si="7"/>
        <v>39</v>
      </c>
      <c r="T29" s="65">
        <f>VLOOKUP($A29,'Return Data'!$B$7:$R$2292,13,0)</f>
        <v>3.0512999999999999</v>
      </c>
      <c r="U29" s="66">
        <f t="shared" si="12"/>
        <v>35</v>
      </c>
      <c r="V29" s="65"/>
      <c r="W29" s="66"/>
      <c r="X29" s="65"/>
      <c r="Y29" s="66"/>
      <c r="Z29" s="65">
        <f>VLOOKUP($A29,'Return Data'!$B$7:$R$2292,16,0)</f>
        <v>3.8458999999999999</v>
      </c>
      <c r="AA29" s="67">
        <f t="shared" si="11"/>
        <v>38</v>
      </c>
    </row>
    <row r="30" spans="1:27" x14ac:dyDescent="0.3">
      <c r="A30" s="63" t="s">
        <v>141</v>
      </c>
      <c r="B30" s="64">
        <f>VLOOKUP($A30,'Return Data'!$B$7:$R$2292,3,0)</f>
        <v>44486</v>
      </c>
      <c r="C30" s="65">
        <f>VLOOKUP($A30,'Return Data'!$B$7:$R$2292,4,0)</f>
        <v>57.2789</v>
      </c>
      <c r="D30" s="65">
        <f>VLOOKUP($A30,'Return Data'!$B$7:$R$2292,5,0)</f>
        <v>3.4413999999999998</v>
      </c>
      <c r="E30" s="66">
        <f t="shared" si="0"/>
        <v>3</v>
      </c>
      <c r="F30" s="65">
        <f>VLOOKUP($A30,'Return Data'!$B$7:$R$2292,6,0)</f>
        <v>3.4207999999999998</v>
      </c>
      <c r="G30" s="66">
        <f t="shared" si="1"/>
        <v>3</v>
      </c>
      <c r="H30" s="65">
        <f>VLOOKUP($A30,'Return Data'!$B$7:$R$2292,7,0)</f>
        <v>3.4523999999999999</v>
      </c>
      <c r="I30" s="66">
        <f t="shared" si="2"/>
        <v>14</v>
      </c>
      <c r="J30" s="65">
        <f>VLOOKUP($A30,'Return Data'!$B$7:$R$2292,8,0)</f>
        <v>3.5871</v>
      </c>
      <c r="K30" s="66">
        <f t="shared" si="3"/>
        <v>10</v>
      </c>
      <c r="L30" s="65">
        <f>VLOOKUP($A30,'Return Data'!$B$7:$R$2292,9,0)</f>
        <v>3.3056000000000001</v>
      </c>
      <c r="M30" s="66">
        <f t="shared" si="4"/>
        <v>10</v>
      </c>
      <c r="N30" s="65">
        <f>VLOOKUP($A30,'Return Data'!$B$7:$R$2292,10,0)</f>
        <v>3.3597999999999999</v>
      </c>
      <c r="O30" s="66">
        <f t="shared" si="5"/>
        <v>10</v>
      </c>
      <c r="P30" s="65">
        <f>VLOOKUP($A30,'Return Data'!$B$7:$R$2292,11,0)</f>
        <v>3.3635000000000002</v>
      </c>
      <c r="Q30" s="66">
        <f t="shared" si="6"/>
        <v>12</v>
      </c>
      <c r="R30" s="65">
        <f>VLOOKUP($A30,'Return Data'!$B$7:$R$2292,12,0)</f>
        <v>3.3641999999999999</v>
      </c>
      <c r="S30" s="66">
        <f t="shared" si="7"/>
        <v>12</v>
      </c>
      <c r="T30" s="65">
        <f>VLOOKUP($A30,'Return Data'!$B$7:$R$2292,13,0)</f>
        <v>3.2942</v>
      </c>
      <c r="U30" s="66">
        <f t="shared" si="12"/>
        <v>13</v>
      </c>
      <c r="V30" s="65">
        <f>VLOOKUP($A30,'Return Data'!$B$7:$R$2292,17,0)</f>
        <v>3.8929999999999998</v>
      </c>
      <c r="W30" s="66">
        <f t="shared" ref="W30:W35" si="13">RANK(V30,V$8:V$50,0)</f>
        <v>27</v>
      </c>
      <c r="X30" s="65">
        <f>VLOOKUP($A30,'Return Data'!$B$7:$R$2292,14,0)</f>
        <v>4.9847999999999999</v>
      </c>
      <c r="Y30" s="66">
        <f t="shared" ref="Y30:Y35" si="14">RANK(X30,X$8:X$50,0)</f>
        <v>24</v>
      </c>
      <c r="Z30" s="65">
        <f>VLOOKUP($A30,'Return Data'!$B$7:$R$2292,16,0)</f>
        <v>7.1032999999999999</v>
      </c>
      <c r="AA30" s="67">
        <f t="shared" si="11"/>
        <v>7</v>
      </c>
    </row>
    <row r="31" spans="1:27" x14ac:dyDescent="0.3">
      <c r="A31" s="63" t="s">
        <v>142</v>
      </c>
      <c r="B31" s="64">
        <f>VLOOKUP($A31,'Return Data'!$B$7:$R$2292,3,0)</f>
        <v>44486</v>
      </c>
      <c r="C31" s="65">
        <f>VLOOKUP($A31,'Return Data'!$B$7:$R$2292,4,0)</f>
        <v>4234.7151999999996</v>
      </c>
      <c r="D31" s="65">
        <f>VLOOKUP($A31,'Return Data'!$B$7:$R$2292,5,0)</f>
        <v>3.1215000000000002</v>
      </c>
      <c r="E31" s="66">
        <f t="shared" si="0"/>
        <v>33</v>
      </c>
      <c r="F31" s="65">
        <f>VLOOKUP($A31,'Return Data'!$B$7:$R$2292,6,0)</f>
        <v>3.1215000000000002</v>
      </c>
      <c r="G31" s="66">
        <f t="shared" si="1"/>
        <v>32</v>
      </c>
      <c r="H31" s="65">
        <f>VLOOKUP($A31,'Return Data'!$B$7:$R$2292,7,0)</f>
        <v>3.4203999999999999</v>
      </c>
      <c r="I31" s="66">
        <f t="shared" si="2"/>
        <v>20</v>
      </c>
      <c r="J31" s="65">
        <f>VLOOKUP($A31,'Return Data'!$B$7:$R$2292,8,0)</f>
        <v>3.4719000000000002</v>
      </c>
      <c r="K31" s="66">
        <f t="shared" si="3"/>
        <v>20</v>
      </c>
      <c r="L31" s="65">
        <f>VLOOKUP($A31,'Return Data'!$B$7:$R$2292,9,0)</f>
        <v>3.2069999999999999</v>
      </c>
      <c r="M31" s="66">
        <f t="shared" si="4"/>
        <v>29</v>
      </c>
      <c r="N31" s="65">
        <f>VLOOKUP($A31,'Return Data'!$B$7:$R$2292,10,0)</f>
        <v>3.3188</v>
      </c>
      <c r="O31" s="66">
        <f t="shared" si="5"/>
        <v>24</v>
      </c>
      <c r="P31" s="65">
        <f>VLOOKUP($A31,'Return Data'!$B$7:$R$2292,11,0)</f>
        <v>3.3256999999999999</v>
      </c>
      <c r="Q31" s="66">
        <f t="shared" si="6"/>
        <v>18</v>
      </c>
      <c r="R31" s="65">
        <f>VLOOKUP($A31,'Return Data'!$B$7:$R$2292,12,0)</f>
        <v>3.3363999999999998</v>
      </c>
      <c r="S31" s="66">
        <f t="shared" si="7"/>
        <v>20</v>
      </c>
      <c r="T31" s="65">
        <f>VLOOKUP($A31,'Return Data'!$B$7:$R$2292,13,0)</f>
        <v>3.2625999999999999</v>
      </c>
      <c r="U31" s="66">
        <f t="shared" si="12"/>
        <v>23</v>
      </c>
      <c r="V31" s="65">
        <f>VLOOKUP($A31,'Return Data'!$B$7:$R$2292,17,0)</f>
        <v>3.9443000000000001</v>
      </c>
      <c r="W31" s="66">
        <f t="shared" si="13"/>
        <v>22</v>
      </c>
      <c r="X31" s="65">
        <f>VLOOKUP($A31,'Return Data'!$B$7:$R$2292,14,0)</f>
        <v>4.9630999999999998</v>
      </c>
      <c r="Y31" s="66">
        <f t="shared" si="14"/>
        <v>25</v>
      </c>
      <c r="Z31" s="65">
        <f>VLOOKUP($A31,'Return Data'!$B$7:$R$2292,16,0)</f>
        <v>7.0251999999999999</v>
      </c>
      <c r="AA31" s="67">
        <f t="shared" si="11"/>
        <v>24</v>
      </c>
    </row>
    <row r="32" spans="1:27" x14ac:dyDescent="0.3">
      <c r="A32" s="63" t="s">
        <v>143</v>
      </c>
      <c r="B32" s="64">
        <f>VLOOKUP($A32,'Return Data'!$B$7:$R$2292,3,0)</f>
        <v>44486</v>
      </c>
      <c r="C32" s="65">
        <f>VLOOKUP($A32,'Return Data'!$B$7:$R$2292,4,0)</f>
        <v>2869.2111</v>
      </c>
      <c r="D32" s="65">
        <f>VLOOKUP($A32,'Return Data'!$B$7:$R$2292,5,0)</f>
        <v>3.1690999999999998</v>
      </c>
      <c r="E32" s="66">
        <f t="shared" si="0"/>
        <v>26</v>
      </c>
      <c r="F32" s="65">
        <f>VLOOKUP($A32,'Return Data'!$B$7:$R$2292,6,0)</f>
        <v>3.1577999999999999</v>
      </c>
      <c r="G32" s="66">
        <f t="shared" si="1"/>
        <v>28</v>
      </c>
      <c r="H32" s="65">
        <f>VLOOKUP($A32,'Return Data'!$B$7:$R$2292,7,0)</f>
        <v>3.3178000000000001</v>
      </c>
      <c r="I32" s="66">
        <f t="shared" si="2"/>
        <v>31</v>
      </c>
      <c r="J32" s="65">
        <f>VLOOKUP($A32,'Return Data'!$B$7:$R$2292,8,0)</f>
        <v>3.3982000000000001</v>
      </c>
      <c r="K32" s="66">
        <f t="shared" si="3"/>
        <v>27</v>
      </c>
      <c r="L32" s="65">
        <f>VLOOKUP($A32,'Return Data'!$B$7:$R$2292,9,0)</f>
        <v>3.2349999999999999</v>
      </c>
      <c r="M32" s="66">
        <f t="shared" si="4"/>
        <v>22</v>
      </c>
      <c r="N32" s="65">
        <f>VLOOKUP($A32,'Return Data'!$B$7:$R$2292,10,0)</f>
        <v>3.2576000000000001</v>
      </c>
      <c r="O32" s="66">
        <f t="shared" si="5"/>
        <v>29</v>
      </c>
      <c r="P32" s="65">
        <f>VLOOKUP($A32,'Return Data'!$B$7:$R$2292,11,0)</f>
        <v>3.2622</v>
      </c>
      <c r="Q32" s="66">
        <f t="shared" si="6"/>
        <v>29</v>
      </c>
      <c r="R32" s="65">
        <f>VLOOKUP($A32,'Return Data'!$B$7:$R$2292,12,0)</f>
        <v>3.2829000000000002</v>
      </c>
      <c r="S32" s="66">
        <f t="shared" si="7"/>
        <v>30</v>
      </c>
      <c r="T32" s="65">
        <f>VLOOKUP($A32,'Return Data'!$B$7:$R$2292,13,0)</f>
        <v>3.2252000000000001</v>
      </c>
      <c r="U32" s="66">
        <f t="shared" si="12"/>
        <v>26</v>
      </c>
      <c r="V32" s="65">
        <f>VLOOKUP($A32,'Return Data'!$B$7:$R$2292,17,0)</f>
        <v>3.9693000000000001</v>
      </c>
      <c r="W32" s="66">
        <f t="shared" si="13"/>
        <v>21</v>
      </c>
      <c r="X32" s="65">
        <f>VLOOKUP($A32,'Return Data'!$B$7:$R$2292,14,0)</f>
        <v>4.9934000000000003</v>
      </c>
      <c r="Y32" s="66">
        <f t="shared" si="14"/>
        <v>22</v>
      </c>
      <c r="Z32" s="65">
        <f>VLOOKUP($A32,'Return Data'!$B$7:$R$2292,16,0)</f>
        <v>7.0487000000000002</v>
      </c>
      <c r="AA32" s="67">
        <f t="shared" si="11"/>
        <v>22</v>
      </c>
    </row>
    <row r="33" spans="1:27" x14ac:dyDescent="0.3">
      <c r="A33" s="63" t="s">
        <v>144</v>
      </c>
      <c r="B33" s="64">
        <f>VLOOKUP($A33,'Return Data'!$B$7:$R$2292,3,0)</f>
        <v>44486</v>
      </c>
      <c r="C33" s="65">
        <f>VLOOKUP($A33,'Return Data'!$B$7:$R$2292,4,0)</f>
        <v>3805.5983000000001</v>
      </c>
      <c r="D33" s="65">
        <f>VLOOKUP($A33,'Return Data'!$B$7:$R$2292,5,0)</f>
        <v>3.1768999999999998</v>
      </c>
      <c r="E33" s="66">
        <f t="shared" si="0"/>
        <v>23</v>
      </c>
      <c r="F33" s="65">
        <f>VLOOKUP($A33,'Return Data'!$B$7:$R$2292,6,0)</f>
        <v>3.18</v>
      </c>
      <c r="G33" s="66">
        <f t="shared" si="1"/>
        <v>21</v>
      </c>
      <c r="H33" s="65">
        <f>VLOOKUP($A33,'Return Data'!$B$7:$R$2292,7,0)</f>
        <v>3.2717000000000001</v>
      </c>
      <c r="I33" s="66">
        <f t="shared" si="2"/>
        <v>35</v>
      </c>
      <c r="J33" s="65">
        <f>VLOOKUP($A33,'Return Data'!$B$7:$R$2292,8,0)</f>
        <v>3.2587999999999999</v>
      </c>
      <c r="K33" s="66">
        <f t="shared" si="3"/>
        <v>38</v>
      </c>
      <c r="L33" s="65">
        <f>VLOOKUP($A33,'Return Data'!$B$7:$R$2292,9,0)</f>
        <v>3.2052</v>
      </c>
      <c r="M33" s="66">
        <f t="shared" si="4"/>
        <v>30</v>
      </c>
      <c r="N33" s="65">
        <f>VLOOKUP($A33,'Return Data'!$B$7:$R$2292,10,0)</f>
        <v>3.3616999999999999</v>
      </c>
      <c r="O33" s="66">
        <f t="shared" si="5"/>
        <v>9</v>
      </c>
      <c r="P33" s="65">
        <f>VLOOKUP($A33,'Return Data'!$B$7:$R$2292,11,0)</f>
        <v>3.3656000000000001</v>
      </c>
      <c r="Q33" s="66">
        <f t="shared" si="6"/>
        <v>10</v>
      </c>
      <c r="R33" s="65">
        <f>VLOOKUP($A33,'Return Data'!$B$7:$R$2292,12,0)</f>
        <v>3.3894000000000002</v>
      </c>
      <c r="S33" s="66">
        <f t="shared" si="7"/>
        <v>8</v>
      </c>
      <c r="T33" s="65">
        <f>VLOOKUP($A33,'Return Data'!$B$7:$R$2292,13,0)</f>
        <v>3.3264999999999998</v>
      </c>
      <c r="U33" s="66">
        <f t="shared" si="12"/>
        <v>9</v>
      </c>
      <c r="V33" s="65">
        <f>VLOOKUP($A33,'Return Data'!$B$7:$R$2292,17,0)</f>
        <v>4.0991999999999997</v>
      </c>
      <c r="W33" s="66">
        <f t="shared" si="13"/>
        <v>6</v>
      </c>
      <c r="X33" s="65">
        <f>VLOOKUP($A33,'Return Data'!$B$7:$R$2292,14,0)</f>
        <v>5.1024000000000003</v>
      </c>
      <c r="Y33" s="66">
        <f t="shared" si="14"/>
        <v>10</v>
      </c>
      <c r="Z33" s="65">
        <f>VLOOKUP($A33,'Return Data'!$B$7:$R$2292,16,0)</f>
        <v>7.0774999999999997</v>
      </c>
      <c r="AA33" s="67">
        <f t="shared" si="11"/>
        <v>13</v>
      </c>
    </row>
    <row r="34" spans="1:27" x14ac:dyDescent="0.3">
      <c r="A34" s="63" t="s">
        <v>436</v>
      </c>
      <c r="B34" s="64">
        <f>VLOOKUP($A34,'Return Data'!$B$7:$R$2292,3,0)</f>
        <v>44486</v>
      </c>
      <c r="C34" s="65">
        <f>VLOOKUP($A34,'Return Data'!$B$7:$R$2292,4,0)</f>
        <v>1362.1351999999999</v>
      </c>
      <c r="D34" s="65">
        <f>VLOOKUP($A34,'Return Data'!$B$7:$R$2292,5,0)</f>
        <v>3.2507000000000001</v>
      </c>
      <c r="E34" s="66">
        <f t="shared" si="0"/>
        <v>9</v>
      </c>
      <c r="F34" s="65">
        <f>VLOOKUP($A34,'Return Data'!$B$7:$R$2292,6,0)</f>
        <v>3.2494999999999998</v>
      </c>
      <c r="G34" s="66">
        <f t="shared" si="1"/>
        <v>7</v>
      </c>
      <c r="H34" s="65">
        <f>VLOOKUP($A34,'Return Data'!$B$7:$R$2292,7,0)</f>
        <v>3.6898</v>
      </c>
      <c r="I34" s="66">
        <f t="shared" si="2"/>
        <v>4</v>
      </c>
      <c r="J34" s="65">
        <f>VLOOKUP($A34,'Return Data'!$B$7:$R$2292,8,0)</f>
        <v>3.7372999999999998</v>
      </c>
      <c r="K34" s="66">
        <f t="shared" si="3"/>
        <v>4</v>
      </c>
      <c r="L34" s="65">
        <f>VLOOKUP($A34,'Return Data'!$B$7:$R$2292,9,0)</f>
        <v>3.3395000000000001</v>
      </c>
      <c r="M34" s="66">
        <f t="shared" si="4"/>
        <v>6</v>
      </c>
      <c r="N34" s="65">
        <f>VLOOKUP($A34,'Return Data'!$B$7:$R$2292,10,0)</f>
        <v>3.3784999999999998</v>
      </c>
      <c r="O34" s="66">
        <f t="shared" si="5"/>
        <v>4</v>
      </c>
      <c r="P34" s="65">
        <f>VLOOKUP($A34,'Return Data'!$B$7:$R$2292,11,0)</f>
        <v>3.411</v>
      </c>
      <c r="Q34" s="66">
        <f t="shared" si="6"/>
        <v>4</v>
      </c>
      <c r="R34" s="65">
        <f>VLOOKUP($A34,'Return Data'!$B$7:$R$2292,12,0)</f>
        <v>3.4220999999999999</v>
      </c>
      <c r="S34" s="66">
        <f t="shared" si="7"/>
        <v>5</v>
      </c>
      <c r="T34" s="65">
        <f>VLOOKUP($A34,'Return Data'!$B$7:$R$2292,13,0)</f>
        <v>3.367</v>
      </c>
      <c r="U34" s="66">
        <f t="shared" si="12"/>
        <v>4</v>
      </c>
      <c r="V34" s="65">
        <f>VLOOKUP($A34,'Return Data'!$B$7:$R$2292,17,0)</f>
        <v>4.1188000000000002</v>
      </c>
      <c r="W34" s="66">
        <f t="shared" si="13"/>
        <v>4</v>
      </c>
      <c r="X34" s="65">
        <f>VLOOKUP($A34,'Return Data'!$B$7:$R$2292,14,0)</f>
        <v>5.1726999999999999</v>
      </c>
      <c r="Y34" s="66">
        <f t="shared" si="14"/>
        <v>4</v>
      </c>
      <c r="Z34" s="65">
        <f>VLOOKUP($A34,'Return Data'!$B$7:$R$2292,16,0)</f>
        <v>6.0125999999999999</v>
      </c>
      <c r="AA34" s="67">
        <f t="shared" si="11"/>
        <v>33</v>
      </c>
    </row>
    <row r="35" spans="1:27" x14ac:dyDescent="0.3">
      <c r="A35" s="63" t="s">
        <v>146</v>
      </c>
      <c r="B35" s="64">
        <f>VLOOKUP($A35,'Return Data'!$B$7:$R$2292,3,0)</f>
        <v>44486</v>
      </c>
      <c r="C35" s="65">
        <f>VLOOKUP($A35,'Return Data'!$B$7:$R$2292,4,0)</f>
        <v>2211.4306999999999</v>
      </c>
      <c r="D35" s="65">
        <f>VLOOKUP($A35,'Return Data'!$B$7:$R$2292,5,0)</f>
        <v>3.1781000000000001</v>
      </c>
      <c r="E35" s="66">
        <f t="shared" si="0"/>
        <v>22</v>
      </c>
      <c r="F35" s="65">
        <f>VLOOKUP($A35,'Return Data'!$B$7:$R$2292,6,0)</f>
        <v>3.1781000000000001</v>
      </c>
      <c r="G35" s="66">
        <f t="shared" si="1"/>
        <v>22</v>
      </c>
      <c r="H35" s="65">
        <f>VLOOKUP($A35,'Return Data'!$B$7:$R$2292,7,0)</f>
        <v>3.3109000000000002</v>
      </c>
      <c r="I35" s="66">
        <f t="shared" si="2"/>
        <v>32</v>
      </c>
      <c r="J35" s="65">
        <f>VLOOKUP($A35,'Return Data'!$B$7:$R$2292,8,0)</f>
        <v>3.3971</v>
      </c>
      <c r="K35" s="66">
        <f t="shared" si="3"/>
        <v>28</v>
      </c>
      <c r="L35" s="65">
        <f>VLOOKUP($A35,'Return Data'!$B$7:$R$2292,9,0)</f>
        <v>3.2269999999999999</v>
      </c>
      <c r="M35" s="66">
        <f t="shared" si="4"/>
        <v>25</v>
      </c>
      <c r="N35" s="65">
        <f>VLOOKUP($A35,'Return Data'!$B$7:$R$2292,10,0)</f>
        <v>3.3260999999999998</v>
      </c>
      <c r="O35" s="66">
        <f t="shared" si="5"/>
        <v>16</v>
      </c>
      <c r="P35" s="65">
        <f>VLOOKUP($A35,'Return Data'!$B$7:$R$2292,11,0)</f>
        <v>3.3643000000000001</v>
      </c>
      <c r="Q35" s="66">
        <f t="shared" si="6"/>
        <v>11</v>
      </c>
      <c r="R35" s="65">
        <f>VLOOKUP($A35,'Return Data'!$B$7:$R$2292,12,0)</f>
        <v>3.3971</v>
      </c>
      <c r="S35" s="66">
        <f t="shared" si="7"/>
        <v>7</v>
      </c>
      <c r="T35" s="65">
        <f>VLOOKUP($A35,'Return Data'!$B$7:$R$2292,13,0)</f>
        <v>3.3563000000000001</v>
      </c>
      <c r="U35" s="66">
        <f t="shared" si="12"/>
        <v>5</v>
      </c>
      <c r="V35" s="65">
        <f>VLOOKUP($A35,'Return Data'!$B$7:$R$2292,17,0)</f>
        <v>4.0305</v>
      </c>
      <c r="W35" s="66">
        <f t="shared" si="13"/>
        <v>15</v>
      </c>
      <c r="X35" s="65">
        <f>VLOOKUP($A35,'Return Data'!$B$7:$R$2292,14,0)</f>
        <v>5.0522</v>
      </c>
      <c r="Y35" s="66">
        <f t="shared" si="14"/>
        <v>17</v>
      </c>
      <c r="Z35" s="65">
        <f>VLOOKUP($A35,'Return Data'!$B$7:$R$2292,16,0)</f>
        <v>6.8726000000000003</v>
      </c>
      <c r="AA35" s="67">
        <f t="shared" si="11"/>
        <v>30</v>
      </c>
    </row>
    <row r="36" spans="1:27" x14ac:dyDescent="0.3">
      <c r="A36" s="63" t="s">
        <v>147</v>
      </c>
      <c r="B36" s="64">
        <f>VLOOKUP($A36,'Return Data'!$B$7:$R$2292,3,0)</f>
        <v>44486</v>
      </c>
      <c r="C36" s="65">
        <f>VLOOKUP($A36,'Return Data'!$B$7:$R$2292,4,0)</f>
        <v>11.222300000000001</v>
      </c>
      <c r="D36" s="65">
        <f>VLOOKUP($A36,'Return Data'!$B$7:$R$2292,5,0)</f>
        <v>2.9279000000000002</v>
      </c>
      <c r="E36" s="66">
        <f t="shared" si="0"/>
        <v>41</v>
      </c>
      <c r="F36" s="65">
        <f>VLOOKUP($A36,'Return Data'!$B$7:$R$2292,6,0)</f>
        <v>2.9279000000000002</v>
      </c>
      <c r="G36" s="66">
        <f t="shared" si="1"/>
        <v>41</v>
      </c>
      <c r="H36" s="65">
        <f>VLOOKUP($A36,'Return Data'!$B$7:$R$2292,7,0)</f>
        <v>3.3010000000000002</v>
      </c>
      <c r="I36" s="66">
        <f t="shared" si="2"/>
        <v>34</v>
      </c>
      <c r="J36" s="65">
        <f>VLOOKUP($A36,'Return Data'!$B$7:$R$2292,8,0)</f>
        <v>3.2797999999999998</v>
      </c>
      <c r="K36" s="66">
        <f t="shared" si="3"/>
        <v>36</v>
      </c>
      <c r="L36" s="65">
        <f>VLOOKUP($A36,'Return Data'!$B$7:$R$2292,9,0)</f>
        <v>2.9996</v>
      </c>
      <c r="M36" s="66">
        <f t="shared" si="4"/>
        <v>42</v>
      </c>
      <c r="N36" s="65">
        <f>VLOOKUP($A36,'Return Data'!$B$7:$R$2292,10,0)</f>
        <v>3.0876999999999999</v>
      </c>
      <c r="O36" s="66">
        <f t="shared" si="5"/>
        <v>36</v>
      </c>
      <c r="P36" s="65">
        <f>VLOOKUP($A36,'Return Data'!$B$7:$R$2292,11,0)</f>
        <v>3.0785</v>
      </c>
      <c r="Q36" s="66">
        <f t="shared" si="6"/>
        <v>36</v>
      </c>
      <c r="R36" s="65">
        <f>VLOOKUP($A36,'Return Data'!$B$7:$R$2292,12,0)</f>
        <v>3.0874000000000001</v>
      </c>
      <c r="S36" s="66">
        <f t="shared" si="7"/>
        <v>40</v>
      </c>
      <c r="T36" s="65">
        <f>VLOOKUP($A36,'Return Data'!$B$7:$R$2292,13,0)</f>
        <v>3.0223</v>
      </c>
      <c r="U36" s="66">
        <f t="shared" si="12"/>
        <v>36</v>
      </c>
      <c r="V36" s="65"/>
      <c r="W36" s="66"/>
      <c r="X36" s="65"/>
      <c r="Y36" s="66"/>
      <c r="Z36" s="65">
        <f>VLOOKUP($A36,'Return Data'!$B$7:$R$2292,16,0)</f>
        <v>4.1588000000000003</v>
      </c>
      <c r="AA36" s="67">
        <f t="shared" si="11"/>
        <v>37</v>
      </c>
    </row>
    <row r="37" spans="1:27" x14ac:dyDescent="0.3">
      <c r="A37" s="63" t="s">
        <v>2021</v>
      </c>
      <c r="B37" s="64">
        <f>VLOOKUP($A37,'Return Data'!$B$7:$R$2292,3,0)</f>
        <v>44486</v>
      </c>
      <c r="C37" s="65">
        <f>VLOOKUP($A37,'Return Data'!$B$7:$R$2292,4,0)</f>
        <v>2289.9140000000002</v>
      </c>
      <c r="D37" s="65">
        <f>VLOOKUP($A37,'Return Data'!$B$7:$R$2292,5,0)</f>
        <v>3.7650000000000001</v>
      </c>
      <c r="E37" s="66">
        <f t="shared" si="0"/>
        <v>2</v>
      </c>
      <c r="F37" s="65">
        <f>VLOOKUP($A37,'Return Data'!$B$7:$R$2292,6,0)</f>
        <v>3.7650000000000001</v>
      </c>
      <c r="G37" s="66">
        <f t="shared" si="1"/>
        <v>2</v>
      </c>
      <c r="H37" s="65">
        <f>VLOOKUP($A37,'Return Data'!$B$7:$R$2292,7,0)</f>
        <v>4.0899000000000001</v>
      </c>
      <c r="I37" s="66">
        <f t="shared" si="2"/>
        <v>2</v>
      </c>
      <c r="J37" s="65">
        <f>VLOOKUP($A37,'Return Data'!$B$7:$R$2292,8,0)</f>
        <v>4.0590999999999999</v>
      </c>
      <c r="K37" s="66">
        <f t="shared" si="3"/>
        <v>2</v>
      </c>
      <c r="L37" s="65">
        <f>VLOOKUP($A37,'Return Data'!$B$7:$R$2292,9,0)</f>
        <v>3.8264</v>
      </c>
      <c r="M37" s="66">
        <f t="shared" si="4"/>
        <v>2</v>
      </c>
      <c r="N37" s="65">
        <f>VLOOKUP($A37,'Return Data'!$B$7:$R$2292,10,0)</f>
        <v>3.5485000000000002</v>
      </c>
      <c r="O37" s="66">
        <f t="shared" si="5"/>
        <v>2</v>
      </c>
      <c r="P37" s="65">
        <f>VLOOKUP($A37,'Return Data'!$B$7:$R$2292,11,0)</f>
        <v>3.3664000000000001</v>
      </c>
      <c r="Q37" s="66">
        <f t="shared" si="6"/>
        <v>9</v>
      </c>
      <c r="R37" s="65">
        <f>VLOOKUP($A37,'Return Data'!$B$7:$R$2292,12,0)</f>
        <v>3.3197000000000001</v>
      </c>
      <c r="S37" s="66">
        <f t="shared" si="7"/>
        <v>24</v>
      </c>
      <c r="T37" s="65">
        <f>VLOOKUP($A37,'Return Data'!$B$7:$R$2292,13,0)</f>
        <v>3.2160000000000002</v>
      </c>
      <c r="U37" s="66">
        <f t="shared" si="12"/>
        <v>29</v>
      </c>
      <c r="V37" s="65">
        <f>VLOOKUP($A37,'Return Data'!$B$7:$R$2292,17,0)</f>
        <v>3.6614</v>
      </c>
      <c r="W37" s="66">
        <f t="shared" ref="W37:W49" si="15">RANK(V37,V$8:V$50,0)</f>
        <v>31</v>
      </c>
      <c r="X37" s="65">
        <f>VLOOKUP($A37,'Return Data'!$B$7:$R$2292,14,0)</f>
        <v>4.7472000000000003</v>
      </c>
      <c r="Y37" s="66">
        <f>RANK(X37,X$8:X$50,0)</f>
        <v>30</v>
      </c>
      <c r="Z37" s="65">
        <f>VLOOKUP($A37,'Return Data'!$B$7:$R$2292,16,0)</f>
        <v>7.0594999999999999</v>
      </c>
      <c r="AA37" s="67">
        <f t="shared" si="11"/>
        <v>16</v>
      </c>
    </row>
    <row r="38" spans="1:27" x14ac:dyDescent="0.3">
      <c r="A38" s="63" t="s">
        <v>148</v>
      </c>
      <c r="B38" s="64">
        <f>VLOOKUP($A38,'Return Data'!$B$7:$R$2292,3,0)</f>
        <v>44486</v>
      </c>
      <c r="C38" s="65">
        <f>VLOOKUP($A38,'Return Data'!$B$7:$R$2292,4,0)</f>
        <v>5124.0853999999999</v>
      </c>
      <c r="D38" s="65">
        <f>VLOOKUP($A38,'Return Data'!$B$7:$R$2292,5,0)</f>
        <v>3.1907999999999999</v>
      </c>
      <c r="E38" s="66">
        <f t="shared" si="0"/>
        <v>19</v>
      </c>
      <c r="F38" s="65">
        <f>VLOOKUP($A38,'Return Data'!$B$7:$R$2292,6,0)</f>
        <v>3.1909000000000001</v>
      </c>
      <c r="G38" s="66">
        <f t="shared" si="1"/>
        <v>20</v>
      </c>
      <c r="H38" s="65">
        <f>VLOOKUP($A38,'Return Data'!$B$7:$R$2292,7,0)</f>
        <v>3.3980999999999999</v>
      </c>
      <c r="I38" s="66">
        <f t="shared" si="2"/>
        <v>23</v>
      </c>
      <c r="J38" s="65">
        <f>VLOOKUP($A38,'Return Data'!$B$7:$R$2292,8,0)</f>
        <v>3.4085000000000001</v>
      </c>
      <c r="K38" s="66">
        <f t="shared" si="3"/>
        <v>26</v>
      </c>
      <c r="L38" s="65">
        <f>VLOOKUP($A38,'Return Data'!$B$7:$R$2292,9,0)</f>
        <v>3.1949000000000001</v>
      </c>
      <c r="M38" s="66">
        <f t="shared" si="4"/>
        <v>32</v>
      </c>
      <c r="N38" s="65">
        <f>VLOOKUP($A38,'Return Data'!$B$7:$R$2292,10,0)</f>
        <v>3.3199000000000001</v>
      </c>
      <c r="O38" s="66">
        <f t="shared" si="5"/>
        <v>23</v>
      </c>
      <c r="P38" s="65">
        <f>VLOOKUP($A38,'Return Data'!$B$7:$R$2292,11,0)</f>
        <v>3.3231000000000002</v>
      </c>
      <c r="Q38" s="66">
        <f t="shared" si="6"/>
        <v>20</v>
      </c>
      <c r="R38" s="65">
        <f>VLOOKUP($A38,'Return Data'!$B$7:$R$2292,12,0)</f>
        <v>3.36</v>
      </c>
      <c r="S38" s="66">
        <f t="shared" si="7"/>
        <v>15</v>
      </c>
      <c r="T38" s="65">
        <f>VLOOKUP($A38,'Return Data'!$B$7:$R$2292,13,0)</f>
        <v>3.2814000000000001</v>
      </c>
      <c r="U38" s="66">
        <f t="shared" si="12"/>
        <v>16</v>
      </c>
      <c r="V38" s="65">
        <f>VLOOKUP($A38,'Return Data'!$B$7:$R$2292,17,0)</f>
        <v>4.0495999999999999</v>
      </c>
      <c r="W38" s="66">
        <f t="shared" si="15"/>
        <v>12</v>
      </c>
      <c r="X38" s="65">
        <f>VLOOKUP($A38,'Return Data'!$B$7:$R$2292,14,0)</f>
        <v>5.1254</v>
      </c>
      <c r="Y38" s="66">
        <f>RANK(X38,X$8:X$50,0)</f>
        <v>8</v>
      </c>
      <c r="Z38" s="65">
        <f>VLOOKUP($A38,'Return Data'!$B$7:$R$2292,16,0)</f>
        <v>7.1191000000000004</v>
      </c>
      <c r="AA38" s="67">
        <f t="shared" si="11"/>
        <v>5</v>
      </c>
    </row>
    <row r="39" spans="1:27" x14ac:dyDescent="0.3">
      <c r="A39" s="63" t="s">
        <v>149</v>
      </c>
      <c r="B39" s="64">
        <f>VLOOKUP($A39,'Return Data'!$B$7:$R$2292,3,0)</f>
        <v>44486</v>
      </c>
      <c r="C39" s="65">
        <f>VLOOKUP($A39,'Return Data'!$B$7:$R$2292,4,0)</f>
        <v>1173.3533</v>
      </c>
      <c r="D39" s="65">
        <f>VLOOKUP($A39,'Return Data'!$B$7:$R$2292,5,0)</f>
        <v>3.3656999999999999</v>
      </c>
      <c r="E39" s="66">
        <f t="shared" si="0"/>
        <v>4</v>
      </c>
      <c r="F39" s="65">
        <f>VLOOKUP($A39,'Return Data'!$B$7:$R$2292,6,0)</f>
        <v>3.3656999999999999</v>
      </c>
      <c r="G39" s="66">
        <f t="shared" si="1"/>
        <v>4</v>
      </c>
      <c r="H39" s="65">
        <f>VLOOKUP($A39,'Return Data'!$B$7:$R$2292,7,0)</f>
        <v>3.4156</v>
      </c>
      <c r="I39" s="66">
        <f t="shared" si="2"/>
        <v>21</v>
      </c>
      <c r="J39" s="65">
        <f>VLOOKUP($A39,'Return Data'!$B$7:$R$2292,8,0)</f>
        <v>3.4948999999999999</v>
      </c>
      <c r="K39" s="66">
        <f t="shared" si="3"/>
        <v>17</v>
      </c>
      <c r="L39" s="65">
        <f>VLOOKUP($A39,'Return Data'!$B$7:$R$2292,9,0)</f>
        <v>3.1717</v>
      </c>
      <c r="M39" s="66">
        <f t="shared" si="4"/>
        <v>34</v>
      </c>
      <c r="N39" s="65">
        <f>VLOOKUP($A39,'Return Data'!$B$7:$R$2292,10,0)</f>
        <v>3.2342</v>
      </c>
      <c r="O39" s="66">
        <f t="shared" si="5"/>
        <v>30</v>
      </c>
      <c r="P39" s="65">
        <f>VLOOKUP($A39,'Return Data'!$B$7:$R$2292,11,0)</f>
        <v>3.2225999999999999</v>
      </c>
      <c r="Q39" s="66">
        <f t="shared" si="6"/>
        <v>32</v>
      </c>
      <c r="R39" s="65">
        <f>VLOOKUP($A39,'Return Data'!$B$7:$R$2292,12,0)</f>
        <v>3.2193000000000001</v>
      </c>
      <c r="S39" s="66">
        <f t="shared" si="7"/>
        <v>36</v>
      </c>
      <c r="T39" s="65">
        <f>VLOOKUP($A39,'Return Data'!$B$7:$R$2292,13,0)</f>
        <v>3.1482000000000001</v>
      </c>
      <c r="U39" s="66">
        <f t="shared" si="12"/>
        <v>33</v>
      </c>
      <c r="V39" s="65">
        <f>VLOOKUP($A39,'Return Data'!$B$7:$R$2292,17,0)</f>
        <v>3.6358999999999999</v>
      </c>
      <c r="W39" s="66">
        <f t="shared" si="15"/>
        <v>33</v>
      </c>
      <c r="X39" s="65"/>
      <c r="Y39" s="66"/>
      <c r="Z39" s="65">
        <f>VLOOKUP($A39,'Return Data'!$B$7:$R$2292,16,0)</f>
        <v>4.7592999999999996</v>
      </c>
      <c r="AA39" s="67">
        <f t="shared" si="11"/>
        <v>35</v>
      </c>
    </row>
    <row r="40" spans="1:27" x14ac:dyDescent="0.3">
      <c r="A40" s="63" t="s">
        <v>150</v>
      </c>
      <c r="B40" s="64">
        <f>VLOOKUP($A40,'Return Data'!$B$7:$R$2292,3,0)</f>
        <v>44486</v>
      </c>
      <c r="C40" s="65">
        <f>VLOOKUP($A40,'Return Data'!$B$7:$R$2292,4,0)</f>
        <v>273.01049999999998</v>
      </c>
      <c r="D40" s="65">
        <f>VLOOKUP($A40,'Return Data'!$B$7:$R$2292,5,0)</f>
        <v>3.2223000000000002</v>
      </c>
      <c r="E40" s="66">
        <f t="shared" si="0"/>
        <v>13</v>
      </c>
      <c r="F40" s="65">
        <f>VLOOKUP($A40,'Return Data'!$B$7:$R$2292,6,0)</f>
        <v>3.2229000000000001</v>
      </c>
      <c r="G40" s="66">
        <f t="shared" si="1"/>
        <v>12</v>
      </c>
      <c r="H40" s="65">
        <f>VLOOKUP($A40,'Return Data'!$B$7:$R$2292,7,0)</f>
        <v>3.4306000000000001</v>
      </c>
      <c r="I40" s="66">
        <f t="shared" si="2"/>
        <v>19</v>
      </c>
      <c r="J40" s="65">
        <f>VLOOKUP($A40,'Return Data'!$B$7:$R$2292,8,0)</f>
        <v>3.5985</v>
      </c>
      <c r="K40" s="66">
        <f t="shared" si="3"/>
        <v>9</v>
      </c>
      <c r="L40" s="65">
        <f>VLOOKUP($A40,'Return Data'!$B$7:$R$2292,9,0)</f>
        <v>3.2892999999999999</v>
      </c>
      <c r="M40" s="66">
        <f t="shared" si="4"/>
        <v>12</v>
      </c>
      <c r="N40" s="65">
        <f>VLOOKUP($A40,'Return Data'!$B$7:$R$2292,10,0)</f>
        <v>3.3458999999999999</v>
      </c>
      <c r="O40" s="66">
        <f t="shared" si="5"/>
        <v>12</v>
      </c>
      <c r="P40" s="65">
        <f>VLOOKUP($A40,'Return Data'!$B$7:$R$2292,11,0)</f>
        <v>3.3681999999999999</v>
      </c>
      <c r="Q40" s="66">
        <f t="shared" si="6"/>
        <v>8</v>
      </c>
      <c r="R40" s="65">
        <f>VLOOKUP($A40,'Return Data'!$B$7:$R$2292,12,0)</f>
        <v>3.3872</v>
      </c>
      <c r="S40" s="66">
        <f t="shared" si="7"/>
        <v>10</v>
      </c>
      <c r="T40" s="65">
        <f>VLOOKUP($A40,'Return Data'!$B$7:$R$2292,13,0)</f>
        <v>3.3260999999999998</v>
      </c>
      <c r="U40" s="66">
        <f t="shared" si="12"/>
        <v>10</v>
      </c>
      <c r="V40" s="65">
        <f>VLOOKUP($A40,'Return Data'!$B$7:$R$2292,17,0)</f>
        <v>4.0782999999999996</v>
      </c>
      <c r="W40" s="66">
        <f t="shared" si="15"/>
        <v>7</v>
      </c>
      <c r="X40" s="65">
        <f>VLOOKUP($A40,'Return Data'!$B$7:$R$2292,14,0)</f>
        <v>5.1353999999999997</v>
      </c>
      <c r="Y40" s="66">
        <f t="shared" ref="Y40:Y49" si="16">RANK(X40,X$8:X$50,0)</f>
        <v>6</v>
      </c>
      <c r="Z40" s="65">
        <f>VLOOKUP($A40,'Return Data'!$B$7:$R$2292,16,0)</f>
        <v>7.1021999999999998</v>
      </c>
      <c r="AA40" s="67">
        <f t="shared" si="11"/>
        <v>9</v>
      </c>
    </row>
    <row r="41" spans="1:27" x14ac:dyDescent="0.3">
      <c r="A41" s="63" t="s">
        <v>151</v>
      </c>
      <c r="B41" s="64">
        <f>VLOOKUP($A41,'Return Data'!$B$7:$R$2292,3,0)</f>
        <v>44486</v>
      </c>
      <c r="C41" s="65">
        <f>VLOOKUP($A41,'Return Data'!$B$7:$R$2292,4,0)</f>
        <v>2959.4796799999999</v>
      </c>
      <c r="D41" s="65">
        <f>VLOOKUP($A41,'Return Data'!$B$7:$R$2292,5,0)</f>
        <v>3.2563</v>
      </c>
      <c r="E41" s="66">
        <f t="shared" si="0"/>
        <v>8</v>
      </c>
      <c r="F41" s="65">
        <f>VLOOKUP($A41,'Return Data'!$B$7:$R$2292,6,0)</f>
        <v>3.2483</v>
      </c>
      <c r="G41" s="66">
        <f t="shared" si="1"/>
        <v>8</v>
      </c>
      <c r="H41" s="65">
        <f>VLOOKUP($A41,'Return Data'!$B$7:$R$2292,7,0)</f>
        <v>3.3039999999999998</v>
      </c>
      <c r="I41" s="66">
        <f t="shared" si="2"/>
        <v>33</v>
      </c>
      <c r="J41" s="65">
        <f>VLOOKUP($A41,'Return Data'!$B$7:$R$2292,8,0)</f>
        <v>3.3472</v>
      </c>
      <c r="K41" s="66">
        <f t="shared" si="3"/>
        <v>33</v>
      </c>
      <c r="L41" s="65">
        <f>VLOOKUP($A41,'Return Data'!$B$7:$R$2292,9,0)</f>
        <v>3.2322000000000002</v>
      </c>
      <c r="M41" s="66">
        <f t="shared" si="4"/>
        <v>23</v>
      </c>
      <c r="N41" s="65">
        <f>VLOOKUP($A41,'Return Data'!$B$7:$R$2292,10,0)</f>
        <v>3.2286000000000001</v>
      </c>
      <c r="O41" s="66">
        <f t="shared" si="5"/>
        <v>31</v>
      </c>
      <c r="P41" s="65">
        <f>VLOOKUP($A41,'Return Data'!$B$7:$R$2292,11,0)</f>
        <v>3.2496999999999998</v>
      </c>
      <c r="Q41" s="66">
        <f t="shared" si="6"/>
        <v>30</v>
      </c>
      <c r="R41" s="65">
        <f>VLOOKUP($A41,'Return Data'!$B$7:$R$2292,12,0)</f>
        <v>3.2595000000000001</v>
      </c>
      <c r="S41" s="66">
        <f t="shared" si="7"/>
        <v>34</v>
      </c>
      <c r="T41" s="65">
        <f>VLOOKUP($A41,'Return Data'!$B$7:$R$2292,13,0)</f>
        <v>3.2017000000000002</v>
      </c>
      <c r="U41" s="66">
        <f t="shared" si="12"/>
        <v>30</v>
      </c>
      <c r="V41" s="65">
        <f>VLOOKUP($A41,'Return Data'!$B$7:$R$2292,17,0)</f>
        <v>3.7357999999999998</v>
      </c>
      <c r="W41" s="66">
        <f t="shared" si="15"/>
        <v>30</v>
      </c>
      <c r="X41" s="65">
        <f>VLOOKUP($A41,'Return Data'!$B$7:$R$2292,14,0)</f>
        <v>4.6715</v>
      </c>
      <c r="Y41" s="66">
        <f t="shared" si="16"/>
        <v>32</v>
      </c>
      <c r="Z41" s="65">
        <f>VLOOKUP($A41,'Return Data'!$B$7:$R$2292,16,0)</f>
        <v>5.9013</v>
      </c>
      <c r="AA41" s="67">
        <f t="shared" si="11"/>
        <v>34</v>
      </c>
    </row>
    <row r="42" spans="1:27" x14ac:dyDescent="0.3">
      <c r="A42" s="63" t="s">
        <v>152</v>
      </c>
      <c r="B42" s="64">
        <f>VLOOKUP($A42,'Return Data'!$B$7:$R$2292,3,0)</f>
        <v>44486</v>
      </c>
      <c r="C42" s="65">
        <f>VLOOKUP($A42,'Return Data'!$B$7:$R$2292,4,0)</f>
        <v>33.661799999999999</v>
      </c>
      <c r="D42" s="65">
        <f>VLOOKUP($A42,'Return Data'!$B$7:$R$2292,5,0)</f>
        <v>4.2302999999999997</v>
      </c>
      <c r="E42" s="66">
        <f t="shared" si="0"/>
        <v>1</v>
      </c>
      <c r="F42" s="65">
        <f>VLOOKUP($A42,'Return Data'!$B$7:$R$2292,6,0)</f>
        <v>4.2302999999999997</v>
      </c>
      <c r="G42" s="66">
        <f t="shared" si="1"/>
        <v>1</v>
      </c>
      <c r="H42" s="65">
        <f>VLOOKUP($A42,'Return Data'!$B$7:$R$2292,7,0)</f>
        <v>4.5115999999999996</v>
      </c>
      <c r="I42" s="66">
        <f t="shared" si="2"/>
        <v>1</v>
      </c>
      <c r="J42" s="65">
        <f>VLOOKUP($A42,'Return Data'!$B$7:$R$2292,8,0)</f>
        <v>4.5309999999999997</v>
      </c>
      <c r="K42" s="66">
        <f t="shared" si="3"/>
        <v>1</v>
      </c>
      <c r="L42" s="65">
        <f>VLOOKUP($A42,'Return Data'!$B$7:$R$2292,9,0)</f>
        <v>4.1197999999999997</v>
      </c>
      <c r="M42" s="66">
        <f t="shared" si="4"/>
        <v>1</v>
      </c>
      <c r="N42" s="65">
        <f>VLOOKUP($A42,'Return Data'!$B$7:$R$2292,10,0)</f>
        <v>3.8357000000000001</v>
      </c>
      <c r="O42" s="66">
        <f t="shared" si="5"/>
        <v>1</v>
      </c>
      <c r="P42" s="65">
        <f>VLOOKUP($A42,'Return Data'!$B$7:$R$2292,11,0)</f>
        <v>4.0727000000000002</v>
      </c>
      <c r="Q42" s="66">
        <f t="shared" si="6"/>
        <v>1</v>
      </c>
      <c r="R42" s="65">
        <f>VLOOKUP($A42,'Return Data'!$B$7:$R$2292,12,0)</f>
        <v>4.2548000000000004</v>
      </c>
      <c r="S42" s="66">
        <f t="shared" si="7"/>
        <v>1</v>
      </c>
      <c r="T42" s="65">
        <f>VLOOKUP($A42,'Return Data'!$B$7:$R$2292,13,0)</f>
        <v>4.3612000000000002</v>
      </c>
      <c r="U42" s="66">
        <f t="shared" si="12"/>
        <v>1</v>
      </c>
      <c r="V42" s="65">
        <f>VLOOKUP($A42,'Return Data'!$B$7:$R$2292,17,0)</f>
        <v>5.0484</v>
      </c>
      <c r="W42" s="66">
        <f t="shared" si="15"/>
        <v>1</v>
      </c>
      <c r="X42" s="65">
        <f>VLOOKUP($A42,'Return Data'!$B$7:$R$2292,14,0)</f>
        <v>5.9192999999999998</v>
      </c>
      <c r="Y42" s="66">
        <f t="shared" si="16"/>
        <v>1</v>
      </c>
      <c r="Z42" s="65">
        <f>VLOOKUP($A42,'Return Data'!$B$7:$R$2292,16,0)</f>
        <v>7.5758000000000001</v>
      </c>
      <c r="AA42" s="67">
        <f t="shared" si="11"/>
        <v>1</v>
      </c>
    </row>
    <row r="43" spans="1:27" x14ac:dyDescent="0.3">
      <c r="A43" s="63" t="s">
        <v>153</v>
      </c>
      <c r="B43" s="64">
        <f>VLOOKUP($A43,'Return Data'!$B$7:$R$2292,3,0)</f>
        <v>44486</v>
      </c>
      <c r="C43" s="65">
        <f>VLOOKUP($A43,'Return Data'!$B$7:$R$2292,4,0)</f>
        <v>28.272600000000001</v>
      </c>
      <c r="D43" s="65">
        <f>VLOOKUP($A43,'Return Data'!$B$7:$R$2292,5,0)</f>
        <v>3.0987</v>
      </c>
      <c r="E43" s="66">
        <f t="shared" si="0"/>
        <v>35</v>
      </c>
      <c r="F43" s="65">
        <f>VLOOKUP($A43,'Return Data'!$B$7:$R$2292,6,0)</f>
        <v>3.0992000000000002</v>
      </c>
      <c r="G43" s="66">
        <f t="shared" si="1"/>
        <v>34</v>
      </c>
      <c r="H43" s="65">
        <f>VLOOKUP($A43,'Return Data'!$B$7:$R$2292,7,0)</f>
        <v>3.3957000000000002</v>
      </c>
      <c r="I43" s="66">
        <f t="shared" si="2"/>
        <v>25</v>
      </c>
      <c r="J43" s="65">
        <f>VLOOKUP($A43,'Return Data'!$B$7:$R$2292,8,0)</f>
        <v>3.4904000000000002</v>
      </c>
      <c r="K43" s="66">
        <f t="shared" si="3"/>
        <v>18</v>
      </c>
      <c r="L43" s="65">
        <f>VLOOKUP($A43,'Return Data'!$B$7:$R$2292,9,0)</f>
        <v>3.1581999999999999</v>
      </c>
      <c r="M43" s="66">
        <f t="shared" si="4"/>
        <v>36</v>
      </c>
      <c r="N43" s="65">
        <f>VLOOKUP($A43,'Return Data'!$B$7:$R$2292,10,0)</f>
        <v>3.2269000000000001</v>
      </c>
      <c r="O43" s="66">
        <f t="shared" si="5"/>
        <v>32</v>
      </c>
      <c r="P43" s="65">
        <f>VLOOKUP($A43,'Return Data'!$B$7:$R$2292,11,0)</f>
        <v>3.2105999999999999</v>
      </c>
      <c r="Q43" s="66">
        <f t="shared" si="6"/>
        <v>33</v>
      </c>
      <c r="R43" s="65">
        <f>VLOOKUP($A43,'Return Data'!$B$7:$R$2292,12,0)</f>
        <v>3.2025999999999999</v>
      </c>
      <c r="S43" s="66">
        <f t="shared" si="7"/>
        <v>37</v>
      </c>
      <c r="T43" s="65">
        <f>VLOOKUP($A43,'Return Data'!$B$7:$R$2292,13,0)</f>
        <v>3.1436000000000002</v>
      </c>
      <c r="U43" s="66">
        <f t="shared" si="12"/>
        <v>34</v>
      </c>
      <c r="V43" s="65">
        <f>VLOOKUP($A43,'Return Data'!$B$7:$R$2292,17,0)</f>
        <v>3.6006</v>
      </c>
      <c r="W43" s="66">
        <f t="shared" si="15"/>
        <v>34</v>
      </c>
      <c r="X43" s="65">
        <f>VLOOKUP($A43,'Return Data'!$B$7:$R$2292,14,0)</f>
        <v>4.5629</v>
      </c>
      <c r="Y43" s="66">
        <f t="shared" si="16"/>
        <v>33</v>
      </c>
      <c r="Z43" s="65">
        <f>VLOOKUP($A43,'Return Data'!$B$7:$R$2292,16,0)</f>
        <v>6.9168000000000003</v>
      </c>
      <c r="AA43" s="67">
        <f t="shared" si="11"/>
        <v>28</v>
      </c>
    </row>
    <row r="44" spans="1:27" x14ac:dyDescent="0.3">
      <c r="A44" s="63" t="s">
        <v>156</v>
      </c>
      <c r="B44" s="64">
        <f>VLOOKUP($A44,'Return Data'!$B$7:$R$2292,3,0)</f>
        <v>44486</v>
      </c>
      <c r="C44" s="65">
        <f>VLOOKUP($A44,'Return Data'!$B$7:$R$2292,4,0)</f>
        <v>3280.0846999999999</v>
      </c>
      <c r="D44" s="65">
        <f>VLOOKUP($A44,'Return Data'!$B$7:$R$2292,5,0)</f>
        <v>3.1594000000000002</v>
      </c>
      <c r="E44" s="66">
        <f t="shared" si="0"/>
        <v>28</v>
      </c>
      <c r="F44" s="65">
        <f>VLOOKUP($A44,'Return Data'!$B$7:$R$2292,6,0)</f>
        <v>3.1610999999999998</v>
      </c>
      <c r="G44" s="66">
        <f t="shared" si="1"/>
        <v>27</v>
      </c>
      <c r="H44" s="65">
        <f>VLOOKUP($A44,'Return Data'!$B$7:$R$2292,7,0)</f>
        <v>3.4129</v>
      </c>
      <c r="I44" s="66">
        <f t="shared" si="2"/>
        <v>22</v>
      </c>
      <c r="J44" s="65">
        <f>VLOOKUP($A44,'Return Data'!$B$7:$R$2292,8,0)</f>
        <v>3.4453999999999998</v>
      </c>
      <c r="K44" s="66">
        <f t="shared" si="3"/>
        <v>22</v>
      </c>
      <c r="L44" s="65">
        <f>VLOOKUP($A44,'Return Data'!$B$7:$R$2292,9,0)</f>
        <v>3.2319</v>
      </c>
      <c r="M44" s="66">
        <f t="shared" si="4"/>
        <v>24</v>
      </c>
      <c r="N44" s="65">
        <f>VLOOKUP($A44,'Return Data'!$B$7:$R$2292,10,0)</f>
        <v>3.3271999999999999</v>
      </c>
      <c r="O44" s="66">
        <f t="shared" si="5"/>
        <v>15</v>
      </c>
      <c r="P44" s="65">
        <f>VLOOKUP($A44,'Return Data'!$B$7:$R$2292,11,0)</f>
        <v>3.3201999999999998</v>
      </c>
      <c r="Q44" s="66">
        <f t="shared" si="6"/>
        <v>24</v>
      </c>
      <c r="R44" s="65">
        <f>VLOOKUP($A44,'Return Data'!$B$7:$R$2292,12,0)</f>
        <v>3.3452999999999999</v>
      </c>
      <c r="S44" s="66">
        <f t="shared" si="7"/>
        <v>16</v>
      </c>
      <c r="T44" s="65">
        <f>VLOOKUP($A44,'Return Data'!$B$7:$R$2292,13,0)</f>
        <v>3.2669000000000001</v>
      </c>
      <c r="U44" s="66">
        <f t="shared" si="12"/>
        <v>20</v>
      </c>
      <c r="V44" s="65">
        <f>VLOOKUP($A44,'Return Data'!$B$7:$R$2292,17,0)</f>
        <v>3.9820000000000002</v>
      </c>
      <c r="W44" s="66">
        <f t="shared" si="15"/>
        <v>19</v>
      </c>
      <c r="X44" s="65">
        <f>VLOOKUP($A44,'Return Data'!$B$7:$R$2292,14,0)</f>
        <v>5.0026999999999999</v>
      </c>
      <c r="Y44" s="66">
        <f t="shared" si="16"/>
        <v>21</v>
      </c>
      <c r="Z44" s="65">
        <f>VLOOKUP($A44,'Return Data'!$B$7:$R$2292,16,0)</f>
        <v>7.02</v>
      </c>
      <c r="AA44" s="67">
        <f t="shared" si="11"/>
        <v>25</v>
      </c>
    </row>
    <row r="45" spans="1:27" x14ac:dyDescent="0.3">
      <c r="A45" s="63" t="s">
        <v>157</v>
      </c>
      <c r="B45" s="64">
        <f>VLOOKUP($A45,'Return Data'!$B$7:$R$2292,3,0)</f>
        <v>44486</v>
      </c>
      <c r="C45" s="65">
        <f>VLOOKUP($A45,'Return Data'!$B$7:$R$2292,4,0)</f>
        <v>44.195500000000003</v>
      </c>
      <c r="D45" s="65">
        <f>VLOOKUP($A45,'Return Data'!$B$7:$R$2292,5,0)</f>
        <v>3.2212000000000001</v>
      </c>
      <c r="E45" s="66">
        <f t="shared" si="0"/>
        <v>14</v>
      </c>
      <c r="F45" s="65">
        <f>VLOOKUP($A45,'Return Data'!$B$7:$R$2292,6,0)</f>
        <v>3.2218</v>
      </c>
      <c r="G45" s="66">
        <f t="shared" si="1"/>
        <v>14</v>
      </c>
      <c r="H45" s="65">
        <f>VLOOKUP($A45,'Return Data'!$B$7:$R$2292,7,0)</f>
        <v>3.4474</v>
      </c>
      <c r="I45" s="66">
        <f t="shared" si="2"/>
        <v>16</v>
      </c>
      <c r="J45" s="65">
        <f>VLOOKUP($A45,'Return Data'!$B$7:$R$2292,8,0)</f>
        <v>3.4792000000000001</v>
      </c>
      <c r="K45" s="66">
        <f t="shared" si="3"/>
        <v>19</v>
      </c>
      <c r="L45" s="65">
        <f>VLOOKUP($A45,'Return Data'!$B$7:$R$2292,9,0)</f>
        <v>3.2515999999999998</v>
      </c>
      <c r="M45" s="66">
        <f t="shared" si="4"/>
        <v>16</v>
      </c>
      <c r="N45" s="65">
        <f>VLOOKUP($A45,'Return Data'!$B$7:$R$2292,10,0)</f>
        <v>3.3677999999999999</v>
      </c>
      <c r="O45" s="66">
        <f t="shared" si="5"/>
        <v>7</v>
      </c>
      <c r="P45" s="65">
        <f>VLOOKUP($A45,'Return Data'!$B$7:$R$2292,11,0)</f>
        <v>3.3702999999999999</v>
      </c>
      <c r="Q45" s="66">
        <f t="shared" si="6"/>
        <v>7</v>
      </c>
      <c r="R45" s="65">
        <f>VLOOKUP($A45,'Return Data'!$B$7:$R$2292,12,0)</f>
        <v>3.3885000000000001</v>
      </c>
      <c r="S45" s="66">
        <f t="shared" si="7"/>
        <v>9</v>
      </c>
      <c r="T45" s="65">
        <f>VLOOKUP($A45,'Return Data'!$B$7:$R$2292,13,0)</f>
        <v>3.3283999999999998</v>
      </c>
      <c r="U45" s="66">
        <f t="shared" si="12"/>
        <v>8</v>
      </c>
      <c r="V45" s="65">
        <f>VLOOKUP($A45,'Return Data'!$B$7:$R$2292,17,0)</f>
        <v>4.0141999999999998</v>
      </c>
      <c r="W45" s="66">
        <f t="shared" si="15"/>
        <v>17</v>
      </c>
      <c r="X45" s="65">
        <f>VLOOKUP($A45,'Return Data'!$B$7:$R$2292,14,0)</f>
        <v>5.0621999999999998</v>
      </c>
      <c r="Y45" s="66">
        <f t="shared" si="16"/>
        <v>15</v>
      </c>
      <c r="Z45" s="65">
        <f>VLOOKUP($A45,'Return Data'!$B$7:$R$2292,16,0)</f>
        <v>7.0743999999999998</v>
      </c>
      <c r="AA45" s="67">
        <f t="shared" si="11"/>
        <v>15</v>
      </c>
    </row>
    <row r="46" spans="1:27" x14ac:dyDescent="0.3">
      <c r="A46" s="63" t="s">
        <v>158</v>
      </c>
      <c r="B46" s="64">
        <f>VLOOKUP($A46,'Return Data'!$B$7:$R$2292,3,0)</f>
        <v>44486</v>
      </c>
      <c r="C46" s="65">
        <f>VLOOKUP($A46,'Return Data'!$B$7:$R$2292,4,0)</f>
        <v>3306.6624999999999</v>
      </c>
      <c r="D46" s="65">
        <f>VLOOKUP($A46,'Return Data'!$B$7:$R$2292,5,0)</f>
        <v>3.2002999999999999</v>
      </c>
      <c r="E46" s="66">
        <f t="shared" si="0"/>
        <v>17</v>
      </c>
      <c r="F46" s="65">
        <f>VLOOKUP($A46,'Return Data'!$B$7:$R$2292,6,0)</f>
        <v>3.2012</v>
      </c>
      <c r="G46" s="66">
        <f t="shared" si="1"/>
        <v>17</v>
      </c>
      <c r="H46" s="65">
        <f>VLOOKUP($A46,'Return Data'!$B$7:$R$2292,7,0)</f>
        <v>3.4611999999999998</v>
      </c>
      <c r="I46" s="66">
        <f t="shared" si="2"/>
        <v>12</v>
      </c>
      <c r="J46" s="65">
        <f>VLOOKUP($A46,'Return Data'!$B$7:$R$2292,8,0)</f>
        <v>3.5569999999999999</v>
      </c>
      <c r="K46" s="66">
        <f t="shared" si="3"/>
        <v>14</v>
      </c>
      <c r="L46" s="65">
        <f>VLOOKUP($A46,'Return Data'!$B$7:$R$2292,9,0)</f>
        <v>3.2488000000000001</v>
      </c>
      <c r="M46" s="66">
        <f t="shared" si="4"/>
        <v>17</v>
      </c>
      <c r="N46" s="65">
        <f>VLOOKUP($A46,'Return Data'!$B$7:$R$2292,10,0)</f>
        <v>3.3212000000000002</v>
      </c>
      <c r="O46" s="66">
        <f t="shared" si="5"/>
        <v>22</v>
      </c>
      <c r="P46" s="65">
        <f>VLOOKUP($A46,'Return Data'!$B$7:$R$2292,11,0)</f>
        <v>3.3218000000000001</v>
      </c>
      <c r="Q46" s="66">
        <f t="shared" si="6"/>
        <v>22</v>
      </c>
      <c r="R46" s="65">
        <f>VLOOKUP($A46,'Return Data'!$B$7:$R$2292,12,0)</f>
        <v>3.3361999999999998</v>
      </c>
      <c r="S46" s="66">
        <f t="shared" si="7"/>
        <v>21</v>
      </c>
      <c r="T46" s="65">
        <f>VLOOKUP($A46,'Return Data'!$B$7:$R$2292,13,0)</f>
        <v>3.2650999999999999</v>
      </c>
      <c r="U46" s="66">
        <f t="shared" si="12"/>
        <v>21</v>
      </c>
      <c r="V46" s="65">
        <f>VLOOKUP($A46,'Return Data'!$B$7:$R$2292,17,0)</f>
        <v>4.07</v>
      </c>
      <c r="W46" s="66">
        <f t="shared" si="15"/>
        <v>10</v>
      </c>
      <c r="X46" s="65">
        <f>VLOOKUP($A46,'Return Data'!$B$7:$R$2292,14,0)</f>
        <v>5.0965999999999996</v>
      </c>
      <c r="Y46" s="66">
        <f t="shared" si="16"/>
        <v>11</v>
      </c>
      <c r="Z46" s="65">
        <f>VLOOKUP($A46,'Return Data'!$B$7:$R$2292,16,0)</f>
        <v>7.1185</v>
      </c>
      <c r="AA46" s="67">
        <f t="shared" si="11"/>
        <v>6</v>
      </c>
    </row>
    <row r="47" spans="1:27" x14ac:dyDescent="0.3">
      <c r="A47" s="63" t="s">
        <v>159</v>
      </c>
      <c r="B47" s="64">
        <f>VLOOKUP($A47,'Return Data'!$B$7:$R$2292,3,0)</f>
        <v>0</v>
      </c>
      <c r="C47" s="65">
        <f>VLOOKUP($A47,'Return Data'!$B$7:$R$2292,4,0)</f>
        <v>0</v>
      </c>
      <c r="D47" s="65">
        <f>VLOOKUP($A47,'Return Data'!$B$7:$R$2292,5,0)</f>
        <v>0</v>
      </c>
      <c r="E47" s="66">
        <f t="shared" si="0"/>
        <v>43</v>
      </c>
      <c r="F47" s="65">
        <f>VLOOKUP($A47,'Return Data'!$B$7:$R$2292,6,0)</f>
        <v>0</v>
      </c>
      <c r="G47" s="66">
        <f t="shared" si="1"/>
        <v>43</v>
      </c>
      <c r="H47" s="65">
        <f>VLOOKUP($A47,'Return Data'!$B$7:$R$2292,7,0)</f>
        <v>0</v>
      </c>
      <c r="I47" s="66">
        <f t="shared" si="2"/>
        <v>43</v>
      </c>
      <c r="J47" s="65">
        <f>VLOOKUP($A47,'Return Data'!$B$7:$R$2292,8,0)</f>
        <v>0</v>
      </c>
      <c r="K47" s="66">
        <f t="shared" si="3"/>
        <v>43</v>
      </c>
      <c r="L47" s="65">
        <f>VLOOKUP($A47,'Return Data'!$B$7:$R$2292,9,0)</f>
        <v>0</v>
      </c>
      <c r="M47" s="66">
        <f t="shared" si="4"/>
        <v>43</v>
      </c>
      <c r="N47" s="65">
        <f>VLOOKUP($A47,'Return Data'!$B$7:$R$2292,10,0)</f>
        <v>0</v>
      </c>
      <c r="O47" s="66">
        <f t="shared" si="5"/>
        <v>43</v>
      </c>
      <c r="P47" s="65">
        <f>VLOOKUP($A47,'Return Data'!$B$7:$R$2292,11,0)</f>
        <v>0</v>
      </c>
      <c r="Q47" s="66">
        <f t="shared" si="6"/>
        <v>43</v>
      </c>
      <c r="R47" s="65">
        <f>VLOOKUP($A47,'Return Data'!$B$7:$R$2292,12,0)</f>
        <v>0</v>
      </c>
      <c r="S47" s="66">
        <f t="shared" si="7"/>
        <v>43</v>
      </c>
      <c r="T47" s="65">
        <f>VLOOKUP($A47,'Return Data'!$B$7:$R$2292,13,0)</f>
        <v>0</v>
      </c>
      <c r="U47" s="66">
        <f t="shared" si="12"/>
        <v>39</v>
      </c>
      <c r="V47" s="65">
        <f>VLOOKUP($A47,'Return Data'!$B$7:$R$2292,17,0)</f>
        <v>0</v>
      </c>
      <c r="W47" s="66">
        <f t="shared" si="15"/>
        <v>36</v>
      </c>
      <c r="X47" s="65">
        <f>VLOOKUP($A47,'Return Data'!$B$7:$R$2292,14,0)</f>
        <v>0</v>
      </c>
      <c r="Y47" s="66">
        <f t="shared" si="16"/>
        <v>35</v>
      </c>
      <c r="Z47" s="65">
        <f>VLOOKUP($A47,'Return Data'!$B$7:$R$2292,16,0)</f>
        <v>0</v>
      </c>
      <c r="AA47" s="67">
        <f t="shared" si="11"/>
        <v>43</v>
      </c>
    </row>
    <row r="48" spans="1:27" x14ac:dyDescent="0.3">
      <c r="A48" s="63" t="s">
        <v>160</v>
      </c>
      <c r="B48" s="64">
        <f>VLOOKUP($A48,'Return Data'!$B$7:$R$2292,3,0)</f>
        <v>44486</v>
      </c>
      <c r="C48" s="65">
        <f>VLOOKUP($A48,'Return Data'!$B$7:$R$2292,4,0)</f>
        <v>2018.2517</v>
      </c>
      <c r="D48" s="65">
        <f>VLOOKUP($A48,'Return Data'!$B$7:$R$2292,5,0)</f>
        <v>3.1415999999999999</v>
      </c>
      <c r="E48" s="66">
        <f t="shared" si="0"/>
        <v>31</v>
      </c>
      <c r="F48" s="65">
        <f>VLOOKUP($A48,'Return Data'!$B$7:$R$2292,6,0)</f>
        <v>3.1427999999999998</v>
      </c>
      <c r="G48" s="66">
        <f t="shared" si="1"/>
        <v>31</v>
      </c>
      <c r="H48" s="65">
        <f>VLOOKUP($A48,'Return Data'!$B$7:$R$2292,7,0)</f>
        <v>3.1947000000000001</v>
      </c>
      <c r="I48" s="66">
        <f t="shared" si="2"/>
        <v>39</v>
      </c>
      <c r="J48" s="65">
        <f>VLOOKUP($A48,'Return Data'!$B$7:$R$2292,8,0)</f>
        <v>3.2227999999999999</v>
      </c>
      <c r="K48" s="66">
        <f t="shared" si="3"/>
        <v>39</v>
      </c>
      <c r="L48" s="65">
        <f>VLOOKUP($A48,'Return Data'!$B$7:$R$2292,9,0)</f>
        <v>3.2433999999999998</v>
      </c>
      <c r="M48" s="66">
        <f t="shared" si="4"/>
        <v>19</v>
      </c>
      <c r="N48" s="65">
        <f>VLOOKUP($A48,'Return Data'!$B$7:$R$2292,10,0)</f>
        <v>3.3094000000000001</v>
      </c>
      <c r="O48" s="66">
        <f t="shared" si="5"/>
        <v>26</v>
      </c>
      <c r="P48" s="65">
        <f>VLOOKUP($A48,'Return Data'!$B$7:$R$2292,11,0)</f>
        <v>3.3317999999999999</v>
      </c>
      <c r="Q48" s="66">
        <f t="shared" si="6"/>
        <v>16</v>
      </c>
      <c r="R48" s="65">
        <f>VLOOKUP($A48,'Return Data'!$B$7:$R$2292,12,0)</f>
        <v>3.3613</v>
      </c>
      <c r="S48" s="66">
        <f t="shared" si="7"/>
        <v>14</v>
      </c>
      <c r="T48" s="65">
        <f>VLOOKUP($A48,'Return Data'!$B$7:$R$2292,13,0)</f>
        <v>3.3010999999999999</v>
      </c>
      <c r="U48" s="66">
        <f t="shared" si="12"/>
        <v>11</v>
      </c>
      <c r="V48" s="65">
        <f>VLOOKUP($A48,'Return Data'!$B$7:$R$2292,17,0)</f>
        <v>4.0716000000000001</v>
      </c>
      <c r="W48" s="66">
        <f t="shared" si="15"/>
        <v>8</v>
      </c>
      <c r="X48" s="65">
        <f>VLOOKUP($A48,'Return Data'!$B$7:$R$2292,14,0)</f>
        <v>5.0057999999999998</v>
      </c>
      <c r="Y48" s="66">
        <f t="shared" si="16"/>
        <v>20</v>
      </c>
      <c r="Z48" s="65">
        <f>VLOOKUP($A48,'Return Data'!$B$7:$R$2292,16,0)</f>
        <v>6.5932000000000004</v>
      </c>
      <c r="AA48" s="67">
        <f t="shared" si="11"/>
        <v>31</v>
      </c>
    </row>
    <row r="49" spans="1:27" x14ac:dyDescent="0.3">
      <c r="A49" s="63" t="s">
        <v>161</v>
      </c>
      <c r="B49" s="64">
        <f>VLOOKUP($A49,'Return Data'!$B$7:$R$2292,3,0)</f>
        <v>44486</v>
      </c>
      <c r="C49" s="65">
        <f>VLOOKUP($A49,'Return Data'!$B$7:$R$2292,4,0)</f>
        <v>3432.3128000000002</v>
      </c>
      <c r="D49" s="65">
        <f>VLOOKUP($A49,'Return Data'!$B$7:$R$2292,5,0)</f>
        <v>3.2342</v>
      </c>
      <c r="E49" s="66">
        <f t="shared" si="0"/>
        <v>11</v>
      </c>
      <c r="F49" s="65">
        <f>VLOOKUP($A49,'Return Data'!$B$7:$R$2292,6,0)</f>
        <v>3.2315</v>
      </c>
      <c r="G49" s="66">
        <f t="shared" si="1"/>
        <v>10</v>
      </c>
      <c r="H49" s="65">
        <f>VLOOKUP($A49,'Return Data'!$B$7:$R$2292,7,0)</f>
        <v>3.4609000000000001</v>
      </c>
      <c r="I49" s="66">
        <f t="shared" si="2"/>
        <v>13</v>
      </c>
      <c r="J49" s="65">
        <f>VLOOKUP($A49,'Return Data'!$B$7:$R$2292,8,0)</f>
        <v>3.5585</v>
      </c>
      <c r="K49" s="66">
        <f t="shared" si="3"/>
        <v>13</v>
      </c>
      <c r="L49" s="65">
        <f>VLOOKUP($A49,'Return Data'!$B$7:$R$2292,9,0)</f>
        <v>3.3086000000000002</v>
      </c>
      <c r="M49" s="66">
        <f t="shared" si="4"/>
        <v>9</v>
      </c>
      <c r="N49" s="65">
        <f>VLOOKUP($A49,'Return Data'!$B$7:$R$2292,10,0)</f>
        <v>3.3635000000000002</v>
      </c>
      <c r="O49" s="66">
        <f t="shared" si="5"/>
        <v>8</v>
      </c>
      <c r="P49" s="65">
        <f>VLOOKUP($A49,'Return Data'!$B$7:$R$2292,11,0)</f>
        <v>3.3565999999999998</v>
      </c>
      <c r="Q49" s="66">
        <f t="shared" si="6"/>
        <v>14</v>
      </c>
      <c r="R49" s="65">
        <f>VLOOKUP($A49,'Return Data'!$B$7:$R$2292,12,0)</f>
        <v>3.3641999999999999</v>
      </c>
      <c r="S49" s="66">
        <f t="shared" si="7"/>
        <v>12</v>
      </c>
      <c r="T49" s="65">
        <f>VLOOKUP($A49,'Return Data'!$B$7:$R$2292,13,0)</f>
        <v>3.2955999999999999</v>
      </c>
      <c r="U49" s="66">
        <f t="shared" si="12"/>
        <v>12</v>
      </c>
      <c r="V49" s="65">
        <f>VLOOKUP($A49,'Return Data'!$B$7:$R$2292,17,0)</f>
        <v>4.0033000000000003</v>
      </c>
      <c r="W49" s="66">
        <f t="shared" si="15"/>
        <v>18</v>
      </c>
      <c r="X49" s="65">
        <f>VLOOKUP($A49,'Return Data'!$B$7:$R$2292,14,0)</f>
        <v>5.0583999999999998</v>
      </c>
      <c r="Y49" s="66">
        <f t="shared" si="16"/>
        <v>16</v>
      </c>
      <c r="Z49" s="65">
        <f>VLOOKUP($A49,'Return Data'!$B$7:$R$2292,16,0)</f>
        <v>7.0542999999999996</v>
      </c>
      <c r="AA49" s="67">
        <f t="shared" si="11"/>
        <v>20</v>
      </c>
    </row>
    <row r="50" spans="1:27" x14ac:dyDescent="0.3">
      <c r="A50" s="63" t="s">
        <v>162</v>
      </c>
      <c r="B50" s="64">
        <f>VLOOKUP($A50,'Return Data'!$B$7:$R$2292,3,0)</f>
        <v>44486</v>
      </c>
      <c r="C50" s="65">
        <f>VLOOKUP($A50,'Return Data'!$B$7:$R$2292,4,0)</f>
        <v>1130.1415999999999</v>
      </c>
      <c r="D50" s="65">
        <f>VLOOKUP($A50,'Return Data'!$B$7:$R$2292,5,0)</f>
        <v>2.9525999999999999</v>
      </c>
      <c r="E50" s="66">
        <f t="shared" si="0"/>
        <v>40</v>
      </c>
      <c r="F50" s="65">
        <f>VLOOKUP($A50,'Return Data'!$B$7:$R$2292,6,0)</f>
        <v>2.9525999999999999</v>
      </c>
      <c r="G50" s="66">
        <f t="shared" si="1"/>
        <v>40</v>
      </c>
      <c r="H50" s="65">
        <f>VLOOKUP($A50,'Return Data'!$B$7:$R$2292,7,0)</f>
        <v>3.6160999999999999</v>
      </c>
      <c r="I50" s="66">
        <f t="shared" si="2"/>
        <v>5</v>
      </c>
      <c r="J50" s="65">
        <f>VLOOKUP($A50,'Return Data'!$B$7:$R$2292,8,0)</f>
        <v>3.5788000000000002</v>
      </c>
      <c r="K50" s="66">
        <f t="shared" si="3"/>
        <v>11</v>
      </c>
      <c r="L50" s="65">
        <f>VLOOKUP($A50,'Return Data'!$B$7:$R$2292,9,0)</f>
        <v>3.0537999999999998</v>
      </c>
      <c r="M50" s="66">
        <f t="shared" si="4"/>
        <v>41</v>
      </c>
      <c r="N50" s="65">
        <f>VLOOKUP($A50,'Return Data'!$B$7:$R$2292,10,0)</f>
        <v>2.9098000000000002</v>
      </c>
      <c r="O50" s="66">
        <f t="shared" si="5"/>
        <v>42</v>
      </c>
      <c r="P50" s="65">
        <f>VLOOKUP($A50,'Return Data'!$B$7:$R$2292,11,0)</f>
        <v>2.9641999999999999</v>
      </c>
      <c r="Q50" s="66">
        <f t="shared" si="6"/>
        <v>41</v>
      </c>
      <c r="R50" s="65">
        <f>VLOOKUP($A50,'Return Data'!$B$7:$R$2292,12,0)</f>
        <v>3.0017</v>
      </c>
      <c r="S50" s="66">
        <f t="shared" si="7"/>
        <v>42</v>
      </c>
      <c r="T50" s="65">
        <f>VLOOKUP($A50,'Return Data'!$B$7:$R$2292,13,0)</f>
        <v>3.0036999999999998</v>
      </c>
      <c r="U50" s="66">
        <f t="shared" si="12"/>
        <v>37</v>
      </c>
      <c r="V50" s="65"/>
      <c r="W50" s="66"/>
      <c r="X50" s="65"/>
      <c r="Y50" s="66"/>
      <c r="Z50" s="65">
        <f>VLOOKUP($A50,'Return Data'!$B$7:$R$2292,16,0)</f>
        <v>4.5342000000000002</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3.1252813953488365</v>
      </c>
      <c r="E52" s="74"/>
      <c r="F52" s="75">
        <f>AVERAGE(F8:F50)</f>
        <v>3.1197581395348837</v>
      </c>
      <c r="G52" s="74"/>
      <c r="H52" s="75">
        <f>AVERAGE(H8:H50)</f>
        <v>3.3499186046511622</v>
      </c>
      <c r="I52" s="74"/>
      <c r="J52" s="75">
        <f>AVERAGE(J8:J50)</f>
        <v>3.4018511627906975</v>
      </c>
      <c r="K52" s="74"/>
      <c r="L52" s="75">
        <f>AVERAGE(L8:L50)</f>
        <v>3.186390697674419</v>
      </c>
      <c r="M52" s="74"/>
      <c r="N52" s="75">
        <f>AVERAGE(N8:N50)</f>
        <v>3.2062465116279069</v>
      </c>
      <c r="O52" s="74"/>
      <c r="P52" s="75">
        <f>AVERAGE(P8:P50)</f>
        <v>3.207067441860465</v>
      </c>
      <c r="Q52" s="74"/>
      <c r="R52" s="75">
        <f>AVERAGE(R8:R50)</f>
        <v>3.2465953488372095</v>
      </c>
      <c r="S52" s="74"/>
      <c r="T52" s="75">
        <f>AVERAGE(T8:T50)</f>
        <v>3.1914000000000007</v>
      </c>
      <c r="U52" s="74"/>
      <c r="V52" s="75">
        <f>AVERAGE(V8:V50)</f>
        <v>3.8639777777777775</v>
      </c>
      <c r="W52" s="74"/>
      <c r="X52" s="75">
        <f>AVERAGE(X8:X50)</f>
        <v>4.8718971428571418</v>
      </c>
      <c r="Y52" s="74"/>
      <c r="Z52" s="75">
        <f>AVERAGE(Z8:Z50)</f>
        <v>6.2390837209302337</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4.2302999999999997</v>
      </c>
      <c r="E54" s="78"/>
      <c r="F54" s="79">
        <f>MAX(F8:F50)</f>
        <v>4.2302999999999997</v>
      </c>
      <c r="G54" s="78"/>
      <c r="H54" s="79">
        <f>MAX(H8:H50)</f>
        <v>4.5115999999999996</v>
      </c>
      <c r="I54" s="78"/>
      <c r="J54" s="79">
        <f>MAX(J8:J50)</f>
        <v>4.5309999999999997</v>
      </c>
      <c r="K54" s="78"/>
      <c r="L54" s="79">
        <f>MAX(L8:L50)</f>
        <v>4.1197999999999997</v>
      </c>
      <c r="M54" s="78"/>
      <c r="N54" s="79">
        <f>MAX(N8:N50)</f>
        <v>3.8357000000000001</v>
      </c>
      <c r="O54" s="78"/>
      <c r="P54" s="79">
        <f>MAX(P8:P50)</f>
        <v>4.0727000000000002</v>
      </c>
      <c r="Q54" s="78"/>
      <c r="R54" s="79">
        <f>MAX(R8:R50)</f>
        <v>4.2548000000000004</v>
      </c>
      <c r="S54" s="78"/>
      <c r="T54" s="79">
        <f>MAX(T8:T50)</f>
        <v>4.3612000000000002</v>
      </c>
      <c r="U54" s="78"/>
      <c r="V54" s="79">
        <f>MAX(V8:V50)</f>
        <v>5.0484</v>
      </c>
      <c r="W54" s="78"/>
      <c r="X54" s="79">
        <f>MAX(X8:X50)</f>
        <v>5.9192999999999998</v>
      </c>
      <c r="Y54" s="78"/>
      <c r="Z54" s="79">
        <f>MAX(Z8:Z50)</f>
        <v>7.5758000000000001</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44486</v>
      </c>
      <c r="C8" s="65">
        <f>VLOOKUP($A8,'Return Data'!$B$7:$R$2292,4,0)</f>
        <v>335.14789999999999</v>
      </c>
      <c r="D8" s="65">
        <f>VLOOKUP($A8,'Return Data'!$B$7:$R$2292,5,0)</f>
        <v>3.1040999999999999</v>
      </c>
      <c r="E8" s="66">
        <f t="shared" ref="E8:E45" si="0">RANK(D8,D$8:D$45,0)</f>
        <v>19</v>
      </c>
      <c r="F8" s="65">
        <f>VLOOKUP($A8,'Return Data'!$B$7:$R$2292,6,0)</f>
        <v>3.1046</v>
      </c>
      <c r="G8" s="66">
        <f t="shared" ref="G8:G45" si="1">RANK(F8,F$8:F$45,0)</f>
        <v>17</v>
      </c>
      <c r="H8" s="65">
        <f>VLOOKUP($A8,'Return Data'!$B$7:$R$2292,7,0)</f>
        <v>3.3969999999999998</v>
      </c>
      <c r="I8" s="66">
        <f t="shared" ref="I8:I45" si="2">RANK(H8,H$8:H$45,0)</f>
        <v>11</v>
      </c>
      <c r="J8" s="65">
        <f>VLOOKUP($A8,'Return Data'!$B$7:$R$2292,8,0)</f>
        <v>3.5466000000000002</v>
      </c>
      <c r="K8" s="66">
        <f t="shared" ref="K8:K45" si="3">RANK(J8,J$8:J$45,0)</f>
        <v>8</v>
      </c>
      <c r="L8" s="65">
        <f>VLOOKUP($A8,'Return Data'!$B$7:$R$2292,9,0)</f>
        <v>3.1726999999999999</v>
      </c>
      <c r="M8" s="66">
        <f t="shared" ref="M8:M45" si="4">RANK(L8,L$8:L$45,0)</f>
        <v>16</v>
      </c>
      <c r="N8" s="65">
        <f>VLOOKUP($A8,'Return Data'!$B$7:$R$2292,10,0)</f>
        <v>3.2501000000000002</v>
      </c>
      <c r="O8" s="66">
        <f t="shared" ref="O8:O45" si="5">RANK(N8,N$8:N$45,0)</f>
        <v>11</v>
      </c>
      <c r="P8" s="65">
        <f>VLOOKUP($A8,'Return Data'!$B$7:$R$2292,11,0)</f>
        <v>3.2448000000000001</v>
      </c>
      <c r="Q8" s="66">
        <f t="shared" ref="Q8:Q45" si="6">RANK(P8,P$8:P$45,0)</f>
        <v>13</v>
      </c>
      <c r="R8" s="65">
        <f>VLOOKUP($A8,'Return Data'!$B$7:$R$2292,12,0)</f>
        <v>3.2521</v>
      </c>
      <c r="S8" s="66">
        <f t="shared" ref="S8:S45" si="7">RANK(R8,R$8:R$45,0)</f>
        <v>15</v>
      </c>
      <c r="T8" s="65">
        <f>VLOOKUP($A8,'Return Data'!$B$7:$R$2292,13,0)</f>
        <v>3.1802000000000001</v>
      </c>
      <c r="U8" s="66">
        <f t="shared" ref="U8:U45" si="8">RANK(T8,T$8:T$45,0)</f>
        <v>15</v>
      </c>
      <c r="V8" s="65">
        <f>VLOOKUP($A8,'Return Data'!$B$7:$R$2292,17,0)</f>
        <v>3.9626999999999999</v>
      </c>
      <c r="W8" s="66">
        <f t="shared" ref="W8:W23" si="9">RANK(V8,V$8:V$45,0)</f>
        <v>6</v>
      </c>
      <c r="X8" s="65">
        <f>VLOOKUP($A8,'Return Data'!$B$7:$R$2292,14,0)</f>
        <v>5.0309999999999997</v>
      </c>
      <c r="Y8" s="66">
        <f t="shared" ref="Y8:Y23" si="10">RANK(X8,X$8:X$45,0)</f>
        <v>4</v>
      </c>
      <c r="Z8" s="65">
        <f>VLOOKUP($A8,'Return Data'!$B$7:$R$2292,16,0)</f>
        <v>7.1284999999999998</v>
      </c>
      <c r="AA8" s="67">
        <f t="shared" ref="AA8:AA45" si="11">RANK(Z8,Z$8:Z$45,0)</f>
        <v>14</v>
      </c>
    </row>
    <row r="9" spans="1:27" x14ac:dyDescent="0.3">
      <c r="A9" s="63" t="s">
        <v>228</v>
      </c>
      <c r="B9" s="64">
        <f>VLOOKUP($A9,'Return Data'!$B$7:$R$2292,3,0)</f>
        <v>44486</v>
      </c>
      <c r="C9" s="65">
        <f>VLOOKUP($A9,'Return Data'!$B$7:$R$2292,4,0)</f>
        <v>2313.1251000000002</v>
      </c>
      <c r="D9" s="65">
        <f>VLOOKUP($A9,'Return Data'!$B$7:$R$2292,5,0)</f>
        <v>3.0756999999999999</v>
      </c>
      <c r="E9" s="66">
        <f t="shared" si="0"/>
        <v>21</v>
      </c>
      <c r="F9" s="65">
        <f>VLOOKUP($A9,'Return Data'!$B$7:$R$2292,6,0)</f>
        <v>3.0767000000000002</v>
      </c>
      <c r="G9" s="66">
        <f t="shared" si="1"/>
        <v>21</v>
      </c>
      <c r="H9" s="65">
        <f>VLOOKUP($A9,'Return Data'!$B$7:$R$2292,7,0)</f>
        <v>3.2797000000000001</v>
      </c>
      <c r="I9" s="66">
        <f t="shared" si="2"/>
        <v>23</v>
      </c>
      <c r="J9" s="65">
        <f>VLOOKUP($A9,'Return Data'!$B$7:$R$2292,8,0)</f>
        <v>3.3186</v>
      </c>
      <c r="K9" s="66">
        <f t="shared" si="3"/>
        <v>25</v>
      </c>
      <c r="L9" s="65">
        <f>VLOOKUP($A9,'Return Data'!$B$7:$R$2292,9,0)</f>
        <v>3.1278999999999999</v>
      </c>
      <c r="M9" s="66">
        <f t="shared" si="4"/>
        <v>24</v>
      </c>
      <c r="N9" s="65">
        <f>VLOOKUP($A9,'Return Data'!$B$7:$R$2292,10,0)</f>
        <v>3.2513999999999998</v>
      </c>
      <c r="O9" s="66">
        <f t="shared" si="5"/>
        <v>10</v>
      </c>
      <c r="P9" s="65">
        <f>VLOOKUP($A9,'Return Data'!$B$7:$R$2292,11,0)</f>
        <v>3.2490000000000001</v>
      </c>
      <c r="Q9" s="66">
        <f t="shared" si="6"/>
        <v>12</v>
      </c>
      <c r="R9" s="65">
        <f>VLOOKUP($A9,'Return Data'!$B$7:$R$2292,12,0)</f>
        <v>3.2650000000000001</v>
      </c>
      <c r="S9" s="66">
        <f t="shared" si="7"/>
        <v>13</v>
      </c>
      <c r="T9" s="65">
        <f>VLOOKUP($A9,'Return Data'!$B$7:$R$2292,13,0)</f>
        <v>3.1983000000000001</v>
      </c>
      <c r="U9" s="66">
        <f t="shared" si="8"/>
        <v>12</v>
      </c>
      <c r="V9" s="65">
        <f>VLOOKUP($A9,'Return Data'!$B$7:$R$2292,17,0)</f>
        <v>3.9651999999999998</v>
      </c>
      <c r="W9" s="66">
        <f t="shared" si="9"/>
        <v>5</v>
      </c>
      <c r="X9" s="65">
        <f>VLOOKUP($A9,'Return Data'!$B$7:$R$2292,14,0)</f>
        <v>5.0114000000000001</v>
      </c>
      <c r="Y9" s="66">
        <f t="shared" si="10"/>
        <v>7</v>
      </c>
      <c r="Z9" s="65">
        <f>VLOOKUP($A9,'Return Data'!$B$7:$R$2292,16,0)</f>
        <v>7.2195</v>
      </c>
      <c r="AA9" s="67">
        <f t="shared" si="11"/>
        <v>11</v>
      </c>
    </row>
    <row r="10" spans="1:27" x14ac:dyDescent="0.3">
      <c r="A10" s="63" t="s">
        <v>229</v>
      </c>
      <c r="B10" s="64">
        <f>VLOOKUP($A10,'Return Data'!$B$7:$R$2292,3,0)</f>
        <v>44486</v>
      </c>
      <c r="C10" s="65">
        <f>VLOOKUP($A10,'Return Data'!$B$7:$R$2292,4,0)</f>
        <v>2393.1179000000002</v>
      </c>
      <c r="D10" s="65">
        <f>VLOOKUP($A10,'Return Data'!$B$7:$R$2292,5,0)</f>
        <v>3.1375999999999999</v>
      </c>
      <c r="E10" s="66">
        <f t="shared" si="0"/>
        <v>12</v>
      </c>
      <c r="F10" s="65">
        <f>VLOOKUP($A10,'Return Data'!$B$7:$R$2292,6,0)</f>
        <v>3.1392000000000002</v>
      </c>
      <c r="G10" s="66">
        <f t="shared" si="1"/>
        <v>11</v>
      </c>
      <c r="H10" s="65">
        <f>VLOOKUP($A10,'Return Data'!$B$7:$R$2292,7,0)</f>
        <v>3.2965</v>
      </c>
      <c r="I10" s="66">
        <f t="shared" si="2"/>
        <v>21</v>
      </c>
      <c r="J10" s="65">
        <f>VLOOKUP($A10,'Return Data'!$B$7:$R$2292,8,0)</f>
        <v>3.4371999999999998</v>
      </c>
      <c r="K10" s="66">
        <f t="shared" si="3"/>
        <v>15</v>
      </c>
      <c r="L10" s="65">
        <f>VLOOKUP($A10,'Return Data'!$B$7:$R$2292,9,0)</f>
        <v>3.2467999999999999</v>
      </c>
      <c r="M10" s="66">
        <f t="shared" si="4"/>
        <v>6</v>
      </c>
      <c r="N10" s="65">
        <f>VLOOKUP($A10,'Return Data'!$B$7:$R$2292,10,0)</f>
        <v>3.2761999999999998</v>
      </c>
      <c r="O10" s="66">
        <f t="shared" si="5"/>
        <v>5</v>
      </c>
      <c r="P10" s="65">
        <f>VLOOKUP($A10,'Return Data'!$B$7:$R$2292,11,0)</f>
        <v>3.2945000000000002</v>
      </c>
      <c r="Q10" s="66">
        <f t="shared" si="6"/>
        <v>5</v>
      </c>
      <c r="R10" s="65">
        <f>VLOOKUP($A10,'Return Data'!$B$7:$R$2292,12,0)</f>
        <v>3.3210000000000002</v>
      </c>
      <c r="S10" s="66">
        <f t="shared" si="7"/>
        <v>3</v>
      </c>
      <c r="T10" s="65">
        <f>VLOOKUP($A10,'Return Data'!$B$7:$R$2292,13,0)</f>
        <v>3.2423999999999999</v>
      </c>
      <c r="U10" s="66">
        <f t="shared" si="8"/>
        <v>6</v>
      </c>
      <c r="V10" s="65">
        <f>VLOOKUP($A10,'Return Data'!$B$7:$R$2292,17,0)</f>
        <v>3.9184999999999999</v>
      </c>
      <c r="W10" s="66">
        <f t="shared" si="9"/>
        <v>15</v>
      </c>
      <c r="X10" s="65">
        <f>VLOOKUP($A10,'Return Data'!$B$7:$R$2292,14,0)</f>
        <v>4.9696999999999996</v>
      </c>
      <c r="Y10" s="66">
        <f t="shared" si="10"/>
        <v>13</v>
      </c>
      <c r="Z10" s="65">
        <f>VLOOKUP($A10,'Return Data'!$B$7:$R$2292,16,0)</f>
        <v>7.11</v>
      </c>
      <c r="AA10" s="67">
        <f t="shared" si="11"/>
        <v>16</v>
      </c>
    </row>
    <row r="11" spans="1:27" x14ac:dyDescent="0.3">
      <c r="A11" s="63" t="s">
        <v>230</v>
      </c>
      <c r="B11" s="64">
        <f>VLOOKUP($A11,'Return Data'!$B$7:$R$2292,3,0)</f>
        <v>44486</v>
      </c>
      <c r="C11" s="65">
        <f>VLOOKUP($A11,'Return Data'!$B$7:$R$2292,4,0)</f>
        <v>3197.5509999999999</v>
      </c>
      <c r="D11" s="65">
        <f>VLOOKUP($A11,'Return Data'!$B$7:$R$2292,5,0)</f>
        <v>3.1844999999999999</v>
      </c>
      <c r="E11" s="66">
        <f t="shared" si="0"/>
        <v>6</v>
      </c>
      <c r="F11" s="65">
        <f>VLOOKUP($A11,'Return Data'!$B$7:$R$2292,6,0)</f>
        <v>3.1844999999999999</v>
      </c>
      <c r="G11" s="66">
        <f t="shared" si="1"/>
        <v>6</v>
      </c>
      <c r="H11" s="65">
        <f>VLOOKUP($A11,'Return Data'!$B$7:$R$2292,7,0)</f>
        <v>3.2643</v>
      </c>
      <c r="I11" s="66">
        <f t="shared" si="2"/>
        <v>25</v>
      </c>
      <c r="J11" s="65">
        <f>VLOOKUP($A11,'Return Data'!$B$7:$R$2292,8,0)</f>
        <v>3.2608999999999999</v>
      </c>
      <c r="K11" s="66">
        <f t="shared" si="3"/>
        <v>29</v>
      </c>
      <c r="L11" s="65">
        <f>VLOOKUP($A11,'Return Data'!$B$7:$R$2292,9,0)</f>
        <v>3.1456</v>
      </c>
      <c r="M11" s="66">
        <f t="shared" si="4"/>
        <v>19</v>
      </c>
      <c r="N11" s="65">
        <f>VLOOKUP($A11,'Return Data'!$B$7:$R$2292,10,0)</f>
        <v>3.2349999999999999</v>
      </c>
      <c r="O11" s="66">
        <f t="shared" si="5"/>
        <v>15</v>
      </c>
      <c r="P11" s="65">
        <f>VLOOKUP($A11,'Return Data'!$B$7:$R$2292,11,0)</f>
        <v>3.2747999999999999</v>
      </c>
      <c r="Q11" s="66">
        <f t="shared" si="6"/>
        <v>7</v>
      </c>
      <c r="R11" s="65">
        <f>VLOOKUP($A11,'Return Data'!$B$7:$R$2292,12,0)</f>
        <v>3.3043999999999998</v>
      </c>
      <c r="S11" s="66">
        <f t="shared" si="7"/>
        <v>5</v>
      </c>
      <c r="T11" s="65">
        <f>VLOOKUP($A11,'Return Data'!$B$7:$R$2292,13,0)</f>
        <v>3.2528000000000001</v>
      </c>
      <c r="U11" s="66">
        <f t="shared" si="8"/>
        <v>5</v>
      </c>
      <c r="V11" s="65">
        <f>VLOOKUP($A11,'Return Data'!$B$7:$R$2292,17,0)</f>
        <v>3.9272</v>
      </c>
      <c r="W11" s="66">
        <f t="shared" si="9"/>
        <v>11</v>
      </c>
      <c r="X11" s="65">
        <f>VLOOKUP($A11,'Return Data'!$B$7:$R$2292,14,0)</f>
        <v>4.9875999999999996</v>
      </c>
      <c r="Y11" s="66">
        <f t="shared" si="10"/>
        <v>8</v>
      </c>
      <c r="Z11" s="65">
        <f>VLOOKUP($A11,'Return Data'!$B$7:$R$2292,16,0)</f>
        <v>7.0194000000000001</v>
      </c>
      <c r="AA11" s="67">
        <f t="shared" si="11"/>
        <v>18</v>
      </c>
    </row>
    <row r="12" spans="1:27" x14ac:dyDescent="0.3">
      <c r="A12" s="63" t="s">
        <v>231</v>
      </c>
      <c r="B12" s="64">
        <f>VLOOKUP($A12,'Return Data'!$B$7:$R$2292,3,0)</f>
        <v>44486</v>
      </c>
      <c r="C12" s="65">
        <f>VLOOKUP($A12,'Return Data'!$B$7:$R$2292,4,0)</f>
        <v>2390.0288999999998</v>
      </c>
      <c r="D12" s="65">
        <f>VLOOKUP($A12,'Return Data'!$B$7:$R$2292,5,0)</f>
        <v>3.1524000000000001</v>
      </c>
      <c r="E12" s="66">
        <f t="shared" si="0"/>
        <v>10</v>
      </c>
      <c r="F12" s="65">
        <f>VLOOKUP($A12,'Return Data'!$B$7:$R$2292,6,0)</f>
        <v>3.1482999999999999</v>
      </c>
      <c r="G12" s="66">
        <f t="shared" si="1"/>
        <v>9</v>
      </c>
      <c r="H12" s="65">
        <f>VLOOKUP($A12,'Return Data'!$B$7:$R$2292,7,0)</f>
        <v>3.3976000000000002</v>
      </c>
      <c r="I12" s="66">
        <f t="shared" si="2"/>
        <v>10</v>
      </c>
      <c r="J12" s="65">
        <f>VLOOKUP($A12,'Return Data'!$B$7:$R$2292,8,0)</f>
        <v>3.5807000000000002</v>
      </c>
      <c r="K12" s="66">
        <f t="shared" si="3"/>
        <v>5</v>
      </c>
      <c r="L12" s="65">
        <f>VLOOKUP($A12,'Return Data'!$B$7:$R$2292,9,0)</f>
        <v>3.2645</v>
      </c>
      <c r="M12" s="66">
        <f t="shared" si="4"/>
        <v>4</v>
      </c>
      <c r="N12" s="65">
        <f>VLOOKUP($A12,'Return Data'!$B$7:$R$2292,10,0)</f>
        <v>3.2214</v>
      </c>
      <c r="O12" s="66">
        <f t="shared" si="5"/>
        <v>18</v>
      </c>
      <c r="P12" s="65">
        <f>VLOOKUP($A12,'Return Data'!$B$7:$R$2292,11,0)</f>
        <v>3.1966000000000001</v>
      </c>
      <c r="Q12" s="66">
        <f t="shared" si="6"/>
        <v>28</v>
      </c>
      <c r="R12" s="65">
        <f>VLOOKUP($A12,'Return Data'!$B$7:$R$2292,12,0)</f>
        <v>3.2288000000000001</v>
      </c>
      <c r="S12" s="66">
        <f t="shared" si="7"/>
        <v>22</v>
      </c>
      <c r="T12" s="65">
        <f>VLOOKUP($A12,'Return Data'!$B$7:$R$2292,13,0)</f>
        <v>3.1636000000000002</v>
      </c>
      <c r="U12" s="66">
        <f t="shared" si="8"/>
        <v>23</v>
      </c>
      <c r="V12" s="65">
        <f>VLOOKUP($A12,'Return Data'!$B$7:$R$2292,17,0)</f>
        <v>3.84</v>
      </c>
      <c r="W12" s="66">
        <f t="shared" si="9"/>
        <v>23</v>
      </c>
      <c r="X12" s="65">
        <f>VLOOKUP($A12,'Return Data'!$B$7:$R$2292,14,0)</f>
        <v>4.8673000000000002</v>
      </c>
      <c r="Y12" s="66">
        <f t="shared" si="10"/>
        <v>26</v>
      </c>
      <c r="Z12" s="65">
        <f>VLOOKUP($A12,'Return Data'!$B$7:$R$2292,16,0)</f>
        <v>6.79</v>
      </c>
      <c r="AA12" s="67">
        <f t="shared" si="11"/>
        <v>27</v>
      </c>
    </row>
    <row r="13" spans="1:27" x14ac:dyDescent="0.3">
      <c r="A13" s="63" t="s">
        <v>232</v>
      </c>
      <c r="B13" s="64">
        <f>VLOOKUP($A13,'Return Data'!$B$7:$R$2292,3,0)</f>
        <v>44486</v>
      </c>
      <c r="C13" s="65">
        <f>VLOOKUP($A13,'Return Data'!$B$7:$R$2292,4,0)</f>
        <v>2502.3744000000002</v>
      </c>
      <c r="D13" s="65">
        <f>VLOOKUP($A13,'Return Data'!$B$7:$R$2292,5,0)</f>
        <v>3.1566999999999998</v>
      </c>
      <c r="E13" s="66">
        <f t="shared" si="0"/>
        <v>9</v>
      </c>
      <c r="F13" s="65">
        <f>VLOOKUP($A13,'Return Data'!$B$7:$R$2292,6,0)</f>
        <v>3.1568000000000001</v>
      </c>
      <c r="G13" s="66">
        <f t="shared" si="1"/>
        <v>8</v>
      </c>
      <c r="H13" s="65">
        <f>VLOOKUP($A13,'Return Data'!$B$7:$R$2292,7,0)</f>
        <v>3.1673</v>
      </c>
      <c r="I13" s="66">
        <f t="shared" si="2"/>
        <v>31</v>
      </c>
      <c r="J13" s="65">
        <f>VLOOKUP($A13,'Return Data'!$B$7:$R$2292,8,0)</f>
        <v>3.2414000000000001</v>
      </c>
      <c r="K13" s="66">
        <f t="shared" si="3"/>
        <v>30</v>
      </c>
      <c r="L13" s="65">
        <f>VLOOKUP($A13,'Return Data'!$B$7:$R$2292,9,0)</f>
        <v>3.1890999999999998</v>
      </c>
      <c r="M13" s="66">
        <f t="shared" si="4"/>
        <v>14</v>
      </c>
      <c r="N13" s="65">
        <f>VLOOKUP($A13,'Return Data'!$B$7:$R$2292,10,0)</f>
        <v>3.1997</v>
      </c>
      <c r="O13" s="66">
        <f t="shared" si="5"/>
        <v>25</v>
      </c>
      <c r="P13" s="65">
        <f>VLOOKUP($A13,'Return Data'!$B$7:$R$2292,11,0)</f>
        <v>3.2027000000000001</v>
      </c>
      <c r="Q13" s="66">
        <f t="shared" si="6"/>
        <v>25</v>
      </c>
      <c r="R13" s="65">
        <f>VLOOKUP($A13,'Return Data'!$B$7:$R$2292,12,0)</f>
        <v>3.2084999999999999</v>
      </c>
      <c r="S13" s="66">
        <f t="shared" si="7"/>
        <v>28</v>
      </c>
      <c r="T13" s="65">
        <f>VLOOKUP($A13,'Return Data'!$B$7:$R$2292,13,0)</f>
        <v>3.1579999999999999</v>
      </c>
      <c r="U13" s="66">
        <f t="shared" si="8"/>
        <v>25</v>
      </c>
      <c r="V13" s="65">
        <f>VLOOKUP($A13,'Return Data'!$B$7:$R$2292,17,0)</f>
        <v>3.6305000000000001</v>
      </c>
      <c r="W13" s="66">
        <f t="shared" si="9"/>
        <v>30</v>
      </c>
      <c r="X13" s="65">
        <f>VLOOKUP($A13,'Return Data'!$B$7:$R$2292,14,0)</f>
        <v>4.6938000000000004</v>
      </c>
      <c r="Y13" s="66">
        <f t="shared" si="10"/>
        <v>29</v>
      </c>
      <c r="Z13" s="65">
        <f>VLOOKUP($A13,'Return Data'!$B$7:$R$2292,16,0)</f>
        <v>7.1238999999999999</v>
      </c>
      <c r="AA13" s="67">
        <f t="shared" si="11"/>
        <v>15</v>
      </c>
    </row>
    <row r="14" spans="1:27" x14ac:dyDescent="0.3">
      <c r="A14" s="63" t="s">
        <v>233</v>
      </c>
      <c r="B14" s="64">
        <f>VLOOKUP($A14,'Return Data'!$B$7:$R$2292,3,0)</f>
        <v>44486</v>
      </c>
      <c r="C14" s="65">
        <f>VLOOKUP($A14,'Return Data'!$B$7:$R$2292,4,0)</f>
        <v>2971.1495</v>
      </c>
      <c r="D14" s="65">
        <f>VLOOKUP($A14,'Return Data'!$B$7:$R$2292,5,0)</f>
        <v>3.1120000000000001</v>
      </c>
      <c r="E14" s="66">
        <f t="shared" si="0"/>
        <v>16</v>
      </c>
      <c r="F14" s="65">
        <f>VLOOKUP($A14,'Return Data'!$B$7:$R$2292,6,0)</f>
        <v>3.1089000000000002</v>
      </c>
      <c r="G14" s="66">
        <f t="shared" si="1"/>
        <v>15</v>
      </c>
      <c r="H14" s="65">
        <f>VLOOKUP($A14,'Return Data'!$B$7:$R$2292,7,0)</f>
        <v>3.4584000000000001</v>
      </c>
      <c r="I14" s="66">
        <f t="shared" si="2"/>
        <v>7</v>
      </c>
      <c r="J14" s="65">
        <f>VLOOKUP($A14,'Return Data'!$B$7:$R$2292,8,0)</f>
        <v>3.5806</v>
      </c>
      <c r="K14" s="66">
        <f t="shared" si="3"/>
        <v>6</v>
      </c>
      <c r="L14" s="65">
        <f>VLOOKUP($A14,'Return Data'!$B$7:$R$2292,9,0)</f>
        <v>3.2039</v>
      </c>
      <c r="M14" s="66">
        <f t="shared" si="4"/>
        <v>10</v>
      </c>
      <c r="N14" s="65">
        <f>VLOOKUP($A14,'Return Data'!$B$7:$R$2292,10,0)</f>
        <v>3.2121</v>
      </c>
      <c r="O14" s="66">
        <f t="shared" si="5"/>
        <v>22</v>
      </c>
      <c r="P14" s="65">
        <f>VLOOKUP($A14,'Return Data'!$B$7:$R$2292,11,0)</f>
        <v>3.2195999999999998</v>
      </c>
      <c r="Q14" s="66">
        <f t="shared" si="6"/>
        <v>20</v>
      </c>
      <c r="R14" s="65">
        <f>VLOOKUP($A14,'Return Data'!$B$7:$R$2292,12,0)</f>
        <v>3.2385999999999999</v>
      </c>
      <c r="S14" s="66">
        <f t="shared" si="7"/>
        <v>20</v>
      </c>
      <c r="T14" s="65">
        <f>VLOOKUP($A14,'Return Data'!$B$7:$R$2292,13,0)</f>
        <v>3.1745999999999999</v>
      </c>
      <c r="U14" s="66">
        <f t="shared" si="8"/>
        <v>17</v>
      </c>
      <c r="V14" s="65">
        <f>VLOOKUP($A14,'Return Data'!$B$7:$R$2292,17,0)</f>
        <v>3.8780999999999999</v>
      </c>
      <c r="W14" s="66">
        <f t="shared" si="9"/>
        <v>19</v>
      </c>
      <c r="X14" s="65">
        <f>VLOOKUP($A14,'Return Data'!$B$7:$R$2292,14,0)</f>
        <v>4.9183000000000003</v>
      </c>
      <c r="Y14" s="66">
        <f t="shared" si="10"/>
        <v>19</v>
      </c>
      <c r="Z14" s="65">
        <f>VLOOKUP($A14,'Return Data'!$B$7:$R$2292,16,0)</f>
        <v>7.0830000000000002</v>
      </c>
      <c r="AA14" s="67">
        <f t="shared" si="11"/>
        <v>17</v>
      </c>
    </row>
    <row r="15" spans="1:27" x14ac:dyDescent="0.3">
      <c r="A15" s="63" t="s">
        <v>234</v>
      </c>
      <c r="B15" s="64">
        <f>VLOOKUP($A15,'Return Data'!$B$7:$R$2292,3,0)</f>
        <v>44486</v>
      </c>
      <c r="C15" s="65">
        <f>VLOOKUP($A15,'Return Data'!$B$7:$R$2292,4,0)</f>
        <v>2669.5432999999998</v>
      </c>
      <c r="D15" s="65">
        <f>VLOOKUP($A15,'Return Data'!$B$7:$R$2292,5,0)</f>
        <v>2.9508000000000001</v>
      </c>
      <c r="E15" s="66">
        <f t="shared" si="0"/>
        <v>32</v>
      </c>
      <c r="F15" s="65">
        <f>VLOOKUP($A15,'Return Data'!$B$7:$R$2292,6,0)</f>
        <v>2.9361999999999999</v>
      </c>
      <c r="G15" s="66">
        <f t="shared" si="1"/>
        <v>34</v>
      </c>
      <c r="H15" s="65">
        <f>VLOOKUP($A15,'Return Data'!$B$7:$R$2292,7,0)</f>
        <v>3.1379999999999999</v>
      </c>
      <c r="I15" s="66">
        <f t="shared" si="2"/>
        <v>33</v>
      </c>
      <c r="J15" s="65">
        <f>VLOOKUP($A15,'Return Data'!$B$7:$R$2292,8,0)</f>
        <v>3.1475</v>
      </c>
      <c r="K15" s="66">
        <f t="shared" si="3"/>
        <v>32</v>
      </c>
      <c r="L15" s="65">
        <f>VLOOKUP($A15,'Return Data'!$B$7:$R$2292,9,0)</f>
        <v>2.9824000000000002</v>
      </c>
      <c r="M15" s="66">
        <f t="shared" si="4"/>
        <v>34</v>
      </c>
      <c r="N15" s="65">
        <f>VLOOKUP($A15,'Return Data'!$B$7:$R$2292,10,0)</f>
        <v>3.1515</v>
      </c>
      <c r="O15" s="66">
        <f t="shared" si="5"/>
        <v>29</v>
      </c>
      <c r="P15" s="65">
        <f>VLOOKUP($A15,'Return Data'!$B$7:$R$2292,11,0)</f>
        <v>3.2042999999999999</v>
      </c>
      <c r="Q15" s="66">
        <f t="shared" si="6"/>
        <v>23</v>
      </c>
      <c r="R15" s="65">
        <f>VLOOKUP($A15,'Return Data'!$B$7:$R$2292,12,0)</f>
        <v>3.2374000000000001</v>
      </c>
      <c r="S15" s="66">
        <f t="shared" si="7"/>
        <v>21</v>
      </c>
      <c r="T15" s="65">
        <f>VLOOKUP($A15,'Return Data'!$B$7:$R$2292,13,0)</f>
        <v>3.1642999999999999</v>
      </c>
      <c r="U15" s="66">
        <f t="shared" si="8"/>
        <v>22</v>
      </c>
      <c r="V15" s="65">
        <f>VLOOKUP($A15,'Return Data'!$B$7:$R$2292,17,0)</f>
        <v>3.8719999999999999</v>
      </c>
      <c r="W15" s="66">
        <f t="shared" si="9"/>
        <v>20</v>
      </c>
      <c r="X15" s="65">
        <f>VLOOKUP($A15,'Return Data'!$B$7:$R$2292,14,0)</f>
        <v>4.9394</v>
      </c>
      <c r="Y15" s="66">
        <f t="shared" si="10"/>
        <v>17</v>
      </c>
      <c r="Z15" s="65">
        <f>VLOOKUP($A15,'Return Data'!$B$7:$R$2292,16,0)</f>
        <v>7.1292</v>
      </c>
      <c r="AA15" s="67">
        <f t="shared" si="11"/>
        <v>13</v>
      </c>
    </row>
    <row r="16" spans="1:27" x14ac:dyDescent="0.3">
      <c r="A16" s="63" t="s">
        <v>236</v>
      </c>
      <c r="B16" s="64">
        <f>VLOOKUP($A16,'Return Data'!$B$7:$R$2292,3,0)</f>
        <v>44486</v>
      </c>
      <c r="C16" s="65">
        <f>VLOOKUP($A16,'Return Data'!$B$7:$R$2292,4,0)</f>
        <v>4087.8323999999998</v>
      </c>
      <c r="D16" s="65">
        <f>VLOOKUP($A16,'Return Data'!$B$7:$R$2292,5,0)</f>
        <v>3.0647000000000002</v>
      </c>
      <c r="E16" s="66">
        <f t="shared" si="0"/>
        <v>23</v>
      </c>
      <c r="F16" s="65">
        <f>VLOOKUP($A16,'Return Data'!$B$7:$R$2292,6,0)</f>
        <v>3.0613000000000001</v>
      </c>
      <c r="G16" s="66">
        <f t="shared" si="1"/>
        <v>23</v>
      </c>
      <c r="H16" s="65">
        <f>VLOOKUP($A16,'Return Data'!$B$7:$R$2292,7,0)</f>
        <v>3.3472</v>
      </c>
      <c r="I16" s="66">
        <f t="shared" si="2"/>
        <v>15</v>
      </c>
      <c r="J16" s="65">
        <f>VLOOKUP($A16,'Return Data'!$B$7:$R$2292,8,0)</f>
        <v>3.3321000000000001</v>
      </c>
      <c r="K16" s="66">
        <f t="shared" si="3"/>
        <v>23</v>
      </c>
      <c r="L16" s="65">
        <f>VLOOKUP($A16,'Return Data'!$B$7:$R$2292,9,0)</f>
        <v>3.0846</v>
      </c>
      <c r="M16" s="66">
        <f t="shared" si="4"/>
        <v>28</v>
      </c>
      <c r="N16" s="65">
        <f>VLOOKUP($A16,'Return Data'!$B$7:$R$2292,10,0)</f>
        <v>3.2130999999999998</v>
      </c>
      <c r="O16" s="66">
        <f t="shared" si="5"/>
        <v>21</v>
      </c>
      <c r="P16" s="65">
        <f>VLOOKUP($A16,'Return Data'!$B$7:$R$2292,11,0)</f>
        <v>3.2038000000000002</v>
      </c>
      <c r="Q16" s="66">
        <f t="shared" si="6"/>
        <v>24</v>
      </c>
      <c r="R16" s="65">
        <f>VLOOKUP($A16,'Return Data'!$B$7:$R$2292,12,0)</f>
        <v>3.1974999999999998</v>
      </c>
      <c r="S16" s="66">
        <f t="shared" si="7"/>
        <v>29</v>
      </c>
      <c r="T16" s="65">
        <f>VLOOKUP($A16,'Return Data'!$B$7:$R$2292,13,0)</f>
        <v>3.1179000000000001</v>
      </c>
      <c r="U16" s="66">
        <f t="shared" si="8"/>
        <v>29</v>
      </c>
      <c r="V16" s="65">
        <f>VLOOKUP($A16,'Return Data'!$B$7:$R$2292,17,0)</f>
        <v>3.8319000000000001</v>
      </c>
      <c r="W16" s="66">
        <f t="shared" si="9"/>
        <v>24</v>
      </c>
      <c r="X16" s="65">
        <f>VLOOKUP($A16,'Return Data'!$B$7:$R$2292,14,0)</f>
        <v>4.8872</v>
      </c>
      <c r="Y16" s="66">
        <f t="shared" si="10"/>
        <v>23</v>
      </c>
      <c r="Z16" s="65">
        <f>VLOOKUP($A16,'Return Data'!$B$7:$R$2292,16,0)</f>
        <v>6.93</v>
      </c>
      <c r="AA16" s="67">
        <f t="shared" si="11"/>
        <v>24</v>
      </c>
    </row>
    <row r="17" spans="1:27" x14ac:dyDescent="0.3">
      <c r="A17" s="63" t="s">
        <v>237</v>
      </c>
      <c r="B17" s="64">
        <f>VLOOKUP($A17,'Return Data'!$B$7:$R$2292,3,0)</f>
        <v>44486</v>
      </c>
      <c r="C17" s="65">
        <f>VLOOKUP($A17,'Return Data'!$B$7:$R$2292,4,0)</f>
        <v>2074.4803999999999</v>
      </c>
      <c r="D17" s="65">
        <f>VLOOKUP($A17,'Return Data'!$B$7:$R$2292,5,0)</f>
        <v>3.0106000000000002</v>
      </c>
      <c r="E17" s="66">
        <f t="shared" si="0"/>
        <v>29</v>
      </c>
      <c r="F17" s="65">
        <f>VLOOKUP($A17,'Return Data'!$B$7:$R$2292,6,0)</f>
        <v>3.0106000000000002</v>
      </c>
      <c r="G17" s="66">
        <f t="shared" si="1"/>
        <v>29</v>
      </c>
      <c r="H17" s="65">
        <f>VLOOKUP($A17,'Return Data'!$B$7:$R$2292,7,0)</f>
        <v>3.4662000000000002</v>
      </c>
      <c r="I17" s="66">
        <f t="shared" si="2"/>
        <v>6</v>
      </c>
      <c r="J17" s="65">
        <f>VLOOKUP($A17,'Return Data'!$B$7:$R$2292,8,0)</f>
        <v>3.5636999999999999</v>
      </c>
      <c r="K17" s="66">
        <f t="shared" si="3"/>
        <v>7</v>
      </c>
      <c r="L17" s="65">
        <f>VLOOKUP($A17,'Return Data'!$B$7:$R$2292,9,0)</f>
        <v>3.19</v>
      </c>
      <c r="M17" s="66">
        <f t="shared" si="4"/>
        <v>13</v>
      </c>
      <c r="N17" s="65">
        <f>VLOOKUP($A17,'Return Data'!$B$7:$R$2292,10,0)</f>
        <v>3.2483</v>
      </c>
      <c r="O17" s="66">
        <f t="shared" si="5"/>
        <v>12</v>
      </c>
      <c r="P17" s="65">
        <f>VLOOKUP($A17,'Return Data'!$B$7:$R$2292,11,0)</f>
        <v>3.2372999999999998</v>
      </c>
      <c r="Q17" s="66">
        <f t="shared" si="6"/>
        <v>17</v>
      </c>
      <c r="R17" s="65">
        <f>VLOOKUP($A17,'Return Data'!$B$7:$R$2292,12,0)</f>
        <v>3.2401</v>
      </c>
      <c r="S17" s="66">
        <f t="shared" si="7"/>
        <v>18</v>
      </c>
      <c r="T17" s="65">
        <f>VLOOKUP($A17,'Return Data'!$B$7:$R$2292,13,0)</f>
        <v>3.1669</v>
      </c>
      <c r="U17" s="66">
        <f t="shared" si="8"/>
        <v>20</v>
      </c>
      <c r="V17" s="65">
        <f>VLOOKUP($A17,'Return Data'!$B$7:$R$2292,17,0)</f>
        <v>3.8296000000000001</v>
      </c>
      <c r="W17" s="66">
        <f t="shared" si="9"/>
        <v>25</v>
      </c>
      <c r="X17" s="65">
        <f>VLOOKUP($A17,'Return Data'!$B$7:$R$2292,14,0)</f>
        <v>4.9199000000000002</v>
      </c>
      <c r="Y17" s="66">
        <f t="shared" si="10"/>
        <v>18</v>
      </c>
      <c r="Z17" s="65">
        <f>VLOOKUP($A17,'Return Data'!$B$7:$R$2292,16,0)</f>
        <v>4.2857000000000003</v>
      </c>
      <c r="AA17" s="67">
        <f t="shared" si="11"/>
        <v>35</v>
      </c>
    </row>
    <row r="18" spans="1:27" x14ac:dyDescent="0.3">
      <c r="A18" s="63" t="s">
        <v>238</v>
      </c>
      <c r="B18" s="64">
        <f>VLOOKUP($A18,'Return Data'!$B$7:$R$2292,3,0)</f>
        <v>44486</v>
      </c>
      <c r="C18" s="65">
        <f>VLOOKUP($A18,'Return Data'!$B$7:$R$2292,4,0)</f>
        <v>308.34010000000001</v>
      </c>
      <c r="D18" s="65">
        <f>VLOOKUP($A18,'Return Data'!$B$7:$R$2292,5,0)</f>
        <v>3.0543999999999998</v>
      </c>
      <c r="E18" s="66">
        <f t="shared" si="0"/>
        <v>25</v>
      </c>
      <c r="F18" s="65">
        <f>VLOOKUP($A18,'Return Data'!$B$7:$R$2292,6,0)</f>
        <v>3.0508999999999999</v>
      </c>
      <c r="G18" s="66">
        <f t="shared" si="1"/>
        <v>25</v>
      </c>
      <c r="H18" s="65">
        <f>VLOOKUP($A18,'Return Data'!$B$7:$R$2292,7,0)</f>
        <v>3.2658</v>
      </c>
      <c r="I18" s="66">
        <f t="shared" si="2"/>
        <v>24</v>
      </c>
      <c r="J18" s="65">
        <f>VLOOKUP($A18,'Return Data'!$B$7:$R$2292,8,0)</f>
        <v>3.3237999999999999</v>
      </c>
      <c r="K18" s="66">
        <f t="shared" si="3"/>
        <v>24</v>
      </c>
      <c r="L18" s="65">
        <f>VLOOKUP($A18,'Return Data'!$B$7:$R$2292,9,0)</f>
        <v>3.0899000000000001</v>
      </c>
      <c r="M18" s="66">
        <f t="shared" si="4"/>
        <v>26</v>
      </c>
      <c r="N18" s="65">
        <f>VLOOKUP($A18,'Return Data'!$B$7:$R$2292,10,0)</f>
        <v>3.2004999999999999</v>
      </c>
      <c r="O18" s="66">
        <f t="shared" si="5"/>
        <v>24</v>
      </c>
      <c r="P18" s="65">
        <f>VLOOKUP($A18,'Return Data'!$B$7:$R$2292,11,0)</f>
        <v>3.2006000000000001</v>
      </c>
      <c r="Q18" s="66">
        <f t="shared" si="6"/>
        <v>27</v>
      </c>
      <c r="R18" s="65">
        <f>VLOOKUP($A18,'Return Data'!$B$7:$R$2292,12,0)</f>
        <v>3.2119</v>
      </c>
      <c r="S18" s="66">
        <f t="shared" si="7"/>
        <v>26</v>
      </c>
      <c r="T18" s="65">
        <f>VLOOKUP($A18,'Return Data'!$B$7:$R$2292,13,0)</f>
        <v>3.16</v>
      </c>
      <c r="U18" s="66">
        <f t="shared" si="8"/>
        <v>24</v>
      </c>
      <c r="V18" s="65">
        <f>VLOOKUP($A18,'Return Data'!$B$7:$R$2292,17,0)</f>
        <v>3.9397000000000002</v>
      </c>
      <c r="W18" s="66">
        <f t="shared" si="9"/>
        <v>9</v>
      </c>
      <c r="X18" s="65">
        <f>VLOOKUP($A18,'Return Data'!$B$7:$R$2292,14,0)</f>
        <v>4.9854000000000003</v>
      </c>
      <c r="Y18" s="66">
        <f t="shared" si="10"/>
        <v>9</v>
      </c>
      <c r="Z18" s="65">
        <f>VLOOKUP($A18,'Return Data'!$B$7:$R$2292,16,0)</f>
        <v>7.3262999999999998</v>
      </c>
      <c r="AA18" s="67">
        <f t="shared" si="11"/>
        <v>4</v>
      </c>
    </row>
    <row r="19" spans="1:27" x14ac:dyDescent="0.3">
      <c r="A19" s="63" t="s">
        <v>239</v>
      </c>
      <c r="B19" s="64">
        <f>VLOOKUP($A19,'Return Data'!$B$7:$R$2292,3,0)</f>
        <v>44486</v>
      </c>
      <c r="C19" s="65">
        <f>VLOOKUP($A19,'Return Data'!$B$7:$R$2292,4,0)</f>
        <v>2236.8487</v>
      </c>
      <c r="D19" s="65">
        <f>VLOOKUP($A19,'Return Data'!$B$7:$R$2292,5,0)</f>
        <v>3.2294999999999998</v>
      </c>
      <c r="E19" s="66">
        <f t="shared" si="0"/>
        <v>5</v>
      </c>
      <c r="F19" s="65">
        <f>VLOOKUP($A19,'Return Data'!$B$7:$R$2292,6,0)</f>
        <v>3.2279</v>
      </c>
      <c r="G19" s="66">
        <f t="shared" si="1"/>
        <v>5</v>
      </c>
      <c r="H19" s="65">
        <f>VLOOKUP($A19,'Return Data'!$B$7:$R$2292,7,0)</f>
        <v>3.7073999999999998</v>
      </c>
      <c r="I19" s="66">
        <f t="shared" si="2"/>
        <v>3</v>
      </c>
      <c r="J19" s="65">
        <f>VLOOKUP($A19,'Return Data'!$B$7:$R$2292,8,0)</f>
        <v>3.8376999999999999</v>
      </c>
      <c r="K19" s="66">
        <f t="shared" si="3"/>
        <v>3</v>
      </c>
      <c r="L19" s="65">
        <f>VLOOKUP($A19,'Return Data'!$B$7:$R$2292,9,0)</f>
        <v>3.3849</v>
      </c>
      <c r="M19" s="66">
        <f t="shared" si="4"/>
        <v>3</v>
      </c>
      <c r="N19" s="65">
        <f>VLOOKUP($A19,'Return Data'!$B$7:$R$2292,10,0)</f>
        <v>3.3323</v>
      </c>
      <c r="O19" s="66">
        <f t="shared" si="5"/>
        <v>3</v>
      </c>
      <c r="P19" s="65">
        <f>VLOOKUP($A19,'Return Data'!$B$7:$R$2292,11,0)</f>
        <v>3.3769</v>
      </c>
      <c r="Q19" s="66">
        <f t="shared" si="6"/>
        <v>2</v>
      </c>
      <c r="R19" s="65">
        <f>VLOOKUP($A19,'Return Data'!$B$7:$R$2292,12,0)</f>
        <v>3.3873000000000002</v>
      </c>
      <c r="S19" s="66">
        <f t="shared" si="7"/>
        <v>2</v>
      </c>
      <c r="T19" s="65">
        <f>VLOOKUP($A19,'Return Data'!$B$7:$R$2292,13,0)</f>
        <v>3.3473000000000002</v>
      </c>
      <c r="U19" s="66">
        <f t="shared" si="8"/>
        <v>2</v>
      </c>
      <c r="V19" s="65">
        <f>VLOOKUP($A19,'Return Data'!$B$7:$R$2292,17,0)</f>
        <v>4.1563999999999997</v>
      </c>
      <c r="W19" s="66">
        <f t="shared" si="9"/>
        <v>2</v>
      </c>
      <c r="X19" s="65">
        <f>VLOOKUP($A19,'Return Data'!$B$7:$R$2292,14,0)</f>
        <v>5.1380999999999997</v>
      </c>
      <c r="Y19" s="66">
        <f t="shared" si="10"/>
        <v>2</v>
      </c>
      <c r="Z19" s="65">
        <f>VLOOKUP($A19,'Return Data'!$B$7:$R$2292,16,0)</f>
        <v>7.3964999999999996</v>
      </c>
      <c r="AA19" s="67">
        <f t="shared" si="11"/>
        <v>3</v>
      </c>
    </row>
    <row r="20" spans="1:27" x14ac:dyDescent="0.3">
      <c r="A20" s="63" t="s">
        <v>240</v>
      </c>
      <c r="B20" s="64">
        <f>VLOOKUP($A20,'Return Data'!$B$7:$R$2292,3,0)</f>
        <v>44486</v>
      </c>
      <c r="C20" s="65">
        <f>VLOOKUP($A20,'Return Data'!$B$7:$R$2292,4,0)</f>
        <v>2517.2721999999999</v>
      </c>
      <c r="D20" s="65">
        <f>VLOOKUP($A20,'Return Data'!$B$7:$R$2292,5,0)</f>
        <v>3.1076000000000001</v>
      </c>
      <c r="E20" s="66">
        <f t="shared" si="0"/>
        <v>18</v>
      </c>
      <c r="F20" s="65">
        <f>VLOOKUP($A20,'Return Data'!$B$7:$R$2292,6,0)</f>
        <v>3.1017999999999999</v>
      </c>
      <c r="G20" s="66">
        <f t="shared" si="1"/>
        <v>18</v>
      </c>
      <c r="H20" s="65">
        <f>VLOOKUP($A20,'Return Data'!$B$7:$R$2292,7,0)</f>
        <v>3.4001000000000001</v>
      </c>
      <c r="I20" s="66">
        <f t="shared" si="2"/>
        <v>9</v>
      </c>
      <c r="J20" s="65">
        <f>VLOOKUP($A20,'Return Data'!$B$7:$R$2292,8,0)</f>
        <v>3.4727999999999999</v>
      </c>
      <c r="K20" s="66">
        <f t="shared" si="3"/>
        <v>12</v>
      </c>
      <c r="L20" s="65">
        <f>VLOOKUP($A20,'Return Data'!$B$7:$R$2292,9,0)</f>
        <v>3.1913</v>
      </c>
      <c r="M20" s="66">
        <f t="shared" si="4"/>
        <v>11</v>
      </c>
      <c r="N20" s="65">
        <f>VLOOKUP($A20,'Return Data'!$B$7:$R$2292,10,0)</f>
        <v>3.2364999999999999</v>
      </c>
      <c r="O20" s="66">
        <f t="shared" si="5"/>
        <v>14</v>
      </c>
      <c r="P20" s="65">
        <f>VLOOKUP($A20,'Return Data'!$B$7:$R$2292,11,0)</f>
        <v>3.2389000000000001</v>
      </c>
      <c r="Q20" s="66">
        <f t="shared" si="6"/>
        <v>16</v>
      </c>
      <c r="R20" s="65">
        <f>VLOOKUP($A20,'Return Data'!$B$7:$R$2292,12,0)</f>
        <v>3.2387000000000001</v>
      </c>
      <c r="S20" s="66">
        <f t="shared" si="7"/>
        <v>19</v>
      </c>
      <c r="T20" s="65">
        <f>VLOOKUP($A20,'Return Data'!$B$7:$R$2292,13,0)</f>
        <v>3.1690999999999998</v>
      </c>
      <c r="U20" s="66">
        <f t="shared" si="8"/>
        <v>19</v>
      </c>
      <c r="V20" s="65">
        <f>VLOOKUP($A20,'Return Data'!$B$7:$R$2292,17,0)</f>
        <v>3.8083</v>
      </c>
      <c r="W20" s="66">
        <f t="shared" si="9"/>
        <v>27</v>
      </c>
      <c r="X20" s="65">
        <f>VLOOKUP($A20,'Return Data'!$B$7:$R$2292,14,0)</f>
        <v>4.8029999999999999</v>
      </c>
      <c r="Y20" s="66">
        <f t="shared" si="10"/>
        <v>28</v>
      </c>
      <c r="Z20" s="65">
        <f>VLOOKUP($A20,'Return Data'!$B$7:$R$2292,16,0)</f>
        <v>5.3992000000000004</v>
      </c>
      <c r="AA20" s="67">
        <f t="shared" si="11"/>
        <v>32</v>
      </c>
    </row>
    <row r="21" spans="1:27" x14ac:dyDescent="0.3">
      <c r="A21" s="63" t="s">
        <v>241</v>
      </c>
      <c r="B21" s="64">
        <f>VLOOKUP($A21,'Return Data'!$B$7:$R$2292,3,0)</f>
        <v>44486</v>
      </c>
      <c r="C21" s="65">
        <f>VLOOKUP($A21,'Return Data'!$B$7:$R$2292,4,0)</f>
        <v>1610.1152</v>
      </c>
      <c r="D21" s="65">
        <f>VLOOKUP($A21,'Return Data'!$B$7:$R$2292,5,0)</f>
        <v>2.9485000000000001</v>
      </c>
      <c r="E21" s="66">
        <f t="shared" si="0"/>
        <v>33</v>
      </c>
      <c r="F21" s="65">
        <f>VLOOKUP($A21,'Return Data'!$B$7:$R$2292,6,0)</f>
        <v>2.9485000000000001</v>
      </c>
      <c r="G21" s="66">
        <f t="shared" si="1"/>
        <v>32</v>
      </c>
      <c r="H21" s="65">
        <f>VLOOKUP($A21,'Return Data'!$B$7:$R$2292,7,0)</f>
        <v>2.9826999999999999</v>
      </c>
      <c r="I21" s="66">
        <f t="shared" si="2"/>
        <v>37</v>
      </c>
      <c r="J21" s="65">
        <f>VLOOKUP($A21,'Return Data'!$B$7:$R$2292,8,0)</f>
        <v>3.0411000000000001</v>
      </c>
      <c r="K21" s="66">
        <f t="shared" si="3"/>
        <v>36</v>
      </c>
      <c r="L21" s="65">
        <f>VLOOKUP($A21,'Return Data'!$B$7:$R$2292,9,0)</f>
        <v>3.2542</v>
      </c>
      <c r="M21" s="66">
        <f t="shared" si="4"/>
        <v>5</v>
      </c>
      <c r="N21" s="65">
        <f>VLOOKUP($A21,'Return Data'!$B$7:$R$2292,10,0)</f>
        <v>3.0617999999999999</v>
      </c>
      <c r="O21" s="66">
        <f t="shared" si="5"/>
        <v>33</v>
      </c>
      <c r="P21" s="65">
        <f>VLOOKUP($A21,'Return Data'!$B$7:$R$2292,11,0)</f>
        <v>3.0003000000000002</v>
      </c>
      <c r="Q21" s="66">
        <f t="shared" si="6"/>
        <v>34</v>
      </c>
      <c r="R21" s="65">
        <f>VLOOKUP($A21,'Return Data'!$B$7:$R$2292,12,0)</f>
        <v>2.9529000000000001</v>
      </c>
      <c r="S21" s="66">
        <f t="shared" si="7"/>
        <v>35</v>
      </c>
      <c r="T21" s="65">
        <f>VLOOKUP($A21,'Return Data'!$B$7:$R$2292,13,0)</f>
        <v>2.8809</v>
      </c>
      <c r="U21" s="66">
        <f t="shared" si="8"/>
        <v>36</v>
      </c>
      <c r="V21" s="65">
        <f>VLOOKUP($A21,'Return Data'!$B$7:$R$2292,17,0)</f>
        <v>3.3691</v>
      </c>
      <c r="W21" s="66">
        <f t="shared" si="9"/>
        <v>34</v>
      </c>
      <c r="X21" s="65">
        <f>VLOOKUP($A21,'Return Data'!$B$7:$R$2292,14,0)</f>
        <v>4.3372999999999999</v>
      </c>
      <c r="Y21" s="66">
        <f t="shared" si="10"/>
        <v>33</v>
      </c>
      <c r="Z21" s="65">
        <f>VLOOKUP($A21,'Return Data'!$B$7:$R$2292,16,0)</f>
        <v>6.1860999999999997</v>
      </c>
      <c r="AA21" s="67">
        <f t="shared" si="11"/>
        <v>30</v>
      </c>
    </row>
    <row r="22" spans="1:27" x14ac:dyDescent="0.3">
      <c r="A22" s="63" t="s">
        <v>242</v>
      </c>
      <c r="B22" s="64">
        <f>VLOOKUP($A22,'Return Data'!$B$7:$R$2292,3,0)</f>
        <v>44486</v>
      </c>
      <c r="C22" s="65">
        <f>VLOOKUP($A22,'Return Data'!$B$7:$R$2292,4,0)</f>
        <v>2021.9123</v>
      </c>
      <c r="D22" s="65">
        <f>VLOOKUP($A22,'Return Data'!$B$7:$R$2292,5,0)</f>
        <v>2.8904000000000001</v>
      </c>
      <c r="E22" s="66">
        <f t="shared" si="0"/>
        <v>35</v>
      </c>
      <c r="F22" s="65">
        <f>VLOOKUP($A22,'Return Data'!$B$7:$R$2292,6,0)</f>
        <v>2.8540999999999999</v>
      </c>
      <c r="G22" s="66">
        <f t="shared" si="1"/>
        <v>36</v>
      </c>
      <c r="H22" s="65">
        <f>VLOOKUP($A22,'Return Data'!$B$7:$R$2292,7,0)</f>
        <v>3.1587000000000001</v>
      </c>
      <c r="I22" s="66">
        <f t="shared" si="2"/>
        <v>32</v>
      </c>
      <c r="J22" s="65">
        <f>VLOOKUP($A22,'Return Data'!$B$7:$R$2292,8,0)</f>
        <v>3.1993</v>
      </c>
      <c r="K22" s="66">
        <f t="shared" si="3"/>
        <v>31</v>
      </c>
      <c r="L22" s="65">
        <f>VLOOKUP($A22,'Return Data'!$B$7:$R$2292,9,0)</f>
        <v>2.9702999999999999</v>
      </c>
      <c r="M22" s="66">
        <f t="shared" si="4"/>
        <v>36</v>
      </c>
      <c r="N22" s="65">
        <f>VLOOKUP($A22,'Return Data'!$B$7:$R$2292,10,0)</f>
        <v>2.9508999999999999</v>
      </c>
      <c r="O22" s="66">
        <f t="shared" si="5"/>
        <v>35</v>
      </c>
      <c r="P22" s="65">
        <f>VLOOKUP($A22,'Return Data'!$B$7:$R$2292,11,0)</f>
        <v>2.9245999999999999</v>
      </c>
      <c r="Q22" s="66">
        <f t="shared" si="6"/>
        <v>36</v>
      </c>
      <c r="R22" s="65">
        <f>VLOOKUP($A22,'Return Data'!$B$7:$R$2292,12,0)</f>
        <v>3.1623999999999999</v>
      </c>
      <c r="S22" s="66">
        <f t="shared" si="7"/>
        <v>31</v>
      </c>
      <c r="T22" s="65">
        <f>VLOOKUP($A22,'Return Data'!$B$7:$R$2292,13,0)</f>
        <v>3.0918000000000001</v>
      </c>
      <c r="U22" s="66">
        <f t="shared" si="8"/>
        <v>31</v>
      </c>
      <c r="V22" s="65">
        <f>VLOOKUP($A22,'Return Data'!$B$7:$R$2292,17,0)</f>
        <v>3.7160000000000002</v>
      </c>
      <c r="W22" s="66">
        <f t="shared" si="9"/>
        <v>28</v>
      </c>
      <c r="X22" s="65">
        <f>VLOOKUP($A22,'Return Data'!$B$7:$R$2292,14,0)</f>
        <v>4.8042999999999996</v>
      </c>
      <c r="Y22" s="66">
        <f t="shared" si="10"/>
        <v>27</v>
      </c>
      <c r="Z22" s="65">
        <f>VLOOKUP($A22,'Return Data'!$B$7:$R$2292,16,0)</f>
        <v>7.3045999999999998</v>
      </c>
      <c r="AA22" s="67">
        <f t="shared" si="11"/>
        <v>6</v>
      </c>
    </row>
    <row r="23" spans="1:27" x14ac:dyDescent="0.3">
      <c r="A23" s="63" t="s">
        <v>243</v>
      </c>
      <c r="B23" s="64">
        <f>VLOOKUP($A23,'Return Data'!$B$7:$R$2292,3,0)</f>
        <v>44486</v>
      </c>
      <c r="C23" s="65">
        <f>VLOOKUP($A23,'Return Data'!$B$7:$R$2292,4,0)</f>
        <v>2859.973</v>
      </c>
      <c r="D23" s="65">
        <f>VLOOKUP($A23,'Return Data'!$B$7:$R$2292,5,0)</f>
        <v>3.1257999999999999</v>
      </c>
      <c r="E23" s="66">
        <f t="shared" si="0"/>
        <v>14</v>
      </c>
      <c r="F23" s="65">
        <f>VLOOKUP($A23,'Return Data'!$B$7:$R$2292,6,0)</f>
        <v>3.1246</v>
      </c>
      <c r="G23" s="66">
        <f t="shared" si="1"/>
        <v>14</v>
      </c>
      <c r="H23" s="65">
        <f>VLOOKUP($A23,'Return Data'!$B$7:$R$2292,7,0)</f>
        <v>3.4049999999999998</v>
      </c>
      <c r="I23" s="66">
        <f t="shared" si="2"/>
        <v>8</v>
      </c>
      <c r="J23" s="65">
        <f>VLOOKUP($A23,'Return Data'!$B$7:$R$2292,8,0)</f>
        <v>3.3797000000000001</v>
      </c>
      <c r="K23" s="66">
        <f t="shared" si="3"/>
        <v>18</v>
      </c>
      <c r="L23" s="65">
        <f>VLOOKUP($A23,'Return Data'!$B$7:$R$2292,9,0)</f>
        <v>3.1726999999999999</v>
      </c>
      <c r="M23" s="66">
        <f t="shared" si="4"/>
        <v>16</v>
      </c>
      <c r="N23" s="65">
        <f>VLOOKUP($A23,'Return Data'!$B$7:$R$2292,10,0)</f>
        <v>3.2544</v>
      </c>
      <c r="O23" s="66">
        <f t="shared" si="5"/>
        <v>9</v>
      </c>
      <c r="P23" s="65">
        <f>VLOOKUP($A23,'Return Data'!$B$7:$R$2292,11,0)</f>
        <v>3.2408999999999999</v>
      </c>
      <c r="Q23" s="66">
        <f t="shared" si="6"/>
        <v>15</v>
      </c>
      <c r="R23" s="65">
        <f>VLOOKUP($A23,'Return Data'!$B$7:$R$2292,12,0)</f>
        <v>3.2406999999999999</v>
      </c>
      <c r="S23" s="66">
        <f t="shared" si="7"/>
        <v>17</v>
      </c>
      <c r="T23" s="65">
        <f>VLOOKUP($A23,'Return Data'!$B$7:$R$2292,13,0)</f>
        <v>3.1852</v>
      </c>
      <c r="U23" s="66">
        <f t="shared" si="8"/>
        <v>13</v>
      </c>
      <c r="V23" s="65">
        <f>VLOOKUP($A23,'Return Data'!$B$7:$R$2292,17,0)</f>
        <v>3.8460000000000001</v>
      </c>
      <c r="W23" s="66">
        <f t="shared" si="9"/>
        <v>22</v>
      </c>
      <c r="X23" s="65">
        <f>VLOOKUP($A23,'Return Data'!$B$7:$R$2292,14,0)</f>
        <v>4.8825000000000003</v>
      </c>
      <c r="Y23" s="66">
        <f t="shared" si="10"/>
        <v>25</v>
      </c>
      <c r="Z23" s="65">
        <f>VLOOKUP($A23,'Return Data'!$B$7:$R$2292,16,0)</f>
        <v>7.2938999999999998</v>
      </c>
      <c r="AA23" s="67">
        <f t="shared" si="11"/>
        <v>8</v>
      </c>
    </row>
    <row r="24" spans="1:27" x14ac:dyDescent="0.3">
      <c r="A24" s="63" t="s">
        <v>244</v>
      </c>
      <c r="B24" s="64">
        <f>VLOOKUP($A24,'Return Data'!$B$7:$R$2292,3,0)</f>
        <v>44486</v>
      </c>
      <c r="C24" s="65">
        <f>VLOOKUP($A24,'Return Data'!$B$7:$R$2292,4,0)</f>
        <v>1095.4094</v>
      </c>
      <c r="D24" s="65">
        <f>VLOOKUP($A24,'Return Data'!$B$7:$R$2292,5,0)</f>
        <v>2.9424999999999999</v>
      </c>
      <c r="E24" s="66">
        <f t="shared" si="0"/>
        <v>34</v>
      </c>
      <c r="F24" s="65">
        <f>VLOOKUP($A24,'Return Data'!$B$7:$R$2292,6,0)</f>
        <v>2.9384999999999999</v>
      </c>
      <c r="G24" s="66">
        <f t="shared" si="1"/>
        <v>33</v>
      </c>
      <c r="H24" s="65">
        <f>VLOOKUP($A24,'Return Data'!$B$7:$R$2292,7,0)</f>
        <v>3.0396999999999998</v>
      </c>
      <c r="I24" s="66">
        <f t="shared" si="2"/>
        <v>36</v>
      </c>
      <c r="J24" s="65">
        <f>VLOOKUP($A24,'Return Data'!$B$7:$R$2292,8,0)</f>
        <v>3.0164</v>
      </c>
      <c r="K24" s="66">
        <f t="shared" si="3"/>
        <v>37</v>
      </c>
      <c r="L24" s="65">
        <f>VLOOKUP($A24,'Return Data'!$B$7:$R$2292,9,0)</f>
        <v>3.0089999999999999</v>
      </c>
      <c r="M24" s="66">
        <f t="shared" si="4"/>
        <v>33</v>
      </c>
      <c r="N24" s="65">
        <f>VLOOKUP($A24,'Return Data'!$B$7:$R$2292,10,0)</f>
        <v>2.9655999999999998</v>
      </c>
      <c r="O24" s="66">
        <f t="shared" si="5"/>
        <v>34</v>
      </c>
      <c r="P24" s="65">
        <f>VLOOKUP($A24,'Return Data'!$B$7:$R$2292,11,0)</f>
        <v>3.0095000000000001</v>
      </c>
      <c r="Q24" s="66">
        <f t="shared" si="6"/>
        <v>33</v>
      </c>
      <c r="R24" s="65">
        <f>VLOOKUP($A24,'Return Data'!$B$7:$R$2292,12,0)</f>
        <v>2.9794</v>
      </c>
      <c r="S24" s="66">
        <f t="shared" si="7"/>
        <v>34</v>
      </c>
      <c r="T24" s="65">
        <f>VLOOKUP($A24,'Return Data'!$B$7:$R$2292,13,0)</f>
        <v>2.9378000000000002</v>
      </c>
      <c r="U24" s="66">
        <f t="shared" si="8"/>
        <v>34</v>
      </c>
      <c r="V24" s="65"/>
      <c r="W24" s="66"/>
      <c r="X24" s="65"/>
      <c r="Y24" s="66"/>
      <c r="Z24" s="65">
        <f>VLOOKUP($A24,'Return Data'!$B$7:$R$2292,16,0)</f>
        <v>3.7317999999999998</v>
      </c>
      <c r="AA24" s="67">
        <f t="shared" si="11"/>
        <v>37</v>
      </c>
    </row>
    <row r="25" spans="1:27" x14ac:dyDescent="0.3">
      <c r="A25" s="63" t="s">
        <v>245</v>
      </c>
      <c r="B25" s="64">
        <f>VLOOKUP($A25,'Return Data'!$B$7:$R$2292,3,0)</f>
        <v>44486</v>
      </c>
      <c r="C25" s="65">
        <f>VLOOKUP($A25,'Return Data'!$B$7:$R$2292,4,0)</f>
        <v>56.880400000000002</v>
      </c>
      <c r="D25" s="65">
        <f>VLOOKUP($A25,'Return Data'!$B$7:$R$2292,5,0)</f>
        <v>3.3371</v>
      </c>
      <c r="E25" s="66">
        <f t="shared" si="0"/>
        <v>3</v>
      </c>
      <c r="F25" s="65">
        <f>VLOOKUP($A25,'Return Data'!$B$7:$R$2292,6,0)</f>
        <v>3.3163</v>
      </c>
      <c r="G25" s="66">
        <f t="shared" si="1"/>
        <v>3</v>
      </c>
      <c r="H25" s="65">
        <f>VLOOKUP($A25,'Return Data'!$B$7:$R$2292,7,0)</f>
        <v>3.3664999999999998</v>
      </c>
      <c r="I25" s="66">
        <f t="shared" si="2"/>
        <v>12</v>
      </c>
      <c r="J25" s="65">
        <f>VLOOKUP($A25,'Return Data'!$B$7:$R$2292,8,0)</f>
        <v>3.5065</v>
      </c>
      <c r="K25" s="66">
        <f t="shared" si="3"/>
        <v>9</v>
      </c>
      <c r="L25" s="65">
        <f>VLOOKUP($A25,'Return Data'!$B$7:$R$2292,9,0)</f>
        <v>3.2233999999999998</v>
      </c>
      <c r="M25" s="66">
        <f t="shared" si="4"/>
        <v>8</v>
      </c>
      <c r="N25" s="65">
        <f>VLOOKUP($A25,'Return Data'!$B$7:$R$2292,10,0)</f>
        <v>3.2786</v>
      </c>
      <c r="O25" s="66">
        <f t="shared" si="5"/>
        <v>4</v>
      </c>
      <c r="P25" s="65">
        <f>VLOOKUP($A25,'Return Data'!$B$7:$R$2292,11,0)</f>
        <v>3.282</v>
      </c>
      <c r="Q25" s="66">
        <f t="shared" si="6"/>
        <v>6</v>
      </c>
      <c r="R25" s="65">
        <f>VLOOKUP($A25,'Return Data'!$B$7:$R$2292,12,0)</f>
        <v>3.2822</v>
      </c>
      <c r="S25" s="66">
        <f t="shared" si="7"/>
        <v>8</v>
      </c>
      <c r="T25" s="65">
        <f>VLOOKUP($A25,'Return Data'!$B$7:$R$2292,13,0)</f>
        <v>3.2115</v>
      </c>
      <c r="U25" s="66">
        <f t="shared" si="8"/>
        <v>8</v>
      </c>
      <c r="V25" s="65">
        <f>VLOOKUP($A25,'Return Data'!$B$7:$R$2292,17,0)</f>
        <v>3.81</v>
      </c>
      <c r="W25" s="66">
        <f t="shared" ref="W25:W30" si="12">RANK(V25,V$8:V$45,0)</f>
        <v>26</v>
      </c>
      <c r="X25" s="65">
        <f>VLOOKUP($A25,'Return Data'!$B$7:$R$2292,14,0)</f>
        <v>4.9009</v>
      </c>
      <c r="Y25" s="66">
        <f t="shared" ref="Y25:Y30" si="13">RANK(X25,X$8:X$45,0)</f>
        <v>22</v>
      </c>
      <c r="Z25" s="65">
        <f>VLOOKUP($A25,'Return Data'!$B$7:$R$2292,16,0)</f>
        <v>7.5738000000000003</v>
      </c>
      <c r="AA25" s="67">
        <f t="shared" si="11"/>
        <v>2</v>
      </c>
    </row>
    <row r="26" spans="1:27" x14ac:dyDescent="0.3">
      <c r="A26" s="63" t="s">
        <v>246</v>
      </c>
      <c r="B26" s="64">
        <f>VLOOKUP($A26,'Return Data'!$B$7:$R$2292,3,0)</f>
        <v>44486</v>
      </c>
      <c r="C26" s="65">
        <f>VLOOKUP($A26,'Return Data'!$B$7:$R$2292,4,0)</f>
        <v>4213.3239999999996</v>
      </c>
      <c r="D26" s="65">
        <f>VLOOKUP($A26,'Return Data'!$B$7:$R$2292,5,0)</f>
        <v>2.9998999999999998</v>
      </c>
      <c r="E26" s="66">
        <f t="shared" si="0"/>
        <v>30</v>
      </c>
      <c r="F26" s="65">
        <f>VLOOKUP($A26,'Return Data'!$B$7:$R$2292,6,0)</f>
        <v>2.9998999999999998</v>
      </c>
      <c r="G26" s="66">
        <f t="shared" si="1"/>
        <v>30</v>
      </c>
      <c r="H26" s="65">
        <f>VLOOKUP($A26,'Return Data'!$B$7:$R$2292,7,0)</f>
        <v>3.2984</v>
      </c>
      <c r="I26" s="66">
        <f t="shared" si="2"/>
        <v>20</v>
      </c>
      <c r="J26" s="65">
        <f>VLOOKUP($A26,'Return Data'!$B$7:$R$2292,8,0)</f>
        <v>3.3498999999999999</v>
      </c>
      <c r="K26" s="66">
        <f t="shared" si="3"/>
        <v>20</v>
      </c>
      <c r="L26" s="65">
        <f>VLOOKUP($A26,'Return Data'!$B$7:$R$2292,9,0)</f>
        <v>3.085</v>
      </c>
      <c r="M26" s="66">
        <f t="shared" si="4"/>
        <v>27</v>
      </c>
      <c r="N26" s="65">
        <f>VLOOKUP($A26,'Return Data'!$B$7:$R$2292,10,0)</f>
        <v>3.1960000000000002</v>
      </c>
      <c r="O26" s="66">
        <f t="shared" si="5"/>
        <v>27</v>
      </c>
      <c r="P26" s="65">
        <f>VLOOKUP($A26,'Return Data'!$B$7:$R$2292,11,0)</f>
        <v>3.2018</v>
      </c>
      <c r="Q26" s="66">
        <f t="shared" si="6"/>
        <v>26</v>
      </c>
      <c r="R26" s="65">
        <f>VLOOKUP($A26,'Return Data'!$B$7:$R$2292,12,0)</f>
        <v>3.2149000000000001</v>
      </c>
      <c r="S26" s="66">
        <f t="shared" si="7"/>
        <v>25</v>
      </c>
      <c r="T26" s="65">
        <f>VLOOKUP($A26,'Return Data'!$B$7:$R$2292,13,0)</f>
        <v>3.1450999999999998</v>
      </c>
      <c r="U26" s="66">
        <f t="shared" si="8"/>
        <v>27</v>
      </c>
      <c r="V26" s="65">
        <f>VLOOKUP($A26,'Return Data'!$B$7:$R$2292,17,0)</f>
        <v>3.8557000000000001</v>
      </c>
      <c r="W26" s="66">
        <f t="shared" si="12"/>
        <v>21</v>
      </c>
      <c r="X26" s="65">
        <f>VLOOKUP($A26,'Return Data'!$B$7:$R$2292,14,0)</f>
        <v>4.8857999999999997</v>
      </c>
      <c r="Y26" s="66">
        <f t="shared" si="13"/>
        <v>24</v>
      </c>
      <c r="Z26" s="65">
        <f>VLOOKUP($A26,'Return Data'!$B$7:$R$2292,16,0)</f>
        <v>7.0082000000000004</v>
      </c>
      <c r="AA26" s="67">
        <f t="shared" si="11"/>
        <v>19</v>
      </c>
    </row>
    <row r="27" spans="1:27" x14ac:dyDescent="0.3">
      <c r="A27" s="63" t="s">
        <v>247</v>
      </c>
      <c r="B27" s="64">
        <f>VLOOKUP($A27,'Return Data'!$B$7:$R$2292,3,0)</f>
        <v>44486</v>
      </c>
      <c r="C27" s="65">
        <f>VLOOKUP($A27,'Return Data'!$B$7:$R$2292,4,0)</f>
        <v>2855.4319999999998</v>
      </c>
      <c r="D27" s="65">
        <f>VLOOKUP($A27,'Return Data'!$B$7:$R$2292,5,0)</f>
        <v>3.109</v>
      </c>
      <c r="E27" s="66">
        <f t="shared" si="0"/>
        <v>17</v>
      </c>
      <c r="F27" s="65">
        <f>VLOOKUP($A27,'Return Data'!$B$7:$R$2292,6,0)</f>
        <v>3.0975999999999999</v>
      </c>
      <c r="G27" s="66">
        <f t="shared" si="1"/>
        <v>19</v>
      </c>
      <c r="H27" s="65">
        <f>VLOOKUP($A27,'Return Data'!$B$7:$R$2292,7,0)</f>
        <v>3.2576000000000001</v>
      </c>
      <c r="I27" s="66">
        <f t="shared" si="2"/>
        <v>27</v>
      </c>
      <c r="J27" s="65">
        <f>VLOOKUP($A27,'Return Data'!$B$7:$R$2292,8,0)</f>
        <v>3.3382000000000001</v>
      </c>
      <c r="K27" s="66">
        <f t="shared" si="3"/>
        <v>22</v>
      </c>
      <c r="L27" s="65">
        <f>VLOOKUP($A27,'Return Data'!$B$7:$R$2292,9,0)</f>
        <v>3.1749999999999998</v>
      </c>
      <c r="M27" s="66">
        <f t="shared" si="4"/>
        <v>15</v>
      </c>
      <c r="N27" s="65">
        <f>VLOOKUP($A27,'Return Data'!$B$7:$R$2292,10,0)</f>
        <v>3.1977000000000002</v>
      </c>
      <c r="O27" s="66">
        <f t="shared" si="5"/>
        <v>26</v>
      </c>
      <c r="P27" s="65">
        <f>VLOOKUP($A27,'Return Data'!$B$7:$R$2292,11,0)</f>
        <v>3.2065999999999999</v>
      </c>
      <c r="Q27" s="66">
        <f t="shared" si="6"/>
        <v>22</v>
      </c>
      <c r="R27" s="65">
        <f>VLOOKUP($A27,'Return Data'!$B$7:$R$2292,12,0)</f>
        <v>3.2284000000000002</v>
      </c>
      <c r="S27" s="66">
        <f t="shared" si="7"/>
        <v>23</v>
      </c>
      <c r="T27" s="65">
        <f>VLOOKUP($A27,'Return Data'!$B$7:$R$2292,13,0)</f>
        <v>3.1711</v>
      </c>
      <c r="U27" s="66">
        <f t="shared" si="8"/>
        <v>18</v>
      </c>
      <c r="V27" s="65">
        <f>VLOOKUP($A27,'Return Data'!$B$7:$R$2292,17,0)</f>
        <v>3.9161000000000001</v>
      </c>
      <c r="W27" s="66">
        <f t="shared" si="12"/>
        <v>16</v>
      </c>
      <c r="X27" s="65">
        <f>VLOOKUP($A27,'Return Data'!$B$7:$R$2292,14,0)</f>
        <v>4.9401000000000002</v>
      </c>
      <c r="Y27" s="66">
        <f t="shared" si="13"/>
        <v>16</v>
      </c>
      <c r="Z27" s="65">
        <f>VLOOKUP($A27,'Return Data'!$B$7:$R$2292,16,0)</f>
        <v>7.2206999999999999</v>
      </c>
      <c r="AA27" s="67">
        <f t="shared" si="11"/>
        <v>10</v>
      </c>
    </row>
    <row r="28" spans="1:27" x14ac:dyDescent="0.3">
      <c r="A28" s="63" t="s">
        <v>248</v>
      </c>
      <c r="B28" s="64">
        <f>VLOOKUP($A28,'Return Data'!$B$7:$R$2292,3,0)</f>
        <v>44486</v>
      </c>
      <c r="C28" s="65">
        <f>VLOOKUP($A28,'Return Data'!$B$7:$R$2292,4,0)</f>
        <v>3768.0704000000001</v>
      </c>
      <c r="D28" s="65">
        <f>VLOOKUP($A28,'Return Data'!$B$7:$R$2292,5,0)</f>
        <v>3.0360999999999998</v>
      </c>
      <c r="E28" s="66">
        <f t="shared" si="0"/>
        <v>28</v>
      </c>
      <c r="F28" s="65">
        <f>VLOOKUP($A28,'Return Data'!$B$7:$R$2292,6,0)</f>
        <v>3.0398000000000001</v>
      </c>
      <c r="G28" s="66">
        <f t="shared" si="1"/>
        <v>28</v>
      </c>
      <c r="H28" s="65">
        <f>VLOOKUP($A28,'Return Data'!$B$7:$R$2292,7,0)</f>
        <v>3.1315</v>
      </c>
      <c r="I28" s="66">
        <f t="shared" si="2"/>
        <v>34</v>
      </c>
      <c r="J28" s="65">
        <f>VLOOKUP($A28,'Return Data'!$B$7:$R$2292,8,0)</f>
        <v>3.1185999999999998</v>
      </c>
      <c r="K28" s="66">
        <f t="shared" si="3"/>
        <v>35</v>
      </c>
      <c r="L28" s="65">
        <f>VLOOKUP($A28,'Return Data'!$B$7:$R$2292,9,0)</f>
        <v>3.0648</v>
      </c>
      <c r="M28" s="66">
        <f t="shared" si="4"/>
        <v>30</v>
      </c>
      <c r="N28" s="65">
        <f>VLOOKUP($A28,'Return Data'!$B$7:$R$2292,10,0)</f>
        <v>3.2204999999999999</v>
      </c>
      <c r="O28" s="66">
        <f t="shared" si="5"/>
        <v>20</v>
      </c>
      <c r="P28" s="65">
        <f>VLOOKUP($A28,'Return Data'!$B$7:$R$2292,11,0)</f>
        <v>3.2231999999999998</v>
      </c>
      <c r="Q28" s="66">
        <f t="shared" si="6"/>
        <v>19</v>
      </c>
      <c r="R28" s="65">
        <f>VLOOKUP($A28,'Return Data'!$B$7:$R$2292,12,0)</f>
        <v>3.2452999999999999</v>
      </c>
      <c r="S28" s="66">
        <f t="shared" si="7"/>
        <v>16</v>
      </c>
      <c r="T28" s="65">
        <f>VLOOKUP($A28,'Return Data'!$B$7:$R$2292,13,0)</f>
        <v>3.1829999999999998</v>
      </c>
      <c r="U28" s="66">
        <f t="shared" si="8"/>
        <v>14</v>
      </c>
      <c r="V28" s="65">
        <f>VLOOKUP($A28,'Return Data'!$B$7:$R$2292,17,0)</f>
        <v>3.9569000000000001</v>
      </c>
      <c r="W28" s="66">
        <f t="shared" si="12"/>
        <v>7</v>
      </c>
      <c r="X28" s="65">
        <f>VLOOKUP($A28,'Return Data'!$B$7:$R$2292,14,0)</f>
        <v>4.9577</v>
      </c>
      <c r="Y28" s="66">
        <f t="shared" si="13"/>
        <v>15</v>
      </c>
      <c r="Z28" s="65">
        <f>VLOOKUP($A28,'Return Data'!$B$7:$R$2292,16,0)</f>
        <v>6.9984000000000002</v>
      </c>
      <c r="AA28" s="67">
        <f t="shared" si="11"/>
        <v>20</v>
      </c>
    </row>
    <row r="29" spans="1:27" x14ac:dyDescent="0.3">
      <c r="A29" s="63" t="s">
        <v>437</v>
      </c>
      <c r="B29" s="64">
        <f>VLOOKUP($A29,'Return Data'!$B$7:$R$2292,3,0)</f>
        <v>44486</v>
      </c>
      <c r="C29" s="65">
        <f>VLOOKUP($A29,'Return Data'!$B$7:$R$2292,4,0)</f>
        <v>1353.2231999999999</v>
      </c>
      <c r="D29" s="65">
        <f>VLOOKUP($A29,'Return Data'!$B$7:$R$2292,5,0)</f>
        <v>3.1425999999999998</v>
      </c>
      <c r="E29" s="66">
        <f t="shared" si="0"/>
        <v>11</v>
      </c>
      <c r="F29" s="65">
        <f>VLOOKUP($A29,'Return Data'!$B$7:$R$2292,6,0)</f>
        <v>3.1395</v>
      </c>
      <c r="G29" s="66">
        <f t="shared" si="1"/>
        <v>10</v>
      </c>
      <c r="H29" s="65">
        <f>VLOOKUP($A29,'Return Data'!$B$7:$R$2292,7,0)</f>
        <v>3.5790000000000002</v>
      </c>
      <c r="I29" s="66">
        <f t="shared" si="2"/>
        <v>4</v>
      </c>
      <c r="J29" s="65">
        <f>VLOOKUP($A29,'Return Data'!$B$7:$R$2292,8,0)</f>
        <v>3.6271</v>
      </c>
      <c r="K29" s="66">
        <f t="shared" si="3"/>
        <v>4</v>
      </c>
      <c r="L29" s="65">
        <f>VLOOKUP($A29,'Return Data'!$B$7:$R$2292,9,0)</f>
        <v>3.2292000000000001</v>
      </c>
      <c r="M29" s="66">
        <f t="shared" si="4"/>
        <v>7</v>
      </c>
      <c r="N29" s="65">
        <f>VLOOKUP($A29,'Return Data'!$B$7:$R$2292,10,0)</f>
        <v>3.2675000000000001</v>
      </c>
      <c r="O29" s="66">
        <f t="shared" si="5"/>
        <v>6</v>
      </c>
      <c r="P29" s="65">
        <f>VLOOKUP($A29,'Return Data'!$B$7:$R$2292,11,0)</f>
        <v>3.2991000000000001</v>
      </c>
      <c r="Q29" s="66">
        <f t="shared" si="6"/>
        <v>4</v>
      </c>
      <c r="R29" s="65">
        <f>VLOOKUP($A29,'Return Data'!$B$7:$R$2292,12,0)</f>
        <v>3.3092999999999999</v>
      </c>
      <c r="S29" s="66">
        <f t="shared" si="7"/>
        <v>4</v>
      </c>
      <c r="T29" s="65">
        <f>VLOOKUP($A29,'Return Data'!$B$7:$R$2292,13,0)</f>
        <v>3.2532999999999999</v>
      </c>
      <c r="U29" s="66">
        <f t="shared" si="8"/>
        <v>4</v>
      </c>
      <c r="V29" s="65">
        <f>VLOOKUP($A29,'Return Data'!$B$7:$R$2292,17,0)</f>
        <v>4.0044000000000004</v>
      </c>
      <c r="W29" s="66">
        <f t="shared" si="12"/>
        <v>3</v>
      </c>
      <c r="X29" s="65">
        <f>VLOOKUP($A29,'Return Data'!$B$7:$R$2292,14,0)</f>
        <v>5.0570000000000004</v>
      </c>
      <c r="Y29" s="66">
        <f t="shared" si="13"/>
        <v>3</v>
      </c>
      <c r="Z29" s="65">
        <f>VLOOKUP($A29,'Return Data'!$B$7:$R$2292,16,0)</f>
        <v>5.8811</v>
      </c>
      <c r="AA29" s="67">
        <f t="shared" si="11"/>
        <v>31</v>
      </c>
    </row>
    <row r="30" spans="1:27" x14ac:dyDescent="0.3">
      <c r="A30" s="63" t="s">
        <v>250</v>
      </c>
      <c r="B30" s="64">
        <f>VLOOKUP($A30,'Return Data'!$B$7:$R$2292,3,0)</f>
        <v>44486</v>
      </c>
      <c r="C30" s="65">
        <f>VLOOKUP($A30,'Return Data'!$B$7:$R$2292,4,0)</f>
        <v>2182.1705999999999</v>
      </c>
      <c r="D30" s="65">
        <f>VLOOKUP($A30,'Return Data'!$B$7:$R$2292,5,0)</f>
        <v>3.0756999999999999</v>
      </c>
      <c r="E30" s="66">
        <f t="shared" si="0"/>
        <v>21</v>
      </c>
      <c r="F30" s="65">
        <f>VLOOKUP($A30,'Return Data'!$B$7:$R$2292,6,0)</f>
        <v>3.0756999999999999</v>
      </c>
      <c r="G30" s="66">
        <f t="shared" si="1"/>
        <v>22</v>
      </c>
      <c r="H30" s="65">
        <f>VLOOKUP($A30,'Return Data'!$B$7:$R$2292,7,0)</f>
        <v>3.2082000000000002</v>
      </c>
      <c r="I30" s="66">
        <f t="shared" si="2"/>
        <v>29</v>
      </c>
      <c r="J30" s="65">
        <f>VLOOKUP($A30,'Return Data'!$B$7:$R$2292,8,0)</f>
        <v>3.2928999999999999</v>
      </c>
      <c r="K30" s="66">
        <f t="shared" si="3"/>
        <v>26</v>
      </c>
      <c r="L30" s="65">
        <f>VLOOKUP($A30,'Return Data'!$B$7:$R$2292,9,0)</f>
        <v>3.1244000000000001</v>
      </c>
      <c r="M30" s="66">
        <f t="shared" si="4"/>
        <v>25</v>
      </c>
      <c r="N30" s="65">
        <f>VLOOKUP($A30,'Return Data'!$B$7:$R$2292,10,0)</f>
        <v>3.2309999999999999</v>
      </c>
      <c r="O30" s="66">
        <f t="shared" si="5"/>
        <v>16</v>
      </c>
      <c r="P30" s="65">
        <f>VLOOKUP($A30,'Return Data'!$B$7:$R$2292,11,0)</f>
        <v>3.2677</v>
      </c>
      <c r="Q30" s="66">
        <f t="shared" si="6"/>
        <v>9</v>
      </c>
      <c r="R30" s="65">
        <f>VLOOKUP($A30,'Return Data'!$B$7:$R$2292,12,0)</f>
        <v>3.3003999999999998</v>
      </c>
      <c r="S30" s="66">
        <f t="shared" si="7"/>
        <v>6</v>
      </c>
      <c r="T30" s="65">
        <f>VLOOKUP($A30,'Return Data'!$B$7:$R$2292,13,0)</f>
        <v>3.2572999999999999</v>
      </c>
      <c r="U30" s="66">
        <f t="shared" si="8"/>
        <v>3</v>
      </c>
      <c r="V30" s="65">
        <f>VLOOKUP($A30,'Return Data'!$B$7:$R$2292,17,0)</f>
        <v>3.9287999999999998</v>
      </c>
      <c r="W30" s="66">
        <f t="shared" si="12"/>
        <v>10</v>
      </c>
      <c r="X30" s="65">
        <f>VLOOKUP($A30,'Return Data'!$B$7:$R$2292,14,0)</f>
        <v>4.9641000000000002</v>
      </c>
      <c r="Y30" s="66">
        <f t="shared" si="13"/>
        <v>14</v>
      </c>
      <c r="Z30" s="65">
        <f>VLOOKUP($A30,'Return Data'!$B$7:$R$2292,16,0)</f>
        <v>6.3011999999999997</v>
      </c>
      <c r="AA30" s="67">
        <f t="shared" si="11"/>
        <v>29</v>
      </c>
    </row>
    <row r="31" spans="1:27" x14ac:dyDescent="0.3">
      <c r="A31" s="63" t="s">
        <v>251</v>
      </c>
      <c r="B31" s="64">
        <f>VLOOKUP($A31,'Return Data'!$B$7:$R$2292,3,0)</f>
        <v>44486</v>
      </c>
      <c r="C31" s="65">
        <f>VLOOKUP($A31,'Return Data'!$B$7:$R$2292,4,0)</f>
        <v>11.1747</v>
      </c>
      <c r="D31" s="65">
        <f>VLOOKUP($A31,'Return Data'!$B$7:$R$2292,5,0)</f>
        <v>2.8315000000000001</v>
      </c>
      <c r="E31" s="66">
        <f t="shared" si="0"/>
        <v>37</v>
      </c>
      <c r="F31" s="65">
        <f>VLOOKUP($A31,'Return Data'!$B$7:$R$2292,6,0)</f>
        <v>2.8315000000000001</v>
      </c>
      <c r="G31" s="66">
        <f t="shared" si="1"/>
        <v>37</v>
      </c>
      <c r="H31" s="65">
        <f>VLOOKUP($A31,'Return Data'!$B$7:$R$2292,7,0)</f>
        <v>3.1749000000000001</v>
      </c>
      <c r="I31" s="66">
        <f t="shared" si="2"/>
        <v>30</v>
      </c>
      <c r="J31" s="65">
        <f>VLOOKUP($A31,'Return Data'!$B$7:$R$2292,8,0)</f>
        <v>3.1301000000000001</v>
      </c>
      <c r="K31" s="66">
        <f t="shared" si="3"/>
        <v>33</v>
      </c>
      <c r="L31" s="65">
        <f>VLOOKUP($A31,'Return Data'!$B$7:$R$2292,9,0)</f>
        <v>2.8483000000000001</v>
      </c>
      <c r="M31" s="66">
        <f t="shared" si="4"/>
        <v>37</v>
      </c>
      <c r="N31" s="65">
        <f>VLOOKUP($A31,'Return Data'!$B$7:$R$2292,10,0)</f>
        <v>2.9369000000000001</v>
      </c>
      <c r="O31" s="66">
        <f t="shared" si="5"/>
        <v>36</v>
      </c>
      <c r="P31" s="65">
        <f>VLOOKUP($A31,'Return Data'!$B$7:$R$2292,11,0)</f>
        <v>2.9253999999999998</v>
      </c>
      <c r="Q31" s="66">
        <f t="shared" si="6"/>
        <v>35</v>
      </c>
      <c r="R31" s="65">
        <f>VLOOKUP($A31,'Return Data'!$B$7:$R$2292,12,0)</f>
        <v>2.9333</v>
      </c>
      <c r="S31" s="66">
        <f t="shared" si="7"/>
        <v>36</v>
      </c>
      <c r="T31" s="65">
        <f>VLOOKUP($A31,'Return Data'!$B$7:$R$2292,13,0)</f>
        <v>2.8672</v>
      </c>
      <c r="U31" s="66">
        <f t="shared" si="8"/>
        <v>37</v>
      </c>
      <c r="V31" s="65"/>
      <c r="W31" s="66"/>
      <c r="X31" s="65"/>
      <c r="Y31" s="66"/>
      <c r="Z31" s="65">
        <f>VLOOKUP($A31,'Return Data'!$B$7:$R$2292,16,0)</f>
        <v>4.0025000000000004</v>
      </c>
      <c r="AA31" s="67">
        <f t="shared" si="11"/>
        <v>36</v>
      </c>
    </row>
    <row r="32" spans="1:27" x14ac:dyDescent="0.3">
      <c r="A32" s="63" t="s">
        <v>2022</v>
      </c>
      <c r="B32" s="64">
        <f>VLOOKUP($A32,'Return Data'!$B$7:$R$2292,3,0)</f>
        <v>44486</v>
      </c>
      <c r="C32" s="65">
        <f>VLOOKUP($A32,'Return Data'!$B$7:$R$2292,4,0)</f>
        <v>2273.5079000000001</v>
      </c>
      <c r="D32" s="65">
        <f>VLOOKUP($A32,'Return Data'!$B$7:$R$2292,5,0)</f>
        <v>3.7151000000000001</v>
      </c>
      <c r="E32" s="66">
        <f t="shared" si="0"/>
        <v>2</v>
      </c>
      <c r="F32" s="65">
        <f>VLOOKUP($A32,'Return Data'!$B$7:$R$2292,6,0)</f>
        <v>3.7151000000000001</v>
      </c>
      <c r="G32" s="66">
        <f t="shared" si="1"/>
        <v>2</v>
      </c>
      <c r="H32" s="65">
        <f>VLOOKUP($A32,'Return Data'!$B$7:$R$2292,7,0)</f>
        <v>4.0395000000000003</v>
      </c>
      <c r="I32" s="66">
        <f t="shared" si="2"/>
        <v>2</v>
      </c>
      <c r="J32" s="65">
        <f>VLOOKUP($A32,'Return Data'!$B$7:$R$2292,8,0)</f>
        <v>4.0088999999999997</v>
      </c>
      <c r="K32" s="66">
        <f t="shared" si="3"/>
        <v>2</v>
      </c>
      <c r="L32" s="65">
        <f>VLOOKUP($A32,'Return Data'!$B$7:$R$2292,9,0)</f>
        <v>3.7761999999999998</v>
      </c>
      <c r="M32" s="66">
        <f t="shared" si="4"/>
        <v>2</v>
      </c>
      <c r="N32" s="65">
        <f>VLOOKUP($A32,'Return Data'!$B$7:$R$2292,10,0)</f>
        <v>3.4980000000000002</v>
      </c>
      <c r="O32" s="66">
        <f t="shared" si="5"/>
        <v>2</v>
      </c>
      <c r="P32" s="65">
        <f>VLOOKUP($A32,'Return Data'!$B$7:$R$2292,11,0)</f>
        <v>3.3155000000000001</v>
      </c>
      <c r="Q32" s="66">
        <f t="shared" si="6"/>
        <v>3</v>
      </c>
      <c r="R32" s="65">
        <f>VLOOKUP($A32,'Return Data'!$B$7:$R$2292,12,0)</f>
        <v>3.2685</v>
      </c>
      <c r="S32" s="66">
        <f t="shared" si="7"/>
        <v>12</v>
      </c>
      <c r="T32" s="65">
        <f>VLOOKUP($A32,'Return Data'!$B$7:$R$2292,13,0)</f>
        <v>3.1644999999999999</v>
      </c>
      <c r="U32" s="66">
        <f t="shared" si="8"/>
        <v>21</v>
      </c>
      <c r="V32" s="65">
        <f>VLOOKUP($A32,'Return Data'!$B$7:$R$2292,17,0)</f>
        <v>3.6095999999999999</v>
      </c>
      <c r="W32" s="66">
        <f t="shared" ref="W32:W44" si="14">RANK(V32,V$8:V$45,0)</f>
        <v>31</v>
      </c>
      <c r="X32" s="65">
        <f>VLOOKUP($A32,'Return Data'!$B$7:$R$2292,14,0)</f>
        <v>4.6733000000000002</v>
      </c>
      <c r="Y32" s="66">
        <f>RANK(X32,X$8:X$45,0)</f>
        <v>30</v>
      </c>
      <c r="Z32" s="65">
        <f>VLOOKUP($A32,'Return Data'!$B$7:$R$2292,16,0)</f>
        <v>7.2942</v>
      </c>
      <c r="AA32" s="67">
        <f t="shared" si="11"/>
        <v>7</v>
      </c>
    </row>
    <row r="33" spans="1:27" x14ac:dyDescent="0.3">
      <c r="A33" s="63" t="s">
        <v>252</v>
      </c>
      <c r="B33" s="64">
        <f>VLOOKUP($A33,'Return Data'!$B$7:$R$2292,3,0)</f>
        <v>44486</v>
      </c>
      <c r="C33" s="65">
        <f>VLOOKUP($A33,'Return Data'!$B$7:$R$2292,4,0)</f>
        <v>5084.3978999999999</v>
      </c>
      <c r="D33" s="65">
        <f>VLOOKUP($A33,'Return Data'!$B$7:$R$2292,5,0)</f>
        <v>3.0497999999999998</v>
      </c>
      <c r="E33" s="66">
        <f t="shared" si="0"/>
        <v>26</v>
      </c>
      <c r="F33" s="65">
        <f>VLOOKUP($A33,'Return Data'!$B$7:$R$2292,6,0)</f>
        <v>3.0506000000000002</v>
      </c>
      <c r="G33" s="66">
        <f t="shared" si="1"/>
        <v>26</v>
      </c>
      <c r="H33" s="65">
        <f>VLOOKUP($A33,'Return Data'!$B$7:$R$2292,7,0)</f>
        <v>3.2585999999999999</v>
      </c>
      <c r="I33" s="66">
        <f t="shared" si="2"/>
        <v>26</v>
      </c>
      <c r="J33" s="65">
        <f>VLOOKUP($A33,'Return Data'!$B$7:$R$2292,8,0)</f>
        <v>3.2690000000000001</v>
      </c>
      <c r="K33" s="66">
        <f t="shared" si="3"/>
        <v>27</v>
      </c>
      <c r="L33" s="65">
        <f>VLOOKUP($A33,'Return Data'!$B$7:$R$2292,9,0)</f>
        <v>3.0548999999999999</v>
      </c>
      <c r="M33" s="66">
        <f t="shared" si="4"/>
        <v>32</v>
      </c>
      <c r="N33" s="65">
        <f>VLOOKUP($A33,'Return Data'!$B$7:$R$2292,10,0)</f>
        <v>3.1789999999999998</v>
      </c>
      <c r="O33" s="66">
        <f t="shared" si="5"/>
        <v>28</v>
      </c>
      <c r="P33" s="65">
        <f>VLOOKUP($A33,'Return Data'!$B$7:$R$2292,11,0)</f>
        <v>3.1810999999999998</v>
      </c>
      <c r="Q33" s="66">
        <f t="shared" si="6"/>
        <v>29</v>
      </c>
      <c r="R33" s="65">
        <f>VLOOKUP($A33,'Return Data'!$B$7:$R$2292,12,0)</f>
        <v>3.2086000000000001</v>
      </c>
      <c r="S33" s="66">
        <f t="shared" si="7"/>
        <v>27</v>
      </c>
      <c r="T33" s="65">
        <f>VLOOKUP($A33,'Return Data'!$B$7:$R$2292,13,0)</f>
        <v>3.1377000000000002</v>
      </c>
      <c r="U33" s="66">
        <f t="shared" si="8"/>
        <v>28</v>
      </c>
      <c r="V33" s="65">
        <f>VLOOKUP($A33,'Return Data'!$B$7:$R$2292,17,0)</f>
        <v>3.9272</v>
      </c>
      <c r="W33" s="66">
        <f t="shared" si="14"/>
        <v>11</v>
      </c>
      <c r="X33" s="65">
        <f>VLOOKUP($A33,'Return Data'!$B$7:$R$2292,14,0)</f>
        <v>5.0149999999999997</v>
      </c>
      <c r="Y33" s="66">
        <f>RANK(X33,X$8:X$45,0)</f>
        <v>5</v>
      </c>
      <c r="Z33" s="65">
        <f>VLOOKUP($A33,'Return Data'!$B$7:$R$2292,16,0)</f>
        <v>6.9893999999999998</v>
      </c>
      <c r="AA33" s="67">
        <f t="shared" si="11"/>
        <v>21</v>
      </c>
    </row>
    <row r="34" spans="1:27" x14ac:dyDescent="0.3">
      <c r="A34" s="63" t="s">
        <v>253</v>
      </c>
      <c r="B34" s="64">
        <f>VLOOKUP($A34,'Return Data'!$B$7:$R$2292,3,0)</f>
        <v>44486</v>
      </c>
      <c r="C34" s="65">
        <f>VLOOKUP($A34,'Return Data'!$B$7:$R$2292,4,0)</f>
        <v>1169.1967999999999</v>
      </c>
      <c r="D34" s="65">
        <f>VLOOKUP($A34,'Return Data'!$B$7:$R$2292,5,0)</f>
        <v>3.2663000000000002</v>
      </c>
      <c r="E34" s="66">
        <f t="shared" si="0"/>
        <v>4</v>
      </c>
      <c r="F34" s="65">
        <f>VLOOKUP($A34,'Return Data'!$B$7:$R$2292,6,0)</f>
        <v>3.2663000000000002</v>
      </c>
      <c r="G34" s="66">
        <f t="shared" si="1"/>
        <v>4</v>
      </c>
      <c r="H34" s="65">
        <f>VLOOKUP($A34,'Return Data'!$B$7:$R$2292,7,0)</f>
        <v>3.3157000000000001</v>
      </c>
      <c r="I34" s="66">
        <f t="shared" si="2"/>
        <v>18</v>
      </c>
      <c r="J34" s="65">
        <f>VLOOKUP($A34,'Return Data'!$B$7:$R$2292,8,0)</f>
        <v>3.3946999999999998</v>
      </c>
      <c r="K34" s="66">
        <f t="shared" si="3"/>
        <v>16</v>
      </c>
      <c r="L34" s="65">
        <f>VLOOKUP($A34,'Return Data'!$B$7:$R$2292,9,0)</f>
        <v>3.0714000000000001</v>
      </c>
      <c r="M34" s="66">
        <f t="shared" si="4"/>
        <v>29</v>
      </c>
      <c r="N34" s="65">
        <f>VLOOKUP($A34,'Return Data'!$B$7:$R$2292,10,0)</f>
        <v>3.133</v>
      </c>
      <c r="O34" s="66">
        <f t="shared" si="5"/>
        <v>31</v>
      </c>
      <c r="P34" s="65">
        <f>VLOOKUP($A34,'Return Data'!$B$7:$R$2292,11,0)</f>
        <v>3.1206999999999998</v>
      </c>
      <c r="Q34" s="66">
        <f t="shared" si="6"/>
        <v>31</v>
      </c>
      <c r="R34" s="65">
        <f>VLOOKUP($A34,'Return Data'!$B$7:$R$2292,12,0)</f>
        <v>3.1171000000000002</v>
      </c>
      <c r="S34" s="66">
        <f t="shared" si="7"/>
        <v>32</v>
      </c>
      <c r="T34" s="65">
        <f>VLOOKUP($A34,'Return Data'!$B$7:$R$2292,13,0)</f>
        <v>3.0453999999999999</v>
      </c>
      <c r="U34" s="66">
        <f t="shared" si="8"/>
        <v>32</v>
      </c>
      <c r="V34" s="65">
        <f>VLOOKUP($A34,'Return Data'!$B$7:$R$2292,17,0)</f>
        <v>3.5327000000000002</v>
      </c>
      <c r="W34" s="66">
        <f t="shared" si="14"/>
        <v>32</v>
      </c>
      <c r="X34" s="65"/>
      <c r="Y34" s="66"/>
      <c r="Z34" s="65">
        <f>VLOOKUP($A34,'Return Data'!$B$7:$R$2292,16,0)</f>
        <v>4.6512000000000002</v>
      </c>
      <c r="AA34" s="67">
        <f t="shared" si="11"/>
        <v>33</v>
      </c>
    </row>
    <row r="35" spans="1:27" x14ac:dyDescent="0.3">
      <c r="A35" s="63" t="s">
        <v>254</v>
      </c>
      <c r="B35" s="64">
        <f>VLOOKUP($A35,'Return Data'!$B$7:$R$2292,3,0)</f>
        <v>44486</v>
      </c>
      <c r="C35" s="65">
        <f>VLOOKUP($A35,'Return Data'!$B$7:$R$2292,4,0)</f>
        <v>271.0188</v>
      </c>
      <c r="D35" s="65">
        <f>VLOOKUP($A35,'Return Data'!$B$7:$R$2292,5,0)</f>
        <v>3.1248</v>
      </c>
      <c r="E35" s="66">
        <f t="shared" si="0"/>
        <v>15</v>
      </c>
      <c r="F35" s="65">
        <f>VLOOKUP($A35,'Return Data'!$B$7:$R$2292,6,0)</f>
        <v>3.1253000000000002</v>
      </c>
      <c r="G35" s="66">
        <f t="shared" si="1"/>
        <v>13</v>
      </c>
      <c r="H35" s="65">
        <f>VLOOKUP($A35,'Return Data'!$B$7:$R$2292,7,0)</f>
        <v>3.3306</v>
      </c>
      <c r="I35" s="66">
        <f t="shared" si="2"/>
        <v>17</v>
      </c>
      <c r="J35" s="65">
        <f>VLOOKUP($A35,'Return Data'!$B$7:$R$2292,8,0)</f>
        <v>3.4996</v>
      </c>
      <c r="K35" s="66">
        <f t="shared" si="3"/>
        <v>10</v>
      </c>
      <c r="L35" s="65">
        <f>VLOOKUP($A35,'Return Data'!$B$7:$R$2292,9,0)</f>
        <v>3.1903000000000001</v>
      </c>
      <c r="M35" s="66">
        <f t="shared" si="4"/>
        <v>12</v>
      </c>
      <c r="N35" s="65">
        <f>VLOOKUP($A35,'Return Data'!$B$7:$R$2292,10,0)</f>
        <v>3.2465999999999999</v>
      </c>
      <c r="O35" s="66">
        <f t="shared" si="5"/>
        <v>13</v>
      </c>
      <c r="P35" s="65">
        <f>VLOOKUP($A35,'Return Data'!$B$7:$R$2292,11,0)</f>
        <v>3.2667999999999999</v>
      </c>
      <c r="Q35" s="66">
        <f t="shared" si="6"/>
        <v>10</v>
      </c>
      <c r="R35" s="65">
        <f>VLOOKUP($A35,'Return Data'!$B$7:$R$2292,12,0)</f>
        <v>3.2704</v>
      </c>
      <c r="S35" s="66">
        <f t="shared" si="7"/>
        <v>11</v>
      </c>
      <c r="T35" s="65">
        <f>VLOOKUP($A35,'Return Data'!$B$7:$R$2292,13,0)</f>
        <v>3.1997</v>
      </c>
      <c r="U35" s="66">
        <f t="shared" si="8"/>
        <v>11</v>
      </c>
      <c r="V35" s="65">
        <f>VLOOKUP($A35,'Return Data'!$B$7:$R$2292,17,0)</f>
        <v>3.9230999999999998</v>
      </c>
      <c r="W35" s="66">
        <f t="shared" si="14"/>
        <v>13</v>
      </c>
      <c r="X35" s="65">
        <f>VLOOKUP($A35,'Return Data'!$B$7:$R$2292,14,0)</f>
        <v>5.0125000000000002</v>
      </c>
      <c r="Y35" s="66">
        <f t="shared" ref="Y35:Y44" si="15">RANK(X35,X$8:X$45,0)</f>
        <v>6</v>
      </c>
      <c r="Z35" s="65">
        <f>VLOOKUP($A35,'Return Data'!$B$7:$R$2292,16,0)</f>
        <v>7.3116000000000003</v>
      </c>
      <c r="AA35" s="67">
        <f t="shared" si="11"/>
        <v>5</v>
      </c>
    </row>
    <row r="36" spans="1:27" x14ac:dyDescent="0.3">
      <c r="A36" s="63" t="s">
        <v>255</v>
      </c>
      <c r="B36" s="64">
        <f>VLOOKUP($A36,'Return Data'!$B$7:$R$2292,3,0)</f>
        <v>44486</v>
      </c>
      <c r="C36" s="65">
        <f>VLOOKUP($A36,'Return Data'!$B$7:$R$2292,4,0)</f>
        <v>2940.48848</v>
      </c>
      <c r="D36" s="65">
        <f>VLOOKUP($A36,'Return Data'!$B$7:$R$2292,5,0)</f>
        <v>3.1760000000000002</v>
      </c>
      <c r="E36" s="66">
        <f t="shared" si="0"/>
        <v>7</v>
      </c>
      <c r="F36" s="65">
        <f>VLOOKUP($A36,'Return Data'!$B$7:$R$2292,6,0)</f>
        <v>3.1686000000000001</v>
      </c>
      <c r="G36" s="66">
        <f t="shared" si="1"/>
        <v>7</v>
      </c>
      <c r="H36" s="65">
        <f>VLOOKUP($A36,'Return Data'!$B$7:$R$2292,7,0)</f>
        <v>3.2231000000000001</v>
      </c>
      <c r="I36" s="66">
        <f t="shared" si="2"/>
        <v>28</v>
      </c>
      <c r="J36" s="65">
        <f>VLOOKUP($A36,'Return Data'!$B$7:$R$2292,8,0)</f>
        <v>3.2673000000000001</v>
      </c>
      <c r="K36" s="66">
        <f t="shared" si="3"/>
        <v>28</v>
      </c>
      <c r="L36" s="65">
        <f>VLOOKUP($A36,'Return Data'!$B$7:$R$2292,9,0)</f>
        <v>3.1516999999999999</v>
      </c>
      <c r="M36" s="66">
        <f t="shared" si="4"/>
        <v>18</v>
      </c>
      <c r="N36" s="65">
        <f>VLOOKUP($A36,'Return Data'!$B$7:$R$2292,10,0)</f>
        <v>3.1467999999999998</v>
      </c>
      <c r="O36" s="66">
        <f t="shared" si="5"/>
        <v>30</v>
      </c>
      <c r="P36" s="65">
        <f>VLOOKUP($A36,'Return Data'!$B$7:$R$2292,11,0)</f>
        <v>3.1631</v>
      </c>
      <c r="Q36" s="66">
        <f t="shared" si="6"/>
        <v>30</v>
      </c>
      <c r="R36" s="65">
        <f>VLOOKUP($A36,'Return Data'!$B$7:$R$2292,12,0)</f>
        <v>3.1711</v>
      </c>
      <c r="S36" s="66">
        <f t="shared" si="7"/>
        <v>30</v>
      </c>
      <c r="T36" s="65">
        <f>VLOOKUP($A36,'Return Data'!$B$7:$R$2292,13,0)</f>
        <v>3.1147999999999998</v>
      </c>
      <c r="U36" s="66">
        <f t="shared" si="8"/>
        <v>30</v>
      </c>
      <c r="V36" s="65">
        <f>VLOOKUP($A36,'Return Data'!$B$7:$R$2292,17,0)</f>
        <v>3.6551999999999998</v>
      </c>
      <c r="W36" s="66">
        <f t="shared" si="14"/>
        <v>29</v>
      </c>
      <c r="X36" s="65">
        <f>VLOOKUP($A36,'Return Data'!$B$7:$R$2292,14,0)</f>
        <v>4.6036999999999999</v>
      </c>
      <c r="Y36" s="66">
        <f t="shared" si="15"/>
        <v>31</v>
      </c>
      <c r="Z36" s="65">
        <f>VLOOKUP($A36,'Return Data'!$B$7:$R$2292,16,0)</f>
        <v>6.4939999999999998</v>
      </c>
      <c r="AA36" s="67">
        <f t="shared" si="11"/>
        <v>28</v>
      </c>
    </row>
    <row r="37" spans="1:27" x14ac:dyDescent="0.3">
      <c r="A37" s="63" t="s">
        <v>256</v>
      </c>
      <c r="B37" s="64">
        <f>VLOOKUP($A37,'Return Data'!$B$7:$R$2292,3,0)</f>
        <v>44486</v>
      </c>
      <c r="C37" s="65">
        <f>VLOOKUP($A37,'Return Data'!$B$7:$R$2292,4,0)</f>
        <v>33.114699999999999</v>
      </c>
      <c r="D37" s="65">
        <f>VLOOKUP($A37,'Return Data'!$B$7:$R$2292,5,0)</f>
        <v>3.9693000000000001</v>
      </c>
      <c r="E37" s="66">
        <f t="shared" si="0"/>
        <v>1</v>
      </c>
      <c r="F37" s="65">
        <f>VLOOKUP($A37,'Return Data'!$B$7:$R$2292,6,0)</f>
        <v>3.9693000000000001</v>
      </c>
      <c r="G37" s="66">
        <f t="shared" si="1"/>
        <v>1</v>
      </c>
      <c r="H37" s="65">
        <f>VLOOKUP($A37,'Return Data'!$B$7:$R$2292,7,0)</f>
        <v>4.2549000000000001</v>
      </c>
      <c r="I37" s="66">
        <f t="shared" si="2"/>
        <v>1</v>
      </c>
      <c r="J37" s="65">
        <f>VLOOKUP($A37,'Return Data'!$B$7:$R$2292,8,0)</f>
        <v>4.3452999999999999</v>
      </c>
      <c r="K37" s="66">
        <f t="shared" si="3"/>
        <v>1</v>
      </c>
      <c r="L37" s="65">
        <f>VLOOKUP($A37,'Return Data'!$B$7:$R$2292,9,0)</f>
        <v>3.8479000000000001</v>
      </c>
      <c r="M37" s="66">
        <f t="shared" si="4"/>
        <v>1</v>
      </c>
      <c r="N37" s="65">
        <f>VLOOKUP($A37,'Return Data'!$B$7:$R$2292,10,0)</f>
        <v>3.5084</v>
      </c>
      <c r="O37" s="66">
        <f t="shared" si="5"/>
        <v>1</v>
      </c>
      <c r="P37" s="65">
        <f>VLOOKUP($A37,'Return Data'!$B$7:$R$2292,11,0)</f>
        <v>3.7271000000000001</v>
      </c>
      <c r="Q37" s="66">
        <f t="shared" si="6"/>
        <v>1</v>
      </c>
      <c r="R37" s="65">
        <f>VLOOKUP($A37,'Return Data'!$B$7:$R$2292,12,0)</f>
        <v>3.9018000000000002</v>
      </c>
      <c r="S37" s="66">
        <f t="shared" si="7"/>
        <v>1</v>
      </c>
      <c r="T37" s="65">
        <f>VLOOKUP($A37,'Return Data'!$B$7:$R$2292,13,0)</f>
        <v>4.0029000000000003</v>
      </c>
      <c r="U37" s="66">
        <f t="shared" si="8"/>
        <v>1</v>
      </c>
      <c r="V37" s="65">
        <f>VLOOKUP($A37,'Return Data'!$B$7:$R$2292,17,0)</f>
        <v>4.6860999999999997</v>
      </c>
      <c r="W37" s="66">
        <f t="shared" si="14"/>
        <v>1</v>
      </c>
      <c r="X37" s="65">
        <f>VLOOKUP($A37,'Return Data'!$B$7:$R$2292,14,0)</f>
        <v>5.5763999999999996</v>
      </c>
      <c r="Y37" s="66">
        <f t="shared" si="15"/>
        <v>1</v>
      </c>
      <c r="Z37" s="65">
        <f>VLOOKUP($A37,'Return Data'!$B$7:$R$2292,16,0)</f>
        <v>7.7405999999999997</v>
      </c>
      <c r="AA37" s="67">
        <f t="shared" si="11"/>
        <v>1</v>
      </c>
    </row>
    <row r="38" spans="1:27" x14ac:dyDescent="0.3">
      <c r="A38" s="63" t="s">
        <v>257</v>
      </c>
      <c r="B38" s="64">
        <f>VLOOKUP($A38,'Return Data'!$B$7:$R$2292,3,0)</f>
        <v>44486</v>
      </c>
      <c r="C38" s="65">
        <f>VLOOKUP($A38,'Return Data'!$B$7:$R$2292,4,0)</f>
        <v>28.179300000000001</v>
      </c>
      <c r="D38" s="65">
        <f>VLOOKUP($A38,'Return Data'!$B$7:$R$2292,5,0)</f>
        <v>2.9794</v>
      </c>
      <c r="E38" s="66">
        <f t="shared" si="0"/>
        <v>31</v>
      </c>
      <c r="F38" s="65">
        <f>VLOOKUP($A38,'Return Data'!$B$7:$R$2292,6,0)</f>
        <v>2.9799000000000002</v>
      </c>
      <c r="G38" s="66">
        <f t="shared" si="1"/>
        <v>31</v>
      </c>
      <c r="H38" s="65">
        <f>VLOOKUP($A38,'Return Data'!$B$7:$R$2292,7,0)</f>
        <v>3.2957999999999998</v>
      </c>
      <c r="I38" s="66">
        <f t="shared" si="2"/>
        <v>22</v>
      </c>
      <c r="J38" s="65">
        <f>VLOOKUP($A38,'Return Data'!$B$7:$R$2292,8,0)</f>
        <v>3.3906000000000001</v>
      </c>
      <c r="K38" s="66">
        <f t="shared" si="3"/>
        <v>17</v>
      </c>
      <c r="L38" s="65">
        <f>VLOOKUP($A38,'Return Data'!$B$7:$R$2292,9,0)</f>
        <v>3.0558999999999998</v>
      </c>
      <c r="M38" s="66">
        <f t="shared" si="4"/>
        <v>31</v>
      </c>
      <c r="N38" s="65">
        <f>VLOOKUP($A38,'Return Data'!$B$7:$R$2292,10,0)</f>
        <v>3.1261000000000001</v>
      </c>
      <c r="O38" s="66">
        <f t="shared" si="5"/>
        <v>32</v>
      </c>
      <c r="P38" s="65">
        <f>VLOOKUP($A38,'Return Data'!$B$7:$R$2292,11,0)</f>
        <v>3.1082000000000001</v>
      </c>
      <c r="Q38" s="66">
        <f t="shared" si="6"/>
        <v>32</v>
      </c>
      <c r="R38" s="65">
        <f>VLOOKUP($A38,'Return Data'!$B$7:$R$2292,12,0)</f>
        <v>3.1002000000000001</v>
      </c>
      <c r="S38" s="66">
        <f t="shared" si="7"/>
        <v>33</v>
      </c>
      <c r="T38" s="65">
        <f>VLOOKUP($A38,'Return Data'!$B$7:$R$2292,13,0)</f>
        <v>3.0405000000000002</v>
      </c>
      <c r="U38" s="66">
        <f t="shared" si="8"/>
        <v>33</v>
      </c>
      <c r="V38" s="65">
        <f>VLOOKUP($A38,'Return Data'!$B$7:$R$2292,17,0)</f>
        <v>3.5030999999999999</v>
      </c>
      <c r="W38" s="66">
        <f t="shared" si="14"/>
        <v>33</v>
      </c>
      <c r="X38" s="65">
        <f>VLOOKUP($A38,'Return Data'!$B$7:$R$2292,14,0)</f>
        <v>4.4767000000000001</v>
      </c>
      <c r="Y38" s="66">
        <f t="shared" si="15"/>
        <v>32</v>
      </c>
      <c r="Z38" s="65">
        <f>VLOOKUP($A38,'Return Data'!$B$7:$R$2292,16,0)</f>
        <v>6.8563000000000001</v>
      </c>
      <c r="AA38" s="67">
        <f t="shared" si="11"/>
        <v>25</v>
      </c>
    </row>
    <row r="39" spans="1:27" x14ac:dyDescent="0.3">
      <c r="A39" s="63" t="s">
        <v>260</v>
      </c>
      <c r="B39" s="64">
        <f>VLOOKUP($A39,'Return Data'!$B$7:$R$2292,3,0)</f>
        <v>44486</v>
      </c>
      <c r="C39" s="65">
        <f>VLOOKUP($A39,'Return Data'!$B$7:$R$2292,4,0)</f>
        <v>3259.5617999999999</v>
      </c>
      <c r="D39" s="65">
        <f>VLOOKUP($A39,'Return Data'!$B$7:$R$2292,5,0)</f>
        <v>3.0594999999999999</v>
      </c>
      <c r="E39" s="66">
        <f t="shared" si="0"/>
        <v>24</v>
      </c>
      <c r="F39" s="65">
        <f>VLOOKUP($A39,'Return Data'!$B$7:$R$2292,6,0)</f>
        <v>3.0611000000000002</v>
      </c>
      <c r="G39" s="66">
        <f t="shared" si="1"/>
        <v>24</v>
      </c>
      <c r="H39" s="65">
        <f>VLOOKUP($A39,'Return Data'!$B$7:$R$2292,7,0)</f>
        <v>3.3128000000000002</v>
      </c>
      <c r="I39" s="66">
        <f t="shared" si="2"/>
        <v>19</v>
      </c>
      <c r="J39" s="65">
        <f>VLOOKUP($A39,'Return Data'!$B$7:$R$2292,8,0)</f>
        <v>3.3452000000000002</v>
      </c>
      <c r="K39" s="66">
        <f t="shared" si="3"/>
        <v>21</v>
      </c>
      <c r="L39" s="65">
        <f>VLOOKUP($A39,'Return Data'!$B$7:$R$2292,9,0)</f>
        <v>3.1316000000000002</v>
      </c>
      <c r="M39" s="66">
        <f t="shared" si="4"/>
        <v>23</v>
      </c>
      <c r="N39" s="65">
        <f>VLOOKUP($A39,'Return Data'!$B$7:$R$2292,10,0)</f>
        <v>3.2263000000000002</v>
      </c>
      <c r="O39" s="66">
        <f t="shared" si="5"/>
        <v>17</v>
      </c>
      <c r="P39" s="65">
        <f>VLOOKUP($A39,'Return Data'!$B$7:$R$2292,11,0)</f>
        <v>3.2244000000000002</v>
      </c>
      <c r="Q39" s="66">
        <f t="shared" si="6"/>
        <v>18</v>
      </c>
      <c r="R39" s="65">
        <f>VLOOKUP($A39,'Return Data'!$B$7:$R$2292,12,0)</f>
        <v>3.2536999999999998</v>
      </c>
      <c r="S39" s="66">
        <f t="shared" si="7"/>
        <v>14</v>
      </c>
      <c r="T39" s="65">
        <f>VLOOKUP($A39,'Return Data'!$B$7:$R$2292,13,0)</f>
        <v>3.1770999999999998</v>
      </c>
      <c r="U39" s="66">
        <f t="shared" si="8"/>
        <v>16</v>
      </c>
      <c r="V39" s="65">
        <f>VLOOKUP($A39,'Return Data'!$B$7:$R$2292,17,0)</f>
        <v>3.8967999999999998</v>
      </c>
      <c r="W39" s="66">
        <f t="shared" si="14"/>
        <v>18</v>
      </c>
      <c r="X39" s="65">
        <f>VLOOKUP($A39,'Return Data'!$B$7:$R$2292,14,0)</f>
        <v>4.9162999999999997</v>
      </c>
      <c r="Y39" s="66">
        <f t="shared" si="15"/>
        <v>20</v>
      </c>
      <c r="Z39" s="65">
        <f>VLOOKUP($A39,'Return Data'!$B$7:$R$2292,16,0)</f>
        <v>6.8323999999999998</v>
      </c>
      <c r="AA39" s="67">
        <f t="shared" si="11"/>
        <v>26</v>
      </c>
    </row>
    <row r="40" spans="1:27" x14ac:dyDescent="0.3">
      <c r="A40" s="63" t="s">
        <v>261</v>
      </c>
      <c r="B40" s="64">
        <f>VLOOKUP($A40,'Return Data'!$B$7:$R$2292,3,0)</f>
        <v>44486</v>
      </c>
      <c r="C40" s="65">
        <f>VLOOKUP($A40,'Return Data'!$B$7:$R$2292,4,0)</f>
        <v>43.8904</v>
      </c>
      <c r="D40" s="65">
        <f>VLOOKUP($A40,'Return Data'!$B$7:$R$2292,5,0)</f>
        <v>3.1604000000000001</v>
      </c>
      <c r="E40" s="66">
        <f t="shared" si="0"/>
        <v>8</v>
      </c>
      <c r="F40" s="65">
        <f>VLOOKUP($A40,'Return Data'!$B$7:$R$2292,6,0)</f>
        <v>3.1055000000000001</v>
      </c>
      <c r="G40" s="66">
        <f t="shared" si="1"/>
        <v>16</v>
      </c>
      <c r="H40" s="65">
        <f>VLOOKUP($A40,'Return Data'!$B$7:$R$2292,7,0)</f>
        <v>3.3405</v>
      </c>
      <c r="I40" s="66">
        <f t="shared" si="2"/>
        <v>16</v>
      </c>
      <c r="J40" s="65">
        <f>VLOOKUP($A40,'Return Data'!$B$7:$R$2292,8,0)</f>
        <v>3.3723999999999998</v>
      </c>
      <c r="K40" s="66">
        <f t="shared" si="3"/>
        <v>19</v>
      </c>
      <c r="L40" s="65">
        <f>VLOOKUP($A40,'Return Data'!$B$7:$R$2292,9,0)</f>
        <v>3.1433</v>
      </c>
      <c r="M40" s="66">
        <f t="shared" si="4"/>
        <v>20</v>
      </c>
      <c r="N40" s="65">
        <f>VLOOKUP($A40,'Return Data'!$B$7:$R$2292,10,0)</f>
        <v>3.2664</v>
      </c>
      <c r="O40" s="66">
        <f t="shared" si="5"/>
        <v>7</v>
      </c>
      <c r="P40" s="65">
        <f>VLOOKUP($A40,'Return Data'!$B$7:$R$2292,11,0)</f>
        <v>3.2715999999999998</v>
      </c>
      <c r="Q40" s="66">
        <f t="shared" si="6"/>
        <v>8</v>
      </c>
      <c r="R40" s="65">
        <f>VLOOKUP($A40,'Return Data'!$B$7:$R$2292,12,0)</f>
        <v>3.2907000000000002</v>
      </c>
      <c r="S40" s="66">
        <f t="shared" si="7"/>
        <v>7</v>
      </c>
      <c r="T40" s="65">
        <f>VLOOKUP($A40,'Return Data'!$B$7:$R$2292,13,0)</f>
        <v>3.2315</v>
      </c>
      <c r="U40" s="66">
        <f t="shared" si="8"/>
        <v>7</v>
      </c>
      <c r="V40" s="65">
        <f>VLOOKUP($A40,'Return Data'!$B$7:$R$2292,17,0)</f>
        <v>3.9211999999999998</v>
      </c>
      <c r="W40" s="66">
        <f t="shared" si="14"/>
        <v>14</v>
      </c>
      <c r="X40" s="65">
        <f>VLOOKUP($A40,'Return Data'!$B$7:$R$2292,14,0)</f>
        <v>4.9756999999999998</v>
      </c>
      <c r="Y40" s="66">
        <f t="shared" si="15"/>
        <v>11</v>
      </c>
      <c r="Z40" s="65">
        <f>VLOOKUP($A40,'Return Data'!$B$7:$R$2292,16,0)</f>
        <v>7.2374000000000001</v>
      </c>
      <c r="AA40" s="67">
        <f t="shared" si="11"/>
        <v>9</v>
      </c>
    </row>
    <row r="41" spans="1:27" x14ac:dyDescent="0.3">
      <c r="A41" s="63" t="s">
        <v>262</v>
      </c>
      <c r="B41" s="64">
        <f>VLOOKUP($A41,'Return Data'!$B$7:$R$2292,3,0)</f>
        <v>44486</v>
      </c>
      <c r="C41" s="65">
        <f>VLOOKUP($A41,'Return Data'!$B$7:$R$2292,4,0)</f>
        <v>3281.3996999999999</v>
      </c>
      <c r="D41" s="65">
        <f>VLOOKUP($A41,'Return Data'!$B$7:$R$2292,5,0)</f>
        <v>3.0903</v>
      </c>
      <c r="E41" s="66">
        <f t="shared" si="0"/>
        <v>20</v>
      </c>
      <c r="F41" s="65">
        <f>VLOOKUP($A41,'Return Data'!$B$7:$R$2292,6,0)</f>
        <v>3.0916000000000001</v>
      </c>
      <c r="G41" s="66">
        <f t="shared" si="1"/>
        <v>20</v>
      </c>
      <c r="H41" s="65">
        <f>VLOOKUP($A41,'Return Data'!$B$7:$R$2292,7,0)</f>
        <v>3.3506999999999998</v>
      </c>
      <c r="I41" s="66">
        <f t="shared" si="2"/>
        <v>14</v>
      </c>
      <c r="J41" s="65">
        <f>VLOOKUP($A41,'Return Data'!$B$7:$R$2292,8,0)</f>
        <v>3.4466999999999999</v>
      </c>
      <c r="K41" s="66">
        <f t="shared" si="3"/>
        <v>14</v>
      </c>
      <c r="L41" s="65">
        <f>VLOOKUP($A41,'Return Data'!$B$7:$R$2292,9,0)</f>
        <v>3.1381999999999999</v>
      </c>
      <c r="M41" s="66">
        <f t="shared" si="4"/>
        <v>22</v>
      </c>
      <c r="N41" s="65">
        <f>VLOOKUP($A41,'Return Data'!$B$7:$R$2292,10,0)</f>
        <v>3.2101999999999999</v>
      </c>
      <c r="O41" s="66">
        <f t="shared" si="5"/>
        <v>23</v>
      </c>
      <c r="P41" s="65">
        <f>VLOOKUP($A41,'Return Data'!$B$7:$R$2292,11,0)</f>
        <v>3.2099000000000002</v>
      </c>
      <c r="Q41" s="66">
        <f t="shared" si="6"/>
        <v>21</v>
      </c>
      <c r="R41" s="65">
        <f>VLOOKUP($A41,'Return Data'!$B$7:$R$2292,12,0)</f>
        <v>3.2198000000000002</v>
      </c>
      <c r="S41" s="66">
        <f t="shared" si="7"/>
        <v>24</v>
      </c>
      <c r="T41" s="65">
        <f>VLOOKUP($A41,'Return Data'!$B$7:$R$2292,13,0)</f>
        <v>3.1467999999999998</v>
      </c>
      <c r="U41" s="66">
        <f t="shared" si="8"/>
        <v>26</v>
      </c>
      <c r="V41" s="65">
        <f>VLOOKUP($A41,'Return Data'!$B$7:$R$2292,17,0)</f>
        <v>3.9489000000000001</v>
      </c>
      <c r="W41" s="66">
        <f t="shared" si="14"/>
        <v>8</v>
      </c>
      <c r="X41" s="65">
        <f>VLOOKUP($A41,'Return Data'!$B$7:$R$2292,14,0)</f>
        <v>4.9846000000000004</v>
      </c>
      <c r="Y41" s="66">
        <f t="shared" si="15"/>
        <v>10</v>
      </c>
      <c r="Z41" s="65">
        <f>VLOOKUP($A41,'Return Data'!$B$7:$R$2292,16,0)</f>
        <v>7.18</v>
      </c>
      <c r="AA41" s="67">
        <f t="shared" si="11"/>
        <v>12</v>
      </c>
    </row>
    <row r="42" spans="1:27" x14ac:dyDescent="0.3">
      <c r="A42" s="63" t="s">
        <v>427</v>
      </c>
      <c r="B42" s="64">
        <f>VLOOKUP($A42,'Return Data'!$B$7:$R$2292,3,0)</f>
        <v>0</v>
      </c>
      <c r="C42" s="65">
        <f>VLOOKUP($A42,'Return Data'!$B$7:$R$2292,4,0)</f>
        <v>0</v>
      </c>
      <c r="D42" s="65">
        <f>VLOOKUP($A42,'Return Data'!$B$7:$R$2292,5,0)</f>
        <v>0</v>
      </c>
      <c r="E42" s="66">
        <f t="shared" si="0"/>
        <v>38</v>
      </c>
      <c r="F42" s="65">
        <f>VLOOKUP($A42,'Return Data'!$B$7:$R$2292,6,0)</f>
        <v>0</v>
      </c>
      <c r="G42" s="66">
        <f t="shared" si="1"/>
        <v>38</v>
      </c>
      <c r="H42" s="65">
        <f>VLOOKUP($A42,'Return Data'!$B$7:$R$2292,7,0)</f>
        <v>0</v>
      </c>
      <c r="I42" s="66">
        <f t="shared" si="2"/>
        <v>38</v>
      </c>
      <c r="J42" s="65">
        <f>VLOOKUP($A42,'Return Data'!$B$7:$R$2292,8,0)</f>
        <v>0</v>
      </c>
      <c r="K42" s="66">
        <f t="shared" si="3"/>
        <v>38</v>
      </c>
      <c r="L42" s="65">
        <f>VLOOKUP($A42,'Return Data'!$B$7:$R$2292,9,0)</f>
        <v>0</v>
      </c>
      <c r="M42" s="66">
        <f t="shared" si="4"/>
        <v>38</v>
      </c>
      <c r="N42" s="65">
        <f>VLOOKUP($A42,'Return Data'!$B$7:$R$2292,10,0)</f>
        <v>0</v>
      </c>
      <c r="O42" s="66">
        <f t="shared" si="5"/>
        <v>38</v>
      </c>
      <c r="P42" s="65">
        <f>VLOOKUP($A42,'Return Data'!$B$7:$R$2292,11,0)</f>
        <v>0</v>
      </c>
      <c r="Q42" s="66">
        <f t="shared" si="6"/>
        <v>38</v>
      </c>
      <c r="R42" s="65">
        <f>VLOOKUP($A42,'Return Data'!$B$7:$R$2292,12,0)</f>
        <v>0</v>
      </c>
      <c r="S42" s="66">
        <f t="shared" si="7"/>
        <v>38</v>
      </c>
      <c r="T42" s="65">
        <f>VLOOKUP($A42,'Return Data'!$B$7:$R$2292,13,0)</f>
        <v>0</v>
      </c>
      <c r="U42" s="66">
        <f t="shared" si="8"/>
        <v>38</v>
      </c>
      <c r="V42" s="65">
        <f>VLOOKUP($A42,'Return Data'!$B$7:$R$2292,17,0)</f>
        <v>0</v>
      </c>
      <c r="W42" s="66">
        <f t="shared" si="14"/>
        <v>35</v>
      </c>
      <c r="X42" s="65">
        <f>VLOOKUP($A42,'Return Data'!$B$7:$R$2292,14,0)</f>
        <v>0</v>
      </c>
      <c r="Y42" s="66">
        <f t="shared" si="15"/>
        <v>34</v>
      </c>
      <c r="Z42" s="65">
        <f>VLOOKUP($A42,'Return Data'!$B$7:$R$2292,16,0)</f>
        <v>0</v>
      </c>
      <c r="AA42" s="67">
        <f t="shared" si="11"/>
        <v>38</v>
      </c>
    </row>
    <row r="43" spans="1:27" x14ac:dyDescent="0.3">
      <c r="A43" s="63" t="s">
        <v>263</v>
      </c>
      <c r="B43" s="64">
        <f>VLOOKUP($A43,'Return Data'!$B$7:$R$2292,3,0)</f>
        <v>44486</v>
      </c>
      <c r="C43" s="65">
        <f>VLOOKUP($A43,'Return Data'!$B$7:$R$2292,4,0)</f>
        <v>2001.0775000000001</v>
      </c>
      <c r="D43" s="65">
        <f>VLOOKUP($A43,'Return Data'!$B$7:$R$2292,5,0)</f>
        <v>3.0409000000000002</v>
      </c>
      <c r="E43" s="66">
        <f t="shared" si="0"/>
        <v>27</v>
      </c>
      <c r="F43" s="65">
        <f>VLOOKUP($A43,'Return Data'!$B$7:$R$2292,6,0)</f>
        <v>3.0426000000000002</v>
      </c>
      <c r="G43" s="66">
        <f t="shared" si="1"/>
        <v>27</v>
      </c>
      <c r="H43" s="65">
        <f>VLOOKUP($A43,'Return Data'!$B$7:$R$2292,7,0)</f>
        <v>3.0951</v>
      </c>
      <c r="I43" s="66">
        <f t="shared" si="2"/>
        <v>35</v>
      </c>
      <c r="J43" s="65">
        <f>VLOOKUP($A43,'Return Data'!$B$7:$R$2292,8,0)</f>
        <v>3.1223999999999998</v>
      </c>
      <c r="K43" s="66">
        <f t="shared" si="3"/>
        <v>34</v>
      </c>
      <c r="L43" s="65">
        <f>VLOOKUP($A43,'Return Data'!$B$7:$R$2292,9,0)</f>
        <v>3.1432000000000002</v>
      </c>
      <c r="M43" s="66">
        <f t="shared" si="4"/>
        <v>21</v>
      </c>
      <c r="N43" s="65">
        <f>VLOOKUP($A43,'Return Data'!$B$7:$R$2292,10,0)</f>
        <v>3.2206000000000001</v>
      </c>
      <c r="O43" s="66">
        <f t="shared" si="5"/>
        <v>19</v>
      </c>
      <c r="P43" s="65">
        <f>VLOOKUP($A43,'Return Data'!$B$7:$R$2292,11,0)</f>
        <v>3.2412999999999998</v>
      </c>
      <c r="Q43" s="66">
        <f t="shared" si="6"/>
        <v>14</v>
      </c>
      <c r="R43" s="65">
        <f>VLOOKUP($A43,'Return Data'!$B$7:$R$2292,12,0)</f>
        <v>3.2732000000000001</v>
      </c>
      <c r="S43" s="66">
        <f t="shared" si="7"/>
        <v>9</v>
      </c>
      <c r="T43" s="65">
        <f>VLOOKUP($A43,'Return Data'!$B$7:$R$2292,13,0)</f>
        <v>3.2088000000000001</v>
      </c>
      <c r="U43" s="66">
        <f t="shared" si="8"/>
        <v>9</v>
      </c>
      <c r="V43" s="65">
        <f>VLOOKUP($A43,'Return Data'!$B$7:$R$2292,17,0)</f>
        <v>3.9731000000000001</v>
      </c>
      <c r="W43" s="66">
        <f t="shared" si="14"/>
        <v>4</v>
      </c>
      <c r="X43" s="65">
        <f>VLOOKUP($A43,'Return Data'!$B$7:$R$2292,14,0)</f>
        <v>4.9013</v>
      </c>
      <c r="Y43" s="66">
        <f t="shared" si="15"/>
        <v>21</v>
      </c>
      <c r="Z43" s="65">
        <f>VLOOKUP($A43,'Return Data'!$B$7:$R$2292,16,0)</f>
        <v>6.9314999999999998</v>
      </c>
      <c r="AA43" s="67">
        <f t="shared" si="11"/>
        <v>23</v>
      </c>
    </row>
    <row r="44" spans="1:27" x14ac:dyDescent="0.3">
      <c r="A44" s="63" t="s">
        <v>264</v>
      </c>
      <c r="B44" s="64">
        <f>VLOOKUP($A44,'Return Data'!$B$7:$R$2292,3,0)</f>
        <v>44486</v>
      </c>
      <c r="C44" s="65">
        <f>VLOOKUP($A44,'Return Data'!$B$7:$R$2292,4,0)</f>
        <v>3412.8978999999999</v>
      </c>
      <c r="D44" s="65">
        <f>VLOOKUP($A44,'Return Data'!$B$7:$R$2292,5,0)</f>
        <v>3.1337999999999999</v>
      </c>
      <c r="E44" s="66">
        <f t="shared" si="0"/>
        <v>13</v>
      </c>
      <c r="F44" s="65">
        <f>VLOOKUP($A44,'Return Data'!$B$7:$R$2292,6,0)</f>
        <v>3.1312000000000002</v>
      </c>
      <c r="G44" s="66">
        <f t="shared" si="1"/>
        <v>12</v>
      </c>
      <c r="H44" s="65">
        <f>VLOOKUP($A44,'Return Data'!$B$7:$R$2292,7,0)</f>
        <v>3.3607999999999998</v>
      </c>
      <c r="I44" s="66">
        <f t="shared" si="2"/>
        <v>13</v>
      </c>
      <c r="J44" s="65">
        <f>VLOOKUP($A44,'Return Data'!$B$7:$R$2292,8,0)</f>
        <v>3.4584000000000001</v>
      </c>
      <c r="K44" s="66">
        <f t="shared" si="3"/>
        <v>13</v>
      </c>
      <c r="L44" s="65">
        <f>VLOOKUP($A44,'Return Data'!$B$7:$R$2292,9,0)</f>
        <v>3.2082999999999999</v>
      </c>
      <c r="M44" s="66">
        <f t="shared" si="4"/>
        <v>9</v>
      </c>
      <c r="N44" s="65">
        <f>VLOOKUP($A44,'Return Data'!$B$7:$R$2292,10,0)</f>
        <v>3.2631999999999999</v>
      </c>
      <c r="O44" s="66">
        <f t="shared" si="5"/>
        <v>8</v>
      </c>
      <c r="P44" s="65">
        <f>VLOOKUP($A44,'Return Data'!$B$7:$R$2292,11,0)</f>
        <v>3.2603</v>
      </c>
      <c r="Q44" s="66">
        <f t="shared" si="6"/>
        <v>11</v>
      </c>
      <c r="R44" s="65">
        <f>VLOOKUP($A44,'Return Data'!$B$7:$R$2292,12,0)</f>
        <v>3.2726999999999999</v>
      </c>
      <c r="S44" s="66">
        <f t="shared" si="7"/>
        <v>10</v>
      </c>
      <c r="T44" s="65">
        <f>VLOOKUP($A44,'Return Data'!$B$7:$R$2292,13,0)</f>
        <v>3.2058</v>
      </c>
      <c r="U44" s="66">
        <f t="shared" si="8"/>
        <v>10</v>
      </c>
      <c r="V44" s="65">
        <f>VLOOKUP($A44,'Return Data'!$B$7:$R$2292,17,0)</f>
        <v>3.9096000000000002</v>
      </c>
      <c r="W44" s="66">
        <f t="shared" si="14"/>
        <v>17</v>
      </c>
      <c r="X44" s="65">
        <f>VLOOKUP($A44,'Return Data'!$B$7:$R$2292,14,0)</f>
        <v>4.9743000000000004</v>
      </c>
      <c r="Y44" s="66">
        <f t="shared" si="15"/>
        <v>12</v>
      </c>
      <c r="Z44" s="65">
        <f>VLOOKUP($A44,'Return Data'!$B$7:$R$2292,16,0)</f>
        <v>6.9798999999999998</v>
      </c>
      <c r="AA44" s="67">
        <f t="shared" si="11"/>
        <v>22</v>
      </c>
    </row>
    <row r="45" spans="1:27" x14ac:dyDescent="0.3">
      <c r="A45" s="63" t="s">
        <v>265</v>
      </c>
      <c r="B45" s="64">
        <f>VLOOKUP($A45,'Return Data'!$B$7:$R$2292,3,0)</f>
        <v>44486</v>
      </c>
      <c r="C45" s="65">
        <f>VLOOKUP($A45,'Return Data'!$B$7:$R$2292,4,0)</f>
        <v>1127.6759999999999</v>
      </c>
      <c r="D45" s="65">
        <f>VLOOKUP($A45,'Return Data'!$B$7:$R$2292,5,0)</f>
        <v>2.8717000000000001</v>
      </c>
      <c r="E45" s="66">
        <f t="shared" si="0"/>
        <v>36</v>
      </c>
      <c r="F45" s="65">
        <f>VLOOKUP($A45,'Return Data'!$B$7:$R$2292,6,0)</f>
        <v>2.8717000000000001</v>
      </c>
      <c r="G45" s="66">
        <f t="shared" si="1"/>
        <v>35</v>
      </c>
      <c r="H45" s="65">
        <f>VLOOKUP($A45,'Return Data'!$B$7:$R$2292,7,0)</f>
        <v>3.5354999999999999</v>
      </c>
      <c r="I45" s="66">
        <f t="shared" si="2"/>
        <v>5</v>
      </c>
      <c r="J45" s="65">
        <f>VLOOKUP($A45,'Return Data'!$B$7:$R$2292,8,0)</f>
        <v>3.4981</v>
      </c>
      <c r="K45" s="66">
        <f t="shared" si="3"/>
        <v>11</v>
      </c>
      <c r="L45" s="65">
        <f>VLOOKUP($A45,'Return Data'!$B$7:$R$2292,9,0)</f>
        <v>2.9735999999999998</v>
      </c>
      <c r="M45" s="66">
        <f t="shared" si="4"/>
        <v>35</v>
      </c>
      <c r="N45" s="65">
        <f>VLOOKUP($A45,'Return Data'!$B$7:$R$2292,10,0)</f>
        <v>2.8292999999999999</v>
      </c>
      <c r="O45" s="66">
        <f t="shared" si="5"/>
        <v>37</v>
      </c>
      <c r="P45" s="65">
        <f>VLOOKUP($A45,'Return Data'!$B$7:$R$2292,11,0)</f>
        <v>2.8832</v>
      </c>
      <c r="Q45" s="66">
        <f t="shared" si="6"/>
        <v>37</v>
      </c>
      <c r="R45" s="65">
        <f>VLOOKUP($A45,'Return Data'!$B$7:$R$2292,12,0)</f>
        <v>2.92</v>
      </c>
      <c r="S45" s="66">
        <f t="shared" si="7"/>
        <v>37</v>
      </c>
      <c r="T45" s="65">
        <f>VLOOKUP($A45,'Return Data'!$B$7:$R$2292,13,0)</f>
        <v>2.9215</v>
      </c>
      <c r="U45" s="66">
        <f t="shared" si="8"/>
        <v>35</v>
      </c>
      <c r="V45" s="65"/>
      <c r="W45" s="66"/>
      <c r="X45" s="65"/>
      <c r="Y45" s="66"/>
      <c r="Z45" s="65">
        <f>VLOOKUP($A45,'Return Data'!$B$7:$R$2292,16,0)</f>
        <v>4.4513999999999996</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3.0372894736842104</v>
      </c>
      <c r="E47" s="65"/>
      <c r="F47" s="75">
        <f>AVERAGE(F8:F45)</f>
        <v>3.0329605263157902</v>
      </c>
      <c r="G47" s="65"/>
      <c r="H47" s="75">
        <f>AVERAGE(H8:H45)</f>
        <v>3.2605605263157904</v>
      </c>
      <c r="I47" s="65"/>
      <c r="J47" s="75">
        <f>AVERAGE(J8:J45)</f>
        <v>3.317421052631579</v>
      </c>
      <c r="K47" s="65"/>
      <c r="L47" s="75">
        <f>AVERAGE(L8:L45)</f>
        <v>3.0872736842105257</v>
      </c>
      <c r="M47" s="65"/>
      <c r="N47" s="75">
        <f>AVERAGE(N8:N45)</f>
        <v>3.1169184210526302</v>
      </c>
      <c r="O47" s="65"/>
      <c r="P47" s="75">
        <f>AVERAGE(P8:P45)</f>
        <v>3.123634210526316</v>
      </c>
      <c r="Q47" s="65"/>
      <c r="R47" s="75">
        <f>AVERAGE(R8:R45)</f>
        <v>3.1433763157894732</v>
      </c>
      <c r="S47" s="65"/>
      <c r="T47" s="75">
        <f>AVERAGE(T8:T45)</f>
        <v>3.0862263157894732</v>
      </c>
      <c r="U47" s="65"/>
      <c r="V47" s="75">
        <f>AVERAGE(V8:V45)</f>
        <v>3.7557057142857144</v>
      </c>
      <c r="W47" s="65"/>
      <c r="X47" s="75">
        <f>AVERAGE(X8:X45)</f>
        <v>4.7644588235294121</v>
      </c>
      <c r="Y47" s="65"/>
      <c r="Z47" s="75">
        <f>AVERAGE(Z8:Z45)</f>
        <v>6.4314052631578944</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3.9693000000000001</v>
      </c>
      <c r="E49" s="95"/>
      <c r="F49" s="79">
        <f>MAX(F8:F45)</f>
        <v>3.9693000000000001</v>
      </c>
      <c r="G49" s="95"/>
      <c r="H49" s="79">
        <f>MAX(H8:H45)</f>
        <v>4.2549000000000001</v>
      </c>
      <c r="I49" s="95"/>
      <c r="J49" s="79">
        <f>MAX(J8:J45)</f>
        <v>4.3452999999999999</v>
      </c>
      <c r="K49" s="95"/>
      <c r="L49" s="79">
        <f>MAX(L8:L45)</f>
        <v>3.8479000000000001</v>
      </c>
      <c r="M49" s="95"/>
      <c r="N49" s="79">
        <f>MAX(N8:N45)</f>
        <v>3.5084</v>
      </c>
      <c r="O49" s="95"/>
      <c r="P49" s="79">
        <f>MAX(P8:P45)</f>
        <v>3.7271000000000001</v>
      </c>
      <c r="Q49" s="95"/>
      <c r="R49" s="79">
        <f>MAX(R8:R45)</f>
        <v>3.9018000000000002</v>
      </c>
      <c r="S49" s="95"/>
      <c r="T49" s="79">
        <f>MAX(T8:T45)</f>
        <v>4.0029000000000003</v>
      </c>
      <c r="U49" s="95"/>
      <c r="V49" s="79">
        <f>MAX(V8:V45)</f>
        <v>4.6860999999999997</v>
      </c>
      <c r="W49" s="95"/>
      <c r="X49" s="79">
        <f>MAX(X8:X45)</f>
        <v>5.5763999999999996</v>
      </c>
      <c r="Y49" s="95"/>
      <c r="Z49" s="79">
        <f>MAX(Z8:Z45)</f>
        <v>7.7405999999999997</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903"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44483</v>
      </c>
      <c r="E7" s="184">
        <v>1116.48</v>
      </c>
      <c r="F7" s="184">
        <v>0.71899999999999997</v>
      </c>
      <c r="G7" s="184">
        <v>1.5665</v>
      </c>
      <c r="H7" s="184">
        <v>2.1659999999999999</v>
      </c>
      <c r="I7" s="184">
        <v>3.5800999999999998</v>
      </c>
      <c r="J7" s="184">
        <v>3.3166000000000002</v>
      </c>
      <c r="K7" s="184">
        <v>11.276300000000001</v>
      </c>
      <c r="L7" s="184">
        <v>23.278099999999998</v>
      </c>
      <c r="M7" s="184">
        <v>25.502199999999998</v>
      </c>
      <c r="N7" s="184">
        <v>49.044800000000002</v>
      </c>
      <c r="O7" s="184">
        <v>16.3066</v>
      </c>
      <c r="P7" s="184">
        <v>11.5382</v>
      </c>
      <c r="Q7" s="184">
        <v>19.321400000000001</v>
      </c>
      <c r="R7" s="184">
        <v>23.242599999999999</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44483</v>
      </c>
      <c r="E8" s="184">
        <v>1214.26</v>
      </c>
      <c r="F8" s="184">
        <v>0.72170000000000001</v>
      </c>
      <c r="G8" s="184">
        <v>1.5743</v>
      </c>
      <c r="H8" s="184">
        <v>2.1829000000000001</v>
      </c>
      <c r="I8" s="184">
        <v>3.6128999999999998</v>
      </c>
      <c r="J8" s="184">
        <v>3.3862000000000001</v>
      </c>
      <c r="K8" s="184">
        <v>11.509499999999999</v>
      </c>
      <c r="L8" s="184">
        <v>23.7879</v>
      </c>
      <c r="M8" s="184">
        <v>26.214600000000001</v>
      </c>
      <c r="N8" s="184">
        <v>50.199800000000003</v>
      </c>
      <c r="O8" s="184">
        <v>17.2166</v>
      </c>
      <c r="P8" s="184">
        <v>12.627000000000001</v>
      </c>
      <c r="Q8" s="184">
        <v>15.2446</v>
      </c>
      <c r="R8" s="184">
        <v>24.219100000000001</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44483</v>
      </c>
      <c r="E9" s="184">
        <v>17.13</v>
      </c>
      <c r="F9" s="184">
        <v>0.46920000000000001</v>
      </c>
      <c r="G9" s="184">
        <v>1.6617</v>
      </c>
      <c r="H9" s="184">
        <v>2.5135000000000001</v>
      </c>
      <c r="I9" s="184">
        <v>4.1337000000000002</v>
      </c>
      <c r="J9" s="184">
        <v>4.8348000000000004</v>
      </c>
      <c r="K9" s="184">
        <v>14.6586</v>
      </c>
      <c r="L9" s="184">
        <v>27.645299999999999</v>
      </c>
      <c r="M9" s="184">
        <v>25.678699999999999</v>
      </c>
      <c r="N9" s="184">
        <v>47.291499999999999</v>
      </c>
      <c r="O9" s="184">
        <v>21.949200000000001</v>
      </c>
      <c r="P9" s="184"/>
      <c r="Q9" s="184">
        <v>18.420400000000001</v>
      </c>
      <c r="R9" s="184">
        <v>24.9801</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44483</v>
      </c>
      <c r="E10" s="184">
        <v>16.34</v>
      </c>
      <c r="F10" s="184">
        <v>0.49199999999999999</v>
      </c>
      <c r="G10" s="184">
        <v>1.6169</v>
      </c>
      <c r="H10" s="184">
        <v>2.5093999999999999</v>
      </c>
      <c r="I10" s="184">
        <v>4.0763999999999996</v>
      </c>
      <c r="J10" s="184">
        <v>4.7435999999999998</v>
      </c>
      <c r="K10" s="184">
        <v>14.265700000000001</v>
      </c>
      <c r="L10" s="184">
        <v>26.666699999999999</v>
      </c>
      <c r="M10" s="184">
        <v>24.353100000000001</v>
      </c>
      <c r="N10" s="184">
        <v>45.244399999999999</v>
      </c>
      <c r="O10" s="184">
        <v>20.177399999999999</v>
      </c>
      <c r="P10" s="184"/>
      <c r="Q10" s="184">
        <v>16.677</v>
      </c>
      <c r="R10" s="184">
        <v>23.310300000000002</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44483</v>
      </c>
      <c r="E11" s="184">
        <v>87.12</v>
      </c>
      <c r="F11" s="184">
        <v>0.97360000000000002</v>
      </c>
      <c r="G11" s="184">
        <v>2.3496000000000001</v>
      </c>
      <c r="H11" s="184">
        <v>3.7389999999999999</v>
      </c>
      <c r="I11" s="184">
        <v>5.3064</v>
      </c>
      <c r="J11" s="184">
        <v>5.6128</v>
      </c>
      <c r="K11" s="184">
        <v>16.0517</v>
      </c>
      <c r="L11" s="184">
        <v>28.2119</v>
      </c>
      <c r="M11" s="184">
        <v>28.023499999999999</v>
      </c>
      <c r="N11" s="184">
        <v>51.856400000000001</v>
      </c>
      <c r="O11" s="184">
        <v>18.600100000000001</v>
      </c>
      <c r="P11" s="184">
        <v>12.602600000000001</v>
      </c>
      <c r="Q11" s="184">
        <v>12.703200000000001</v>
      </c>
      <c r="R11" s="184">
        <v>27.949400000000001</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44483</v>
      </c>
      <c r="E12" s="184">
        <v>95.4</v>
      </c>
      <c r="F12" s="184">
        <v>0.9738</v>
      </c>
      <c r="G12" s="184">
        <v>2.3494999999999999</v>
      </c>
      <c r="H12" s="184">
        <v>3.7519999999999998</v>
      </c>
      <c r="I12" s="184">
        <v>5.3329000000000004</v>
      </c>
      <c r="J12" s="184">
        <v>5.6711999999999998</v>
      </c>
      <c r="K12" s="184">
        <v>16.270600000000002</v>
      </c>
      <c r="L12" s="184">
        <v>28.640799999999999</v>
      </c>
      <c r="M12" s="184">
        <v>28.658100000000001</v>
      </c>
      <c r="N12" s="184">
        <v>52.860100000000003</v>
      </c>
      <c r="O12" s="184">
        <v>19.508800000000001</v>
      </c>
      <c r="P12" s="184">
        <v>13.8032</v>
      </c>
      <c r="Q12" s="184">
        <v>13.9779</v>
      </c>
      <c r="R12" s="184">
        <v>28.807400000000001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44483</v>
      </c>
      <c r="E13" s="184">
        <v>20.541799999999999</v>
      </c>
      <c r="F13" s="184">
        <v>0.48820000000000002</v>
      </c>
      <c r="G13" s="184">
        <v>1.458</v>
      </c>
      <c r="H13" s="184">
        <v>1.9981</v>
      </c>
      <c r="I13" s="184">
        <v>3.4272999999999998</v>
      </c>
      <c r="J13" s="184">
        <v>3.9481000000000002</v>
      </c>
      <c r="K13" s="184">
        <v>8.7454999999999998</v>
      </c>
      <c r="L13" s="184">
        <v>24.473099999999999</v>
      </c>
      <c r="M13" s="184">
        <v>23.981000000000002</v>
      </c>
      <c r="N13" s="184">
        <v>47.1708</v>
      </c>
      <c r="O13" s="184">
        <v>23.535499999999999</v>
      </c>
      <c r="P13" s="184"/>
      <c r="Q13" s="184">
        <v>17.251300000000001</v>
      </c>
      <c r="R13" s="184">
        <v>26.605799999999999</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44483</v>
      </c>
      <c r="E14" s="184">
        <v>19.115200000000002</v>
      </c>
      <c r="F14" s="184">
        <v>0.48359999999999997</v>
      </c>
      <c r="G14" s="184">
        <v>1.4435</v>
      </c>
      <c r="H14" s="184">
        <v>1.9645999999999999</v>
      </c>
      <c r="I14" s="184">
        <v>3.36</v>
      </c>
      <c r="J14" s="184">
        <v>3.8022999999999998</v>
      </c>
      <c r="K14" s="184">
        <v>8.2720000000000002</v>
      </c>
      <c r="L14" s="184">
        <v>23.378</v>
      </c>
      <c r="M14" s="184">
        <v>22.365500000000001</v>
      </c>
      <c r="N14" s="184">
        <v>44.681699999999999</v>
      </c>
      <c r="O14" s="184">
        <v>21.5959</v>
      </c>
      <c r="P14" s="184"/>
      <c r="Q14" s="184">
        <v>15.4002</v>
      </c>
      <c r="R14" s="184">
        <v>24.5166</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44483</v>
      </c>
      <c r="E15" s="184">
        <v>25</v>
      </c>
      <c r="F15" s="184">
        <v>0.20039999999999999</v>
      </c>
      <c r="G15" s="184">
        <v>0.72519999999999996</v>
      </c>
      <c r="H15" s="184">
        <v>2.7115999999999998</v>
      </c>
      <c r="I15" s="184">
        <v>5.5297999999999998</v>
      </c>
      <c r="J15" s="184">
        <v>3.6055000000000001</v>
      </c>
      <c r="K15" s="184">
        <v>11.5076</v>
      </c>
      <c r="L15" s="184">
        <v>39.431100000000001</v>
      </c>
      <c r="M15" s="184">
        <v>48.28</v>
      </c>
      <c r="N15" s="184">
        <v>74.215999999999994</v>
      </c>
      <c r="O15" s="184">
        <v>25.6127</v>
      </c>
      <c r="P15" s="184">
        <v>18.354700000000001</v>
      </c>
      <c r="Q15" s="184">
        <v>19.114999999999998</v>
      </c>
      <c r="R15" s="184">
        <v>45.051900000000003</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44483</v>
      </c>
      <c r="E16" s="184">
        <v>23.9</v>
      </c>
      <c r="F16" s="184">
        <v>0.25169999999999998</v>
      </c>
      <c r="G16" s="184">
        <v>0.75890000000000002</v>
      </c>
      <c r="H16" s="184">
        <v>2.7515000000000001</v>
      </c>
      <c r="I16" s="184">
        <v>5.5187999999999997</v>
      </c>
      <c r="J16" s="184">
        <v>3.5529000000000002</v>
      </c>
      <c r="K16" s="184">
        <v>11.318099999999999</v>
      </c>
      <c r="L16" s="184">
        <v>38.872700000000002</v>
      </c>
      <c r="M16" s="184">
        <v>47.348999999999997</v>
      </c>
      <c r="N16" s="184">
        <v>72.812700000000007</v>
      </c>
      <c r="O16" s="184">
        <v>24.508500000000002</v>
      </c>
      <c r="P16" s="184">
        <v>17.360399999999998</v>
      </c>
      <c r="Q16" s="184">
        <v>18.0962</v>
      </c>
      <c r="R16" s="184">
        <v>43.84</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44483</v>
      </c>
      <c r="E17" s="184">
        <v>274.36</v>
      </c>
      <c r="F17" s="184">
        <v>0.42830000000000001</v>
      </c>
      <c r="G17" s="184">
        <v>1.3033999999999999</v>
      </c>
      <c r="H17" s="184">
        <v>1.8525</v>
      </c>
      <c r="I17" s="184">
        <v>2.7835000000000001</v>
      </c>
      <c r="J17" s="184">
        <v>2.5415000000000001</v>
      </c>
      <c r="K17" s="184">
        <v>10.428699999999999</v>
      </c>
      <c r="L17" s="184">
        <v>22.280200000000001</v>
      </c>
      <c r="M17" s="184">
        <v>23.252500000000001</v>
      </c>
      <c r="N17" s="184">
        <v>42.739699999999999</v>
      </c>
      <c r="O17" s="184">
        <v>21.961099999999998</v>
      </c>
      <c r="P17" s="184">
        <v>16.369900000000001</v>
      </c>
      <c r="Q17" s="184">
        <v>16.501300000000001</v>
      </c>
      <c r="R17" s="184">
        <v>27.416899999999998</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44483</v>
      </c>
      <c r="E18" s="184">
        <v>253.39</v>
      </c>
      <c r="F18" s="184">
        <v>0.42409999999999998</v>
      </c>
      <c r="G18" s="184">
        <v>1.2911999999999999</v>
      </c>
      <c r="H18" s="184">
        <v>1.8244</v>
      </c>
      <c r="I18" s="184">
        <v>2.7326000000000001</v>
      </c>
      <c r="J18" s="184">
        <v>2.4377</v>
      </c>
      <c r="K18" s="184">
        <v>10.0786</v>
      </c>
      <c r="L18" s="184">
        <v>21.5183</v>
      </c>
      <c r="M18" s="184">
        <v>22.1569</v>
      </c>
      <c r="N18" s="184">
        <v>41.054299999999998</v>
      </c>
      <c r="O18" s="184">
        <v>20.5411</v>
      </c>
      <c r="P18" s="184">
        <v>14.9529</v>
      </c>
      <c r="Q18" s="184">
        <v>11.913399999999999</v>
      </c>
      <c r="R18" s="184">
        <v>25.934799999999999</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44483</v>
      </c>
      <c r="E19" s="184">
        <v>266.142</v>
      </c>
      <c r="F19" s="184">
        <v>0.43509999999999999</v>
      </c>
      <c r="G19" s="184">
        <v>1.3557999999999999</v>
      </c>
      <c r="H19" s="184">
        <v>2.3706</v>
      </c>
      <c r="I19" s="184">
        <v>3.6366000000000001</v>
      </c>
      <c r="J19" s="184">
        <v>3.0272000000000001</v>
      </c>
      <c r="K19" s="184">
        <v>9.9901</v>
      </c>
      <c r="L19" s="184">
        <v>23.619700000000002</v>
      </c>
      <c r="M19" s="184">
        <v>25.33</v>
      </c>
      <c r="N19" s="184">
        <v>51.0505</v>
      </c>
      <c r="O19" s="184">
        <v>22.654699999999998</v>
      </c>
      <c r="P19" s="184">
        <v>15.2658</v>
      </c>
      <c r="Q19" s="184">
        <v>15.9847</v>
      </c>
      <c r="R19" s="184">
        <v>26.700500000000002</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44483</v>
      </c>
      <c r="E20" s="184">
        <v>246.131</v>
      </c>
      <c r="F20" s="184">
        <v>0.43209999999999998</v>
      </c>
      <c r="G20" s="184">
        <v>1.3472999999999999</v>
      </c>
      <c r="H20" s="184">
        <v>2.3502999999999998</v>
      </c>
      <c r="I20" s="184">
        <v>3.5956999999999999</v>
      </c>
      <c r="J20" s="184">
        <v>2.9409999999999998</v>
      </c>
      <c r="K20" s="184">
        <v>9.7119</v>
      </c>
      <c r="L20" s="184">
        <v>22.987400000000001</v>
      </c>
      <c r="M20" s="184">
        <v>24.383299999999998</v>
      </c>
      <c r="N20" s="184">
        <v>49.525500000000001</v>
      </c>
      <c r="O20" s="184">
        <v>21.435199999999998</v>
      </c>
      <c r="P20" s="184">
        <v>14.0512</v>
      </c>
      <c r="Q20" s="184">
        <v>15.3734</v>
      </c>
      <c r="R20" s="184">
        <v>25.453499999999998</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44483</v>
      </c>
      <c r="E21" s="184">
        <v>41.88</v>
      </c>
      <c r="F21" s="184">
        <v>0.74570000000000003</v>
      </c>
      <c r="G21" s="184">
        <v>1.3797999999999999</v>
      </c>
      <c r="H21" s="184">
        <v>2.3711000000000002</v>
      </c>
      <c r="I21" s="184">
        <v>3.5352000000000001</v>
      </c>
      <c r="J21" s="184">
        <v>3.6120999999999999</v>
      </c>
      <c r="K21" s="184">
        <v>10.7643</v>
      </c>
      <c r="L21" s="184">
        <v>23.9787</v>
      </c>
      <c r="M21" s="184">
        <v>25.351700000000001</v>
      </c>
      <c r="N21" s="184">
        <v>50.539200000000001</v>
      </c>
      <c r="O21" s="184">
        <v>19.6555</v>
      </c>
      <c r="P21" s="184">
        <v>14.341900000000001</v>
      </c>
      <c r="Q21" s="184">
        <v>14.3964</v>
      </c>
      <c r="R21" s="184">
        <v>25.461099999999998</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44483</v>
      </c>
      <c r="E22" s="184">
        <v>38.89</v>
      </c>
      <c r="F22" s="184">
        <v>0.75129999999999997</v>
      </c>
      <c r="G22" s="184">
        <v>1.3815999999999999</v>
      </c>
      <c r="H22" s="184">
        <v>2.3151999999999999</v>
      </c>
      <c r="I22" s="184">
        <v>3.4584000000000001</v>
      </c>
      <c r="J22" s="184">
        <v>3.4584000000000001</v>
      </c>
      <c r="K22" s="184">
        <v>10.2324</v>
      </c>
      <c r="L22" s="184">
        <v>22.8752</v>
      </c>
      <c r="M22" s="184">
        <v>23.656600000000001</v>
      </c>
      <c r="N22" s="184">
        <v>47.814500000000002</v>
      </c>
      <c r="O22" s="184">
        <v>17.780899999999999</v>
      </c>
      <c r="P22" s="184">
        <v>12.9688</v>
      </c>
      <c r="Q22" s="184">
        <v>11.7925</v>
      </c>
      <c r="R22" s="184">
        <v>23.3385</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44483</v>
      </c>
      <c r="E23" s="184">
        <v>182.3725</v>
      </c>
      <c r="F23" s="184">
        <v>0.66820000000000002</v>
      </c>
      <c r="G23" s="184">
        <v>1.2967</v>
      </c>
      <c r="H23" s="184">
        <v>1.8697999999999999</v>
      </c>
      <c r="I23" s="184">
        <v>2.7688999999999999</v>
      </c>
      <c r="J23" s="184">
        <v>3.5703</v>
      </c>
      <c r="K23" s="184">
        <v>9.3503000000000007</v>
      </c>
      <c r="L23" s="184">
        <v>21.324400000000001</v>
      </c>
      <c r="M23" s="184">
        <v>21.4056</v>
      </c>
      <c r="N23" s="184">
        <v>50.432299999999998</v>
      </c>
      <c r="O23" s="184">
        <v>17.823399999999999</v>
      </c>
      <c r="P23" s="184">
        <v>12.475899999999999</v>
      </c>
      <c r="Q23" s="184">
        <v>14.2044</v>
      </c>
      <c r="R23" s="184">
        <v>23.572199999999999</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44483</v>
      </c>
      <c r="E24" s="184">
        <v>200.38069999999999</v>
      </c>
      <c r="F24" s="184">
        <v>0.67100000000000004</v>
      </c>
      <c r="G24" s="184">
        <v>1.3052999999999999</v>
      </c>
      <c r="H24" s="184">
        <v>1.89</v>
      </c>
      <c r="I24" s="184">
        <v>2.8098000000000001</v>
      </c>
      <c r="J24" s="184">
        <v>3.6591999999999998</v>
      </c>
      <c r="K24" s="184">
        <v>9.6341999999999999</v>
      </c>
      <c r="L24" s="184">
        <v>21.943000000000001</v>
      </c>
      <c r="M24" s="184">
        <v>22.3249</v>
      </c>
      <c r="N24" s="184">
        <v>51.952599999999997</v>
      </c>
      <c r="O24" s="184">
        <v>19.054300000000001</v>
      </c>
      <c r="P24" s="184">
        <v>13.8249</v>
      </c>
      <c r="Q24" s="184">
        <v>15.810499999999999</v>
      </c>
      <c r="R24" s="184">
        <v>24.824000000000002</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44483</v>
      </c>
      <c r="E25" s="184">
        <v>81.373000000000005</v>
      </c>
      <c r="F25" s="184">
        <v>0.93779999999999997</v>
      </c>
      <c r="G25" s="184">
        <v>1.762</v>
      </c>
      <c r="H25" s="184">
        <v>2.9685999999999999</v>
      </c>
      <c r="I25" s="184">
        <v>3.6797</v>
      </c>
      <c r="J25" s="184">
        <v>4.4421999999999997</v>
      </c>
      <c r="K25" s="184">
        <v>9.3444000000000003</v>
      </c>
      <c r="L25" s="184">
        <v>22.7364</v>
      </c>
      <c r="M25" s="184">
        <v>24.494</v>
      </c>
      <c r="N25" s="184">
        <v>50.159599999999998</v>
      </c>
      <c r="O25" s="184">
        <v>18.3477</v>
      </c>
      <c r="P25" s="184">
        <v>12.3604</v>
      </c>
      <c r="Q25" s="184">
        <v>13.5184</v>
      </c>
      <c r="R25" s="184">
        <v>24.403400000000001</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44483</v>
      </c>
      <c r="E26" s="184">
        <v>81.373000000000005</v>
      </c>
      <c r="F26" s="184">
        <v>0.93779999999999997</v>
      </c>
      <c r="G26" s="184">
        <v>1.762</v>
      </c>
      <c r="H26" s="184">
        <v>2.9685999999999999</v>
      </c>
      <c r="I26" s="184">
        <v>3.6797</v>
      </c>
      <c r="J26" s="184">
        <v>4.4421999999999997</v>
      </c>
      <c r="K26" s="184">
        <v>9.3444000000000003</v>
      </c>
      <c r="L26" s="184">
        <v>22.7364</v>
      </c>
      <c r="M26" s="184">
        <v>24.494</v>
      </c>
      <c r="N26" s="184">
        <v>50.159599999999998</v>
      </c>
      <c r="O26" s="184">
        <v>18.3477</v>
      </c>
      <c r="P26" s="184">
        <v>13.531000000000001</v>
      </c>
      <c r="Q26" s="184">
        <v>16.101500000000001</v>
      </c>
      <c r="R26" s="184">
        <v>24.403400000000001</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44483</v>
      </c>
      <c r="E27" s="184">
        <v>86.100999999999999</v>
      </c>
      <c r="F27" s="184">
        <v>0.94020000000000004</v>
      </c>
      <c r="G27" s="184">
        <v>1.7669999999999999</v>
      </c>
      <c r="H27" s="184">
        <v>2.9817999999999998</v>
      </c>
      <c r="I27" s="184">
        <v>3.7048999999999999</v>
      </c>
      <c r="J27" s="184">
        <v>4.4965999999999999</v>
      </c>
      <c r="K27" s="184">
        <v>9.5196000000000005</v>
      </c>
      <c r="L27" s="184">
        <v>23.129799999999999</v>
      </c>
      <c r="M27" s="184">
        <v>25.085000000000001</v>
      </c>
      <c r="N27" s="184">
        <v>51.099499999999999</v>
      </c>
      <c r="O27" s="184">
        <v>19.1342</v>
      </c>
      <c r="P27" s="184">
        <v>13.1425</v>
      </c>
      <c r="Q27" s="184">
        <v>13.346299999999999</v>
      </c>
      <c r="R27" s="184">
        <v>25.190799999999999</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44483</v>
      </c>
      <c r="E28" s="184">
        <v>86.100999999999999</v>
      </c>
      <c r="F28" s="184">
        <v>0.94020000000000004</v>
      </c>
      <c r="G28" s="184">
        <v>1.7669999999999999</v>
      </c>
      <c r="H28" s="184">
        <v>2.9817999999999998</v>
      </c>
      <c r="I28" s="184">
        <v>3.7048999999999999</v>
      </c>
      <c r="J28" s="184">
        <v>4.4965999999999999</v>
      </c>
      <c r="K28" s="184">
        <v>9.5196000000000005</v>
      </c>
      <c r="L28" s="184">
        <v>23.129799999999999</v>
      </c>
      <c r="M28" s="184">
        <v>25.085000000000001</v>
      </c>
      <c r="N28" s="184">
        <v>51.099499999999999</v>
      </c>
      <c r="O28" s="184">
        <v>19.1342</v>
      </c>
      <c r="P28" s="184">
        <v>14.5138</v>
      </c>
      <c r="Q28" s="184">
        <v>16.761700000000001</v>
      </c>
      <c r="R28" s="184">
        <v>25.190799999999999</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44483</v>
      </c>
      <c r="E29" s="184">
        <v>17.1587</v>
      </c>
      <c r="F29" s="184">
        <v>0.63749999999999996</v>
      </c>
      <c r="G29" s="184">
        <v>1.4622999999999999</v>
      </c>
      <c r="H29" s="184">
        <v>2.2075</v>
      </c>
      <c r="I29" s="184">
        <v>3.782</v>
      </c>
      <c r="J29" s="184">
        <v>4.3811999999999998</v>
      </c>
      <c r="K29" s="184">
        <v>11.246</v>
      </c>
      <c r="L29" s="184">
        <v>22.352399999999999</v>
      </c>
      <c r="M29" s="184">
        <v>21.7654</v>
      </c>
      <c r="N29" s="184">
        <v>41.7395</v>
      </c>
      <c r="O29" s="184"/>
      <c r="P29" s="184"/>
      <c r="Q29" s="184">
        <v>19.857299999999999</v>
      </c>
      <c r="R29" s="184">
        <v>25.506699999999999</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44483</v>
      </c>
      <c r="E30" s="184">
        <v>16.445399999999999</v>
      </c>
      <c r="F30" s="184">
        <v>0.63329999999999997</v>
      </c>
      <c r="G30" s="184">
        <v>1.4497</v>
      </c>
      <c r="H30" s="184">
        <v>2.1783000000000001</v>
      </c>
      <c r="I30" s="184">
        <v>3.7231000000000001</v>
      </c>
      <c r="J30" s="184">
        <v>4.2544000000000004</v>
      </c>
      <c r="K30" s="184">
        <v>10.8322</v>
      </c>
      <c r="L30" s="184">
        <v>21.447099999999999</v>
      </c>
      <c r="M30" s="184">
        <v>20.424399999999999</v>
      </c>
      <c r="N30" s="184">
        <v>39.6554</v>
      </c>
      <c r="O30" s="184"/>
      <c r="P30" s="184"/>
      <c r="Q30" s="184">
        <v>18.162099999999999</v>
      </c>
      <c r="R30" s="184">
        <v>23.679200000000002</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44483</v>
      </c>
      <c r="E31" s="184">
        <v>222.99</v>
      </c>
      <c r="F31" s="184">
        <v>0.74550000000000005</v>
      </c>
      <c r="G31" s="184">
        <v>1.8964000000000001</v>
      </c>
      <c r="H31" s="184">
        <v>2.7555999999999998</v>
      </c>
      <c r="I31" s="184">
        <v>3.8902000000000001</v>
      </c>
      <c r="J31" s="184">
        <v>8.5373999999999999</v>
      </c>
      <c r="K31" s="184">
        <v>17.604600000000001</v>
      </c>
      <c r="L31" s="184">
        <v>32.197099999999999</v>
      </c>
      <c r="M31" s="184">
        <v>37.199300000000001</v>
      </c>
      <c r="N31" s="184">
        <v>78.878500000000003</v>
      </c>
      <c r="O31" s="184">
        <v>21.537600000000001</v>
      </c>
      <c r="P31" s="184">
        <v>16.119499999999999</v>
      </c>
      <c r="Q31" s="184">
        <v>15.184200000000001</v>
      </c>
      <c r="R31" s="184">
        <v>30.6707</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44483</v>
      </c>
      <c r="E32" s="184">
        <v>242.1</v>
      </c>
      <c r="F32" s="184">
        <v>0.74070000000000003</v>
      </c>
      <c r="G32" s="184">
        <v>1.8982000000000001</v>
      </c>
      <c r="H32" s="184">
        <v>2.7633000000000001</v>
      </c>
      <c r="I32" s="184">
        <v>3.9056000000000002</v>
      </c>
      <c r="J32" s="184">
        <v>8.5795999999999992</v>
      </c>
      <c r="K32" s="184">
        <v>17.741499999999998</v>
      </c>
      <c r="L32" s="184">
        <v>32.512300000000003</v>
      </c>
      <c r="M32" s="184">
        <v>37.682000000000002</v>
      </c>
      <c r="N32" s="184">
        <v>79.719399999999993</v>
      </c>
      <c r="O32" s="184">
        <v>22.247299999999999</v>
      </c>
      <c r="P32" s="184">
        <v>17.161100000000001</v>
      </c>
      <c r="Q32" s="184">
        <v>18.084</v>
      </c>
      <c r="R32" s="184">
        <v>31.317299999999999</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44483</v>
      </c>
      <c r="E33" s="184">
        <v>16.840499999999999</v>
      </c>
      <c r="F33" s="184">
        <v>0.51270000000000004</v>
      </c>
      <c r="G33" s="184">
        <v>2.0977000000000001</v>
      </c>
      <c r="H33" s="184">
        <v>3.0788000000000002</v>
      </c>
      <c r="I33" s="184">
        <v>5.3486000000000002</v>
      </c>
      <c r="J33" s="184">
        <v>7.6318000000000001</v>
      </c>
      <c r="K33" s="184">
        <v>14.1218</v>
      </c>
      <c r="L33" s="184">
        <v>23.7226</v>
      </c>
      <c r="M33" s="184">
        <v>22.891999999999999</v>
      </c>
      <c r="N33" s="184">
        <v>41.4467</v>
      </c>
      <c r="O33" s="184">
        <v>15.025600000000001</v>
      </c>
      <c r="P33" s="184"/>
      <c r="Q33" s="184">
        <v>11.0441</v>
      </c>
      <c r="R33" s="184">
        <v>22.945699999999999</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44483</v>
      </c>
      <c r="E34" s="184">
        <v>18.0718</v>
      </c>
      <c r="F34" s="184">
        <v>0.51500000000000001</v>
      </c>
      <c r="G34" s="184">
        <v>2.1052</v>
      </c>
      <c r="H34" s="184">
        <v>3.0966</v>
      </c>
      <c r="I34" s="184">
        <v>5.3841000000000001</v>
      </c>
      <c r="J34" s="184">
        <v>7.7131999999999996</v>
      </c>
      <c r="K34" s="184">
        <v>14.3843</v>
      </c>
      <c r="L34" s="184">
        <v>24.288499999999999</v>
      </c>
      <c r="M34" s="184">
        <v>23.658300000000001</v>
      </c>
      <c r="N34" s="184">
        <v>42.6312</v>
      </c>
      <c r="O34" s="184">
        <v>16.245200000000001</v>
      </c>
      <c r="P34" s="184"/>
      <c r="Q34" s="184">
        <v>12.6302</v>
      </c>
      <c r="R34" s="184">
        <v>23.967500000000001</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44483</v>
      </c>
      <c r="E35" s="184">
        <v>19.260000000000002</v>
      </c>
      <c r="F35" s="184">
        <v>0.627</v>
      </c>
      <c r="G35" s="184">
        <v>2.0668000000000002</v>
      </c>
      <c r="H35" s="184">
        <v>3.1049000000000002</v>
      </c>
      <c r="I35" s="184">
        <v>5.1883999999999997</v>
      </c>
      <c r="J35" s="184">
        <v>5.0735999999999999</v>
      </c>
      <c r="K35" s="184">
        <v>12.9619</v>
      </c>
      <c r="L35" s="184">
        <v>27.296800000000001</v>
      </c>
      <c r="M35" s="184">
        <v>29.784400000000002</v>
      </c>
      <c r="N35" s="184">
        <v>53.711100000000002</v>
      </c>
      <c r="O35" s="184">
        <v>19.889600000000002</v>
      </c>
      <c r="P35" s="184"/>
      <c r="Q35" s="184">
        <v>14.658200000000001</v>
      </c>
      <c r="R35" s="184">
        <v>28.094899999999999</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44483</v>
      </c>
      <c r="E36" s="184">
        <v>17.899999999999999</v>
      </c>
      <c r="F36" s="184">
        <v>0.67490000000000006</v>
      </c>
      <c r="G36" s="184">
        <v>2.0525000000000002</v>
      </c>
      <c r="H36" s="184">
        <v>3.1105999999999998</v>
      </c>
      <c r="I36" s="184">
        <v>5.1086</v>
      </c>
      <c r="J36" s="184">
        <v>4.9852999999999996</v>
      </c>
      <c r="K36" s="184">
        <v>12.6495</v>
      </c>
      <c r="L36" s="184">
        <v>26.501799999999999</v>
      </c>
      <c r="M36" s="184">
        <v>28.591999999999999</v>
      </c>
      <c r="N36" s="184">
        <v>51.823599999999999</v>
      </c>
      <c r="O36" s="184">
        <v>18.288699999999999</v>
      </c>
      <c r="P36" s="184"/>
      <c r="Q36" s="184">
        <v>12.9193</v>
      </c>
      <c r="R36" s="184">
        <v>26.436299999999999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44483</v>
      </c>
      <c r="E37" s="184">
        <v>16.431899999999999</v>
      </c>
      <c r="F37" s="184">
        <v>1.2190000000000001</v>
      </c>
      <c r="G37" s="184">
        <v>3.8626</v>
      </c>
      <c r="H37" s="184">
        <v>5.2881</v>
      </c>
      <c r="I37" s="184">
        <v>5.9165999999999999</v>
      </c>
      <c r="J37" s="184">
        <v>7.5823</v>
      </c>
      <c r="K37" s="184">
        <v>14.7896</v>
      </c>
      <c r="L37" s="184">
        <v>21.944500000000001</v>
      </c>
      <c r="M37" s="184">
        <v>23.7883</v>
      </c>
      <c r="N37" s="184">
        <v>44.416899999999998</v>
      </c>
      <c r="O37" s="184"/>
      <c r="P37" s="184"/>
      <c r="Q37" s="184">
        <v>19.121600000000001</v>
      </c>
      <c r="R37" s="184">
        <v>23.502300000000002</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44483</v>
      </c>
      <c r="E38" s="184">
        <v>15.515599999999999</v>
      </c>
      <c r="F38" s="184">
        <v>1.214</v>
      </c>
      <c r="G38" s="184">
        <v>3.8458000000000001</v>
      </c>
      <c r="H38" s="184">
        <v>5.2483000000000004</v>
      </c>
      <c r="I38" s="184">
        <v>5.8362999999999996</v>
      </c>
      <c r="J38" s="184">
        <v>7.4077999999999999</v>
      </c>
      <c r="K38" s="184">
        <v>14.222200000000001</v>
      </c>
      <c r="L38" s="184">
        <v>20.742999999999999</v>
      </c>
      <c r="M38" s="184">
        <v>21.970300000000002</v>
      </c>
      <c r="N38" s="184">
        <v>41.585099999999997</v>
      </c>
      <c r="O38" s="184"/>
      <c r="P38" s="184"/>
      <c r="Q38" s="184">
        <v>16.7376</v>
      </c>
      <c r="R38" s="184">
        <v>21.052700000000002</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44483</v>
      </c>
      <c r="E39" s="184">
        <v>15.750999999999999</v>
      </c>
      <c r="F39" s="184">
        <v>0.78190000000000004</v>
      </c>
      <c r="G39" s="184">
        <v>1.6738</v>
      </c>
      <c r="H39" s="184">
        <v>2.1499000000000001</v>
      </c>
      <c r="I39" s="184">
        <v>3.4977</v>
      </c>
      <c r="J39" s="184">
        <v>3.9108000000000001</v>
      </c>
      <c r="K39" s="184">
        <v>8.8536000000000001</v>
      </c>
      <c r="L39" s="184">
        <v>21.02</v>
      </c>
      <c r="M39" s="184">
        <v>20.4831</v>
      </c>
      <c r="N39" s="184">
        <v>37.499699999999997</v>
      </c>
      <c r="O39" s="184">
        <v>17.237300000000001</v>
      </c>
      <c r="P39" s="184"/>
      <c r="Q39" s="184">
        <v>14.7928</v>
      </c>
      <c r="R39" s="184">
        <v>20.754200000000001</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44483</v>
      </c>
      <c r="E40" s="184">
        <v>14.9778</v>
      </c>
      <c r="F40" s="184">
        <v>0.77710000000000001</v>
      </c>
      <c r="G40" s="184">
        <v>1.6601999999999999</v>
      </c>
      <c r="H40" s="184">
        <v>2.1183000000000001</v>
      </c>
      <c r="I40" s="184">
        <v>3.4336000000000002</v>
      </c>
      <c r="J40" s="184">
        <v>3.7732000000000001</v>
      </c>
      <c r="K40" s="184">
        <v>8.4154</v>
      </c>
      <c r="L40" s="184">
        <v>20.0337</v>
      </c>
      <c r="M40" s="184">
        <v>19.003699999999998</v>
      </c>
      <c r="N40" s="184">
        <v>35.245800000000003</v>
      </c>
      <c r="O40" s="184">
        <v>15.468</v>
      </c>
      <c r="P40" s="184"/>
      <c r="Q40" s="184">
        <v>13.051600000000001</v>
      </c>
      <c r="R40" s="184">
        <v>18.898199999999999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44483</v>
      </c>
      <c r="E41" s="184">
        <v>212.93540831809301</v>
      </c>
      <c r="F41" s="184">
        <v>4.3499999999999997E-2</v>
      </c>
      <c r="G41" s="184">
        <v>0.62760000000000005</v>
      </c>
      <c r="H41" s="184">
        <v>1.3536999999999999</v>
      </c>
      <c r="I41" s="184">
        <v>2.1475</v>
      </c>
      <c r="J41" s="184">
        <v>3.3218000000000001</v>
      </c>
      <c r="K41" s="184">
        <v>11.996</v>
      </c>
      <c r="L41" s="184">
        <v>23.517900000000001</v>
      </c>
      <c r="M41" s="184">
        <v>24.720400000000001</v>
      </c>
      <c r="N41" s="184">
        <v>52.479700000000001</v>
      </c>
      <c r="O41" s="184">
        <v>16.726299999999998</v>
      </c>
      <c r="P41" s="184">
        <v>12.8598</v>
      </c>
      <c r="Q41" s="184">
        <v>12.206099999999999</v>
      </c>
      <c r="R41" s="184">
        <v>34.115400000000001</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44483</v>
      </c>
      <c r="E42" s="184">
        <v>77.706199999999995</v>
      </c>
      <c r="F42" s="184">
        <v>4.5699999999999998E-2</v>
      </c>
      <c r="G42" s="184">
        <v>0.6341</v>
      </c>
      <c r="H42" s="184">
        <v>1.369</v>
      </c>
      <c r="I42" s="184">
        <v>2.1781999999999999</v>
      </c>
      <c r="J42" s="184">
        <v>3.3881000000000001</v>
      </c>
      <c r="K42" s="184">
        <v>12.2165</v>
      </c>
      <c r="L42" s="184">
        <v>24.0045</v>
      </c>
      <c r="M42" s="184">
        <v>25.4495</v>
      </c>
      <c r="N42" s="184">
        <v>53.672499999999999</v>
      </c>
      <c r="O42" s="184">
        <v>17.8871</v>
      </c>
      <c r="P42" s="184">
        <v>13.7118</v>
      </c>
      <c r="Q42" s="184">
        <v>13.7713</v>
      </c>
      <c r="R42" s="184">
        <v>35.171199999999999</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44483</v>
      </c>
      <c r="E43" s="184">
        <v>40.347999999999999</v>
      </c>
      <c r="F43" s="184">
        <v>0.49320000000000003</v>
      </c>
      <c r="G43" s="184">
        <v>0.97599999999999998</v>
      </c>
      <c r="H43" s="184">
        <v>1.9610000000000001</v>
      </c>
      <c r="I43" s="184">
        <v>3.0627</v>
      </c>
      <c r="J43" s="184">
        <v>4.1238999999999999</v>
      </c>
      <c r="K43" s="184">
        <v>9.3145000000000007</v>
      </c>
      <c r="L43" s="184">
        <v>19.890699999999999</v>
      </c>
      <c r="M43" s="184">
        <v>25.218800000000002</v>
      </c>
      <c r="N43" s="184">
        <v>49.948</v>
      </c>
      <c r="O43" s="184">
        <v>21.616</v>
      </c>
      <c r="P43" s="184">
        <v>13.701000000000001</v>
      </c>
      <c r="Q43" s="184">
        <v>12.603300000000001</v>
      </c>
      <c r="R43" s="184">
        <v>27.031600000000001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44483</v>
      </c>
      <c r="E44" s="184">
        <v>45.012</v>
      </c>
      <c r="F44" s="184">
        <v>0.49559999999999998</v>
      </c>
      <c r="G44" s="184">
        <v>0.98719999999999997</v>
      </c>
      <c r="H44" s="184">
        <v>1.9871000000000001</v>
      </c>
      <c r="I44" s="184">
        <v>3.1179000000000001</v>
      </c>
      <c r="J44" s="184">
        <v>4.2450999999999999</v>
      </c>
      <c r="K44" s="184">
        <v>9.7050999999999998</v>
      </c>
      <c r="L44" s="184">
        <v>20.730599999999999</v>
      </c>
      <c r="M44" s="184">
        <v>26.4986</v>
      </c>
      <c r="N44" s="184">
        <v>51.97</v>
      </c>
      <c r="O44" s="184">
        <v>23.1844</v>
      </c>
      <c r="P44" s="184">
        <v>15.2371</v>
      </c>
      <c r="Q44" s="184">
        <v>14.155799999999999</v>
      </c>
      <c r="R44" s="184">
        <v>28.7102</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44483</v>
      </c>
      <c r="E45" s="184">
        <v>158.40852788344699</v>
      </c>
      <c r="F45" s="184">
        <v>0.49159999999999998</v>
      </c>
      <c r="G45" s="184">
        <v>0.97519999999999996</v>
      </c>
      <c r="H45" s="184">
        <v>1.9609000000000001</v>
      </c>
      <c r="I45" s="184">
        <v>3.0598999999999998</v>
      </c>
      <c r="J45" s="184">
        <v>4.1189</v>
      </c>
      <c r="K45" s="184">
        <v>9.3076000000000008</v>
      </c>
      <c r="L45" s="184">
        <v>19.8857</v>
      </c>
      <c r="M45" s="184">
        <v>25.2165</v>
      </c>
      <c r="N45" s="184">
        <v>49.942500000000003</v>
      </c>
      <c r="O45" s="184">
        <v>21.255600000000001</v>
      </c>
      <c r="P45" s="184">
        <v>13.373100000000001</v>
      </c>
      <c r="Q45" s="184">
        <v>13.443899999999999</v>
      </c>
      <c r="R45" s="184">
        <v>26.9588</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44483</v>
      </c>
      <c r="E46" s="184">
        <v>78.740103319537297</v>
      </c>
      <c r="F46" s="184">
        <v>0.499</v>
      </c>
      <c r="G46" s="184">
        <v>0.98819999999999997</v>
      </c>
      <c r="H46" s="184">
        <v>1.9884999999999999</v>
      </c>
      <c r="I46" s="184">
        <v>3.1206</v>
      </c>
      <c r="J46" s="184">
        <v>4.2465000000000002</v>
      </c>
      <c r="K46" s="184">
        <v>9.7050000000000001</v>
      </c>
      <c r="L46" s="184">
        <v>20.736000000000001</v>
      </c>
      <c r="M46" s="184">
        <v>26.503799999999998</v>
      </c>
      <c r="N46" s="184">
        <v>51.976100000000002</v>
      </c>
      <c r="O46" s="184">
        <v>22.901599999999998</v>
      </c>
      <c r="P46" s="184">
        <v>14.9436</v>
      </c>
      <c r="Q46" s="184">
        <v>14.803900000000001</v>
      </c>
      <c r="R46" s="184">
        <v>28.636299999999999</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44483</v>
      </c>
      <c r="E47" s="184">
        <v>42.151000000000003</v>
      </c>
      <c r="F47" s="184">
        <v>0.6663</v>
      </c>
      <c r="G47" s="184">
        <v>1.7575000000000001</v>
      </c>
      <c r="H47" s="184">
        <v>2.1595</v>
      </c>
      <c r="I47" s="184">
        <v>4.1485000000000003</v>
      </c>
      <c r="J47" s="184">
        <v>4.0636999999999999</v>
      </c>
      <c r="K47" s="184">
        <v>10.121</v>
      </c>
      <c r="L47" s="184">
        <v>20.071200000000001</v>
      </c>
      <c r="M47" s="184">
        <v>21.9224</v>
      </c>
      <c r="N47" s="184">
        <v>41.133699999999997</v>
      </c>
      <c r="O47" s="184">
        <v>17.361699999999999</v>
      </c>
      <c r="P47" s="184">
        <v>13.354100000000001</v>
      </c>
      <c r="Q47" s="184">
        <v>15.8843</v>
      </c>
      <c r="R47" s="184">
        <v>23.674399999999999</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44483</v>
      </c>
      <c r="E48" s="184">
        <v>38.564</v>
      </c>
      <c r="F48" s="184">
        <v>0.66300000000000003</v>
      </c>
      <c r="G48" s="184">
        <v>1.7493000000000001</v>
      </c>
      <c r="H48" s="184">
        <v>2.1400999999999999</v>
      </c>
      <c r="I48" s="184">
        <v>4.1087999999999996</v>
      </c>
      <c r="J48" s="184">
        <v>3.9796999999999998</v>
      </c>
      <c r="K48" s="184">
        <v>9.8407999999999998</v>
      </c>
      <c r="L48" s="184">
        <v>19.456099999999999</v>
      </c>
      <c r="M48" s="184">
        <v>21.011700000000001</v>
      </c>
      <c r="N48" s="184">
        <v>39.709499999999998</v>
      </c>
      <c r="O48" s="184">
        <v>16.1586</v>
      </c>
      <c r="P48" s="184">
        <v>12.174200000000001</v>
      </c>
      <c r="Q48" s="184">
        <v>13.4573</v>
      </c>
      <c r="R48" s="184">
        <v>22.37</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44483</v>
      </c>
      <c r="E49" s="184">
        <v>140.72550000000001</v>
      </c>
      <c r="F49" s="184">
        <v>0.39250000000000002</v>
      </c>
      <c r="G49" s="184">
        <v>0.66700000000000004</v>
      </c>
      <c r="H49" s="184">
        <v>0.83130000000000004</v>
      </c>
      <c r="I49" s="184">
        <v>1.9613</v>
      </c>
      <c r="J49" s="184">
        <v>1.3250999999999999</v>
      </c>
      <c r="K49" s="184">
        <v>7.5423</v>
      </c>
      <c r="L49" s="184">
        <v>16.131399999999999</v>
      </c>
      <c r="M49" s="184">
        <v>13.6463</v>
      </c>
      <c r="N49" s="184">
        <v>32.673000000000002</v>
      </c>
      <c r="O49" s="184">
        <v>15.3935</v>
      </c>
      <c r="P49" s="184">
        <v>9.7325999999999997</v>
      </c>
      <c r="Q49" s="184">
        <v>8.9627999999999997</v>
      </c>
      <c r="R49" s="184">
        <v>16.365100000000002</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44483</v>
      </c>
      <c r="E50" s="184">
        <v>153.33580000000001</v>
      </c>
      <c r="F50" s="184">
        <v>0.39589999999999997</v>
      </c>
      <c r="G50" s="184">
        <v>0.67720000000000002</v>
      </c>
      <c r="H50" s="184">
        <v>0.85499999999999998</v>
      </c>
      <c r="I50" s="184">
        <v>2.0093000000000001</v>
      </c>
      <c r="J50" s="184">
        <v>1.4271</v>
      </c>
      <c r="K50" s="184">
        <v>7.8752000000000004</v>
      </c>
      <c r="L50" s="184">
        <v>16.850999999999999</v>
      </c>
      <c r="M50" s="184">
        <v>14.690099999999999</v>
      </c>
      <c r="N50" s="184">
        <v>34.282299999999999</v>
      </c>
      <c r="O50" s="184">
        <v>16.644200000000001</v>
      </c>
      <c r="P50" s="184">
        <v>11.067500000000001</v>
      </c>
      <c r="Q50" s="184">
        <v>11.291</v>
      </c>
      <c r="R50" s="184">
        <v>17.7285</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44483</v>
      </c>
      <c r="E51" s="184">
        <v>17.9724</v>
      </c>
      <c r="F51" s="184">
        <v>0.61639999999999995</v>
      </c>
      <c r="G51" s="184">
        <v>1.4639</v>
      </c>
      <c r="H51" s="184">
        <v>1.9757</v>
      </c>
      <c r="I51" s="184">
        <v>3.2048000000000001</v>
      </c>
      <c r="J51" s="184">
        <v>3.9912999999999998</v>
      </c>
      <c r="K51" s="184">
        <v>11.3566</v>
      </c>
      <c r="L51" s="184">
        <v>25.623999999999999</v>
      </c>
      <c r="M51" s="184">
        <v>30.8111</v>
      </c>
      <c r="N51" s="184">
        <v>55.625399999999999</v>
      </c>
      <c r="O51" s="184"/>
      <c r="P51" s="184"/>
      <c r="Q51" s="184">
        <v>29.8996</v>
      </c>
      <c r="R51" s="184">
        <v>31.1281</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44483</v>
      </c>
      <c r="E52" s="184">
        <v>17.237100000000002</v>
      </c>
      <c r="F52" s="184">
        <v>0.61109999999999998</v>
      </c>
      <c r="G52" s="184">
        <v>1.4472</v>
      </c>
      <c r="H52" s="184">
        <v>1.9368000000000001</v>
      </c>
      <c r="I52" s="184">
        <v>3.1259999999999999</v>
      </c>
      <c r="J52" s="184">
        <v>3.8197999999999999</v>
      </c>
      <c r="K52" s="184">
        <v>10.8025</v>
      </c>
      <c r="L52" s="184">
        <v>24.395399999999999</v>
      </c>
      <c r="M52" s="184">
        <v>28.944900000000001</v>
      </c>
      <c r="N52" s="184">
        <v>52.709600000000002</v>
      </c>
      <c r="O52" s="184"/>
      <c r="P52" s="184"/>
      <c r="Q52" s="184">
        <v>27.500800000000002</v>
      </c>
      <c r="R52" s="184">
        <v>28.701000000000001</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44483</v>
      </c>
      <c r="E57" s="184">
        <v>25.152000000000001</v>
      </c>
      <c r="F57" s="184">
        <v>0.7087</v>
      </c>
      <c r="G57" s="184">
        <v>1.3989</v>
      </c>
      <c r="H57" s="184">
        <v>1.9084000000000001</v>
      </c>
      <c r="I57" s="184">
        <v>3.1242000000000001</v>
      </c>
      <c r="J57" s="184">
        <v>3.3403</v>
      </c>
      <c r="K57" s="184">
        <v>10.4611</v>
      </c>
      <c r="L57" s="184">
        <v>23.076899999999998</v>
      </c>
      <c r="M57" s="184">
        <v>23.572800000000001</v>
      </c>
      <c r="N57" s="184">
        <v>45.639800000000001</v>
      </c>
      <c r="O57" s="184">
        <v>20.938800000000001</v>
      </c>
      <c r="P57" s="184">
        <v>17.030999999999999</v>
      </c>
      <c r="Q57" s="184">
        <v>15.9946</v>
      </c>
      <c r="R57" s="184">
        <v>26.607399999999998</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44483</v>
      </c>
      <c r="E58" s="184">
        <v>22.687999999999999</v>
      </c>
      <c r="F58" s="184">
        <v>0.70579999999999998</v>
      </c>
      <c r="G58" s="184">
        <v>1.3897999999999999</v>
      </c>
      <c r="H58" s="184">
        <v>1.8815</v>
      </c>
      <c r="I58" s="184">
        <v>3.0663999999999998</v>
      </c>
      <c r="J58" s="184">
        <v>3.2210999999999999</v>
      </c>
      <c r="K58" s="184">
        <v>10.0665</v>
      </c>
      <c r="L58" s="184">
        <v>22.201899999999998</v>
      </c>
      <c r="M58" s="184">
        <v>22.248000000000001</v>
      </c>
      <c r="N58" s="184">
        <v>43.540399999999998</v>
      </c>
      <c r="O58" s="184">
        <v>19.077100000000002</v>
      </c>
      <c r="P58" s="184">
        <v>15.1363</v>
      </c>
      <c r="Q58" s="184">
        <v>14.086600000000001</v>
      </c>
      <c r="R58" s="184">
        <v>24.748899999999999</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44483</v>
      </c>
      <c r="E59" s="184">
        <v>16.497399999999999</v>
      </c>
      <c r="F59" s="184">
        <v>0.38519999999999999</v>
      </c>
      <c r="G59" s="184">
        <v>0.39129999999999998</v>
      </c>
      <c r="H59" s="184">
        <v>0.4481</v>
      </c>
      <c r="I59" s="184">
        <v>1.1738</v>
      </c>
      <c r="J59" s="184">
        <v>0.97319999999999995</v>
      </c>
      <c r="K59" s="184">
        <v>8.6835000000000004</v>
      </c>
      <c r="L59" s="184">
        <v>16.261600000000001</v>
      </c>
      <c r="M59" s="184">
        <v>15.4496</v>
      </c>
      <c r="N59" s="184">
        <v>34.369900000000001</v>
      </c>
      <c r="O59" s="184">
        <v>19.898099999999999</v>
      </c>
      <c r="P59" s="184"/>
      <c r="Q59" s="184">
        <v>17.6188</v>
      </c>
      <c r="R59" s="184">
        <v>21.526800000000001</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44483</v>
      </c>
      <c r="E60" s="184">
        <v>15.7003</v>
      </c>
      <c r="F60" s="184">
        <v>0.38109999999999999</v>
      </c>
      <c r="G60" s="184">
        <v>0.3785</v>
      </c>
      <c r="H60" s="184">
        <v>0.41830000000000001</v>
      </c>
      <c r="I60" s="184">
        <v>1.1129</v>
      </c>
      <c r="J60" s="184">
        <v>0.84199999999999997</v>
      </c>
      <c r="K60" s="184">
        <v>8.2517999999999994</v>
      </c>
      <c r="L60" s="184">
        <v>15.3399</v>
      </c>
      <c r="M60" s="184">
        <v>14.0869</v>
      </c>
      <c r="N60" s="184">
        <v>32.2498</v>
      </c>
      <c r="O60" s="184">
        <v>17.9864</v>
      </c>
      <c r="P60" s="184"/>
      <c r="Q60" s="184">
        <v>15.745699999999999</v>
      </c>
      <c r="R60" s="184">
        <v>19.519300000000001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44483</v>
      </c>
      <c r="E61" s="184">
        <v>15.568899999999999</v>
      </c>
      <c r="F61" s="184">
        <v>0.63019999999999998</v>
      </c>
      <c r="G61" s="184">
        <v>1.6977</v>
      </c>
      <c r="H61" s="184">
        <v>2.3595999999999999</v>
      </c>
      <c r="I61" s="184">
        <v>3.6835</v>
      </c>
      <c r="J61" s="184">
        <v>3.6938</v>
      </c>
      <c r="K61" s="184">
        <v>11.6883</v>
      </c>
      <c r="L61" s="184">
        <v>23.032499999999999</v>
      </c>
      <c r="M61" s="184">
        <v>21.308900000000001</v>
      </c>
      <c r="N61" s="184">
        <v>39.651400000000002</v>
      </c>
      <c r="O61" s="184">
        <v>17.475899999999999</v>
      </c>
      <c r="P61" s="184"/>
      <c r="Q61" s="184">
        <v>13.6479</v>
      </c>
      <c r="R61" s="184">
        <v>20.446300000000001</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44483</v>
      </c>
      <c r="E62" s="184">
        <v>14.656499999999999</v>
      </c>
      <c r="F62" s="184">
        <v>0.62480000000000002</v>
      </c>
      <c r="G62" s="184">
        <v>1.6817</v>
      </c>
      <c r="H62" s="184">
        <v>2.3220000000000001</v>
      </c>
      <c r="I62" s="184">
        <v>3.6080999999999999</v>
      </c>
      <c r="J62" s="184">
        <v>3.5560999999999998</v>
      </c>
      <c r="K62" s="184">
        <v>11.185700000000001</v>
      </c>
      <c r="L62" s="184">
        <v>21.892700000000001</v>
      </c>
      <c r="M62" s="184">
        <v>19.6449</v>
      </c>
      <c r="N62" s="184">
        <v>37.077800000000003</v>
      </c>
      <c r="O62" s="184">
        <v>15.3393</v>
      </c>
      <c r="P62" s="184"/>
      <c r="Q62" s="184">
        <v>11.681699999999999</v>
      </c>
      <c r="R62" s="184">
        <v>18.335699999999999</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44483</v>
      </c>
      <c r="E63" s="184">
        <v>67.866500000000002</v>
      </c>
      <c r="F63" s="184">
        <v>1.0294000000000001</v>
      </c>
      <c r="G63" s="184">
        <v>1.9663999999999999</v>
      </c>
      <c r="H63" s="184">
        <v>2.7633999999999999</v>
      </c>
      <c r="I63" s="184">
        <v>3.3980999999999999</v>
      </c>
      <c r="J63" s="184">
        <v>4.6017000000000001</v>
      </c>
      <c r="K63" s="184">
        <v>8.8652999999999995</v>
      </c>
      <c r="L63" s="184">
        <v>20.057099999999998</v>
      </c>
      <c r="M63" s="184">
        <v>26.023900000000001</v>
      </c>
      <c r="N63" s="184">
        <v>50.951300000000003</v>
      </c>
      <c r="O63" s="184">
        <v>9.3193999999999999</v>
      </c>
      <c r="P63" s="184">
        <v>8.6105</v>
      </c>
      <c r="Q63" s="184">
        <v>12.4208</v>
      </c>
      <c r="R63" s="184">
        <v>14.4808</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44483</v>
      </c>
      <c r="E64" s="184">
        <v>74.242800000000003</v>
      </c>
      <c r="F64" s="184">
        <v>1.0314000000000001</v>
      </c>
      <c r="G64" s="184">
        <v>1.9724999999999999</v>
      </c>
      <c r="H64" s="184">
        <v>2.7774000000000001</v>
      </c>
      <c r="I64" s="184">
        <v>3.4266999999999999</v>
      </c>
      <c r="J64" s="184">
        <v>4.6647999999999996</v>
      </c>
      <c r="K64" s="184">
        <v>9.0661000000000005</v>
      </c>
      <c r="L64" s="184">
        <v>20.5184</v>
      </c>
      <c r="M64" s="184">
        <v>26.771599999999999</v>
      </c>
      <c r="N64" s="184">
        <v>52.139400000000002</v>
      </c>
      <c r="O64" s="184">
        <v>10.1942</v>
      </c>
      <c r="P64" s="184">
        <v>9.7802000000000007</v>
      </c>
      <c r="Q64" s="184">
        <v>12.7857</v>
      </c>
      <c r="R64" s="184">
        <v>15.3772</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44483</v>
      </c>
      <c r="E65" s="184">
        <v>5.1799999999999999E-2</v>
      </c>
      <c r="F65" s="184">
        <v>0</v>
      </c>
      <c r="G65" s="184">
        <v>0</v>
      </c>
      <c r="H65" s="184">
        <v>0</v>
      </c>
      <c r="I65" s="184">
        <v>0</v>
      </c>
      <c r="J65" s="184">
        <v>0</v>
      </c>
      <c r="K65" s="184">
        <v>0</v>
      </c>
      <c r="L65" s="184">
        <v>0</v>
      </c>
      <c r="M65" s="184">
        <v>0</v>
      </c>
      <c r="N65" s="184">
        <v>0</v>
      </c>
      <c r="O65" s="184"/>
      <c r="P65" s="184"/>
      <c r="Q65" s="184">
        <v>0</v>
      </c>
      <c r="R65" s="184">
        <v>0</v>
      </c>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44483</v>
      </c>
      <c r="E66" s="184">
        <v>5.5800000000000002E-2</v>
      </c>
      <c r="F66" s="184">
        <v>0</v>
      </c>
      <c r="G66" s="184">
        <v>0</v>
      </c>
      <c r="H66" s="184">
        <v>0</v>
      </c>
      <c r="I66" s="184">
        <v>0</v>
      </c>
      <c r="J66" s="184">
        <v>0</v>
      </c>
      <c r="K66" s="184">
        <v>0</v>
      </c>
      <c r="L66" s="184">
        <v>0</v>
      </c>
      <c r="M66" s="184">
        <v>0</v>
      </c>
      <c r="N66" s="184">
        <v>0</v>
      </c>
      <c r="O66" s="184"/>
      <c r="P66" s="184"/>
      <c r="Q66" s="184">
        <v>0</v>
      </c>
      <c r="R66" s="184">
        <v>0</v>
      </c>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44483</v>
      </c>
      <c r="E69" s="184">
        <v>102.12</v>
      </c>
      <c r="F69" s="184">
        <v>0.2848</v>
      </c>
      <c r="G69" s="184">
        <v>1.1891</v>
      </c>
      <c r="H69" s="184">
        <v>2.1404000000000001</v>
      </c>
      <c r="I69" s="184">
        <v>4.0979000000000001</v>
      </c>
      <c r="J69" s="184">
        <v>4.4492000000000003</v>
      </c>
      <c r="K69" s="184">
        <v>9.8892000000000007</v>
      </c>
      <c r="L69" s="184">
        <v>23.3184</v>
      </c>
      <c r="M69" s="184">
        <v>24.143000000000001</v>
      </c>
      <c r="N69" s="184">
        <v>43.952599999999997</v>
      </c>
      <c r="O69" s="184">
        <v>16.798200000000001</v>
      </c>
      <c r="P69" s="184">
        <v>11.323600000000001</v>
      </c>
      <c r="Q69" s="184">
        <v>14.026899999999999</v>
      </c>
      <c r="R69" s="184">
        <v>22.9465</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44483</v>
      </c>
      <c r="E70" s="184">
        <v>114.78</v>
      </c>
      <c r="F70" s="184">
        <v>0.2883</v>
      </c>
      <c r="G70" s="184">
        <v>1.1991000000000001</v>
      </c>
      <c r="H70" s="184">
        <v>2.1720000000000002</v>
      </c>
      <c r="I70" s="184">
        <v>4.1561000000000003</v>
      </c>
      <c r="J70" s="184">
        <v>4.5926999999999998</v>
      </c>
      <c r="K70" s="184">
        <v>10.375999999999999</v>
      </c>
      <c r="L70" s="184">
        <v>24.395800000000001</v>
      </c>
      <c r="M70" s="184">
        <v>25.717400000000001</v>
      </c>
      <c r="N70" s="184">
        <v>46.384399999999999</v>
      </c>
      <c r="O70" s="184">
        <v>18.655899999999999</v>
      </c>
      <c r="P70" s="184">
        <v>13.0244</v>
      </c>
      <c r="Q70" s="184">
        <v>13.7927</v>
      </c>
      <c r="R70" s="184">
        <v>24.978200000000001</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44483</v>
      </c>
      <c r="E71" s="184">
        <v>116.75</v>
      </c>
      <c r="F71" s="184">
        <v>0.81169999999999998</v>
      </c>
      <c r="G71" s="184">
        <v>2.0720000000000001</v>
      </c>
      <c r="H71" s="184">
        <v>2.8906000000000001</v>
      </c>
      <c r="I71" s="184">
        <v>4.5023</v>
      </c>
      <c r="J71" s="184">
        <v>5.3891</v>
      </c>
      <c r="K71" s="184">
        <v>14.024800000000001</v>
      </c>
      <c r="L71" s="184">
        <v>25.308599999999998</v>
      </c>
      <c r="M71" s="184">
        <v>26.257200000000001</v>
      </c>
      <c r="N71" s="184">
        <v>48.141100000000002</v>
      </c>
      <c r="O71" s="184">
        <v>16.8781</v>
      </c>
      <c r="P71" s="184">
        <v>14.663500000000001</v>
      </c>
      <c r="Q71" s="184">
        <v>11.9533</v>
      </c>
      <c r="R71" s="184">
        <v>26.1218</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44483</v>
      </c>
      <c r="E72" s="184">
        <v>128.03</v>
      </c>
      <c r="F72" s="184">
        <v>0.81899999999999995</v>
      </c>
      <c r="G72" s="184">
        <v>2.081</v>
      </c>
      <c r="H72" s="184">
        <v>2.9180000000000001</v>
      </c>
      <c r="I72" s="184">
        <v>4.5484</v>
      </c>
      <c r="J72" s="184">
        <v>5.5046999999999997</v>
      </c>
      <c r="K72" s="184">
        <v>14.384</v>
      </c>
      <c r="L72" s="184">
        <v>26.088200000000001</v>
      </c>
      <c r="M72" s="184">
        <v>27.431100000000001</v>
      </c>
      <c r="N72" s="184">
        <v>49.988300000000002</v>
      </c>
      <c r="O72" s="184">
        <v>18.322900000000001</v>
      </c>
      <c r="P72" s="184">
        <v>16.0808</v>
      </c>
      <c r="Q72" s="184">
        <v>16.117100000000001</v>
      </c>
      <c r="R72" s="184">
        <v>27.698599999999999</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44483</v>
      </c>
      <c r="E73" s="184">
        <v>281.21609999999998</v>
      </c>
      <c r="F73" s="184">
        <v>1.5126999999999999</v>
      </c>
      <c r="G73" s="184">
        <v>3.1682999999999999</v>
      </c>
      <c r="H73" s="184">
        <v>3.8742999999999999</v>
      </c>
      <c r="I73" s="184">
        <v>4.4362000000000004</v>
      </c>
      <c r="J73" s="184">
        <v>5.3808999999999996</v>
      </c>
      <c r="K73" s="184">
        <v>11.0749</v>
      </c>
      <c r="L73" s="184">
        <v>30.604600000000001</v>
      </c>
      <c r="M73" s="184">
        <v>39.056600000000003</v>
      </c>
      <c r="N73" s="184">
        <v>75.564899999999994</v>
      </c>
      <c r="O73" s="184">
        <v>31.488499999999998</v>
      </c>
      <c r="P73" s="184">
        <v>19.897400000000001</v>
      </c>
      <c r="Q73" s="184">
        <v>17.5975</v>
      </c>
      <c r="R73" s="184">
        <v>44.883499999999998</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44483</v>
      </c>
      <c r="E74" s="184">
        <v>290.83690000000001</v>
      </c>
      <c r="F74" s="184">
        <v>1.5133000000000001</v>
      </c>
      <c r="G74" s="184">
        <v>3.1690999999999998</v>
      </c>
      <c r="H74" s="184">
        <v>3.8755999999999999</v>
      </c>
      <c r="I74" s="184">
        <v>4.4400000000000004</v>
      </c>
      <c r="J74" s="184">
        <v>5.3876999999999997</v>
      </c>
      <c r="K74" s="184">
        <v>11.085599999999999</v>
      </c>
      <c r="L74" s="184">
        <v>30.6129</v>
      </c>
      <c r="M74" s="184">
        <v>39.096699999999998</v>
      </c>
      <c r="N74" s="184">
        <v>75.692599999999999</v>
      </c>
      <c r="O74" s="184">
        <v>32.546999999999997</v>
      </c>
      <c r="P74" s="184">
        <v>20.609100000000002</v>
      </c>
      <c r="Q74" s="184">
        <v>18.941600000000001</v>
      </c>
      <c r="R74" s="184">
        <v>45.933399999999999</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44483</v>
      </c>
      <c r="E75" s="184">
        <v>226.7731</v>
      </c>
      <c r="F75" s="184">
        <v>0.72450000000000003</v>
      </c>
      <c r="G75" s="184">
        <v>1.4792000000000001</v>
      </c>
      <c r="H75" s="184">
        <v>2.3767999999999998</v>
      </c>
      <c r="I75" s="184">
        <v>3.5085000000000002</v>
      </c>
      <c r="J75" s="184">
        <v>4.7027999999999999</v>
      </c>
      <c r="K75" s="184">
        <v>12.416499999999999</v>
      </c>
      <c r="L75" s="184">
        <v>23.4602</v>
      </c>
      <c r="M75" s="184">
        <v>24.356100000000001</v>
      </c>
      <c r="N75" s="184">
        <v>48.905799999999999</v>
      </c>
      <c r="O75" s="184">
        <v>20.956199999999999</v>
      </c>
      <c r="P75" s="184">
        <v>15.545400000000001</v>
      </c>
      <c r="Q75" s="184">
        <v>17.078700000000001</v>
      </c>
      <c r="R75" s="184">
        <v>24.082000000000001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44483</v>
      </c>
      <c r="E76" s="184">
        <v>100.872635259416</v>
      </c>
      <c r="F76" s="184">
        <v>0.72450000000000003</v>
      </c>
      <c r="G76" s="184">
        <v>1.4791000000000001</v>
      </c>
      <c r="H76" s="184">
        <v>2.3767</v>
      </c>
      <c r="I76" s="184">
        <v>3.5084</v>
      </c>
      <c r="J76" s="184">
        <v>4.7026000000000003</v>
      </c>
      <c r="K76" s="184">
        <v>12.4161</v>
      </c>
      <c r="L76" s="184">
        <v>23.46</v>
      </c>
      <c r="M76" s="184">
        <v>24.3566</v>
      </c>
      <c r="N76" s="184">
        <v>48.906100000000002</v>
      </c>
      <c r="O76" s="184">
        <v>20.786799999999999</v>
      </c>
      <c r="P76" s="184">
        <v>15.374499999999999</v>
      </c>
      <c r="Q76" s="184">
        <v>16.9788</v>
      </c>
      <c r="R76" s="184">
        <v>23.866299999999999</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44483</v>
      </c>
      <c r="E77" s="184">
        <v>500.340206029196</v>
      </c>
      <c r="F77" s="184">
        <v>0.7228</v>
      </c>
      <c r="G77" s="184">
        <v>1.4739</v>
      </c>
      <c r="H77" s="184">
        <v>2.3639000000000001</v>
      </c>
      <c r="I77" s="184">
        <v>3.4820000000000002</v>
      </c>
      <c r="J77" s="184">
        <v>4.6413000000000002</v>
      </c>
      <c r="K77" s="184">
        <v>12.2149</v>
      </c>
      <c r="L77" s="184">
        <v>23.018000000000001</v>
      </c>
      <c r="M77" s="184">
        <v>23.692599999999999</v>
      </c>
      <c r="N77" s="184">
        <v>47.861899999999999</v>
      </c>
      <c r="O77" s="184">
        <v>20.138100000000001</v>
      </c>
      <c r="P77" s="184">
        <v>14.5913</v>
      </c>
      <c r="Q77" s="184">
        <v>16.354800000000001</v>
      </c>
      <c r="R77" s="184">
        <v>23.242799999999999</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44483</v>
      </c>
      <c r="E78" s="184">
        <v>452.16832138399599</v>
      </c>
      <c r="F78" s="184">
        <v>0.72260000000000002</v>
      </c>
      <c r="G78" s="184">
        <v>1.474</v>
      </c>
      <c r="H78" s="184">
        <v>2.3639000000000001</v>
      </c>
      <c r="I78" s="184">
        <v>3.4820000000000002</v>
      </c>
      <c r="J78" s="184">
        <v>4.6413000000000002</v>
      </c>
      <c r="K78" s="184">
        <v>12.2158</v>
      </c>
      <c r="L78" s="184">
        <v>23.0198</v>
      </c>
      <c r="M78" s="184">
        <v>23.694900000000001</v>
      </c>
      <c r="N78" s="184">
        <v>47.865900000000003</v>
      </c>
      <c r="O78" s="184">
        <v>19.970500000000001</v>
      </c>
      <c r="P78" s="184">
        <v>14.4244</v>
      </c>
      <c r="Q78" s="184">
        <v>15.916499999999999</v>
      </c>
      <c r="R78" s="184">
        <v>23.0335</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44483</v>
      </c>
      <c r="E79" s="184">
        <v>25.762</v>
      </c>
      <c r="F79" s="184">
        <v>0.63790000000000002</v>
      </c>
      <c r="G79" s="184">
        <v>1.2188000000000001</v>
      </c>
      <c r="H79" s="184">
        <v>1.8925000000000001</v>
      </c>
      <c r="I79" s="184">
        <v>2.7570000000000001</v>
      </c>
      <c r="J79" s="184">
        <v>3.1783999999999999</v>
      </c>
      <c r="K79" s="184">
        <v>11.2791</v>
      </c>
      <c r="L79" s="184">
        <v>19.261299999999999</v>
      </c>
      <c r="M79" s="184">
        <v>17.520399999999999</v>
      </c>
      <c r="N79" s="184">
        <v>37.609400000000001</v>
      </c>
      <c r="O79" s="184">
        <v>16.810500000000001</v>
      </c>
      <c r="P79" s="184">
        <v>12.428800000000001</v>
      </c>
      <c r="Q79" s="184">
        <v>12.802099999999999</v>
      </c>
      <c r="R79" s="184">
        <v>20.8249</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44483</v>
      </c>
      <c r="E80" s="184">
        <v>23.901299999999999</v>
      </c>
      <c r="F80" s="184">
        <v>0.6341</v>
      </c>
      <c r="G80" s="184">
        <v>1.2063999999999999</v>
      </c>
      <c r="H80" s="184">
        <v>1.8633</v>
      </c>
      <c r="I80" s="184">
        <v>2.6979000000000002</v>
      </c>
      <c r="J80" s="184">
        <v>3.0503999999999998</v>
      </c>
      <c r="K80" s="184">
        <v>10.856400000000001</v>
      </c>
      <c r="L80" s="184">
        <v>18.355499999999999</v>
      </c>
      <c r="M80" s="184">
        <v>16.2012</v>
      </c>
      <c r="N80" s="184">
        <v>35.550199999999997</v>
      </c>
      <c r="O80" s="184">
        <v>15.0496</v>
      </c>
      <c r="P80" s="184">
        <v>11.123900000000001</v>
      </c>
      <c r="Q80" s="184">
        <v>11.732900000000001</v>
      </c>
      <c r="R80" s="184">
        <v>19.010300000000001</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44483</v>
      </c>
      <c r="E81" s="184">
        <v>138.15450000000001</v>
      </c>
      <c r="F81" s="184">
        <v>0.63070000000000004</v>
      </c>
      <c r="G81" s="184">
        <v>1.4601</v>
      </c>
      <c r="H81" s="184">
        <v>1.9036999999999999</v>
      </c>
      <c r="I81" s="184">
        <v>2.7294999999999998</v>
      </c>
      <c r="J81" s="184">
        <v>3.3628999999999998</v>
      </c>
      <c r="K81" s="184">
        <v>10.9566</v>
      </c>
      <c r="L81" s="184">
        <v>24.889700000000001</v>
      </c>
      <c r="M81" s="184">
        <v>24.476299999999998</v>
      </c>
      <c r="N81" s="184">
        <v>46.559100000000001</v>
      </c>
      <c r="O81" s="184">
        <v>18.127099999999999</v>
      </c>
      <c r="P81" s="184">
        <v>13.7864</v>
      </c>
      <c r="Q81" s="184">
        <v>13.090199999999999</v>
      </c>
      <c r="R81" s="184">
        <v>22.964099999999998</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44483</v>
      </c>
      <c r="E82" s="184">
        <v>149.1885</v>
      </c>
      <c r="F82" s="184">
        <v>0.63449999999999995</v>
      </c>
      <c r="G82" s="184">
        <v>1.4715</v>
      </c>
      <c r="H82" s="184">
        <v>1.9298</v>
      </c>
      <c r="I82" s="184">
        <v>2.7816000000000001</v>
      </c>
      <c r="J82" s="184">
        <v>3.4744999999999999</v>
      </c>
      <c r="K82" s="184">
        <v>11.325200000000001</v>
      </c>
      <c r="L82" s="184">
        <v>25.7133</v>
      </c>
      <c r="M82" s="184">
        <v>25.687000000000001</v>
      </c>
      <c r="N82" s="184">
        <v>48.396500000000003</v>
      </c>
      <c r="O82" s="184">
        <v>19.418800000000001</v>
      </c>
      <c r="P82" s="184">
        <v>15.142200000000001</v>
      </c>
      <c r="Q82" s="184">
        <v>13.1762</v>
      </c>
      <c r="R82" s="184">
        <v>24.3507</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44483</v>
      </c>
      <c r="E83" s="184">
        <v>337.56760000000003</v>
      </c>
      <c r="F83" s="184">
        <v>0.9294</v>
      </c>
      <c r="G83" s="184">
        <v>1.5276000000000001</v>
      </c>
      <c r="H83" s="184">
        <v>1.9928999999999999</v>
      </c>
      <c r="I83" s="184">
        <v>2.6974999999999998</v>
      </c>
      <c r="J83" s="184">
        <v>3.3807</v>
      </c>
      <c r="K83" s="184">
        <v>11.4712</v>
      </c>
      <c r="L83" s="184">
        <v>22.503799999999998</v>
      </c>
      <c r="M83" s="184">
        <v>24.7865</v>
      </c>
      <c r="N83" s="184">
        <v>46.467100000000002</v>
      </c>
      <c r="O83" s="184">
        <v>18.077000000000002</v>
      </c>
      <c r="P83" s="184">
        <v>12.073600000000001</v>
      </c>
      <c r="Q83" s="184">
        <v>14.9503</v>
      </c>
      <c r="R83" s="184">
        <v>23.381900000000002</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44483</v>
      </c>
      <c r="E84" s="184">
        <v>424.59130450718499</v>
      </c>
      <c r="F84" s="184">
        <v>0.92689999999999995</v>
      </c>
      <c r="G84" s="184">
        <v>1.5199</v>
      </c>
      <c r="H84" s="184">
        <v>1.9745999999999999</v>
      </c>
      <c r="I84" s="184">
        <v>2.6606999999999998</v>
      </c>
      <c r="J84" s="184">
        <v>3.3006000000000002</v>
      </c>
      <c r="K84" s="184">
        <v>11.206200000000001</v>
      </c>
      <c r="L84" s="184">
        <v>21.9346</v>
      </c>
      <c r="M84" s="184">
        <v>23.895499999999998</v>
      </c>
      <c r="N84" s="184">
        <v>45.0381</v>
      </c>
      <c r="O84" s="184">
        <v>16.798400000000001</v>
      </c>
      <c r="P84" s="184">
        <v>10.740500000000001</v>
      </c>
      <c r="Q84" s="184">
        <v>15.485799999999999</v>
      </c>
      <c r="R84" s="184">
        <v>22.136700000000001</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44483</v>
      </c>
      <c r="E85" s="184">
        <v>13.29</v>
      </c>
      <c r="F85" s="184">
        <v>0.75819999999999999</v>
      </c>
      <c r="G85" s="184">
        <v>1.8391</v>
      </c>
      <c r="H85" s="184">
        <v>2.7048000000000001</v>
      </c>
      <c r="I85" s="184">
        <v>4.2352999999999996</v>
      </c>
      <c r="J85" s="184">
        <v>4.3170999999999999</v>
      </c>
      <c r="K85" s="184">
        <v>12.151899999999999</v>
      </c>
      <c r="L85" s="184">
        <v>26.091100000000001</v>
      </c>
      <c r="M85" s="184">
        <v>27.543199999999999</v>
      </c>
      <c r="N85" s="184"/>
      <c r="O85" s="184"/>
      <c r="P85" s="184"/>
      <c r="Q85" s="184">
        <v>32.9</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44483</v>
      </c>
      <c r="E86" s="184">
        <v>13.17</v>
      </c>
      <c r="F86" s="184">
        <v>0.7651</v>
      </c>
      <c r="G86" s="184">
        <v>1.9350000000000001</v>
      </c>
      <c r="H86" s="184">
        <v>2.7301000000000002</v>
      </c>
      <c r="I86" s="184">
        <v>4.1929999999999996</v>
      </c>
      <c r="J86" s="184">
        <v>4.1929999999999996</v>
      </c>
      <c r="K86" s="184">
        <v>11.894600000000001</v>
      </c>
      <c r="L86" s="184">
        <v>25.428599999999999</v>
      </c>
      <c r="M86" s="184">
        <v>26.513000000000002</v>
      </c>
      <c r="N86" s="184"/>
      <c r="O86" s="184"/>
      <c r="P86" s="184"/>
      <c r="Q86" s="184">
        <v>31.7</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44483</v>
      </c>
      <c r="E87" s="184">
        <v>271.28649999999999</v>
      </c>
      <c r="F87" s="184">
        <v>0.74819999999999998</v>
      </c>
      <c r="G87" s="184">
        <v>2.1536</v>
      </c>
      <c r="H87" s="184">
        <v>2.9683000000000002</v>
      </c>
      <c r="I87" s="184">
        <v>3.6999</v>
      </c>
      <c r="J87" s="184">
        <v>5.3349000000000002</v>
      </c>
      <c r="K87" s="184">
        <v>12.0085</v>
      </c>
      <c r="L87" s="184">
        <v>26.699400000000001</v>
      </c>
      <c r="M87" s="184">
        <v>29.5349</v>
      </c>
      <c r="N87" s="184">
        <v>57.1327</v>
      </c>
      <c r="O87" s="184">
        <v>18.1541</v>
      </c>
      <c r="P87" s="184">
        <v>13.2925</v>
      </c>
      <c r="Q87" s="184">
        <v>13.6427</v>
      </c>
      <c r="R87" s="184">
        <v>28.259499999999999</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44483</v>
      </c>
      <c r="E88" s="184">
        <v>264.81450567170202</v>
      </c>
      <c r="F88" s="184">
        <v>0.74639999999999995</v>
      </c>
      <c r="G88" s="184">
        <v>2.1482999999999999</v>
      </c>
      <c r="H88" s="184">
        <v>2.956</v>
      </c>
      <c r="I88" s="184">
        <v>3.6749000000000001</v>
      </c>
      <c r="J88" s="184">
        <v>5.2801</v>
      </c>
      <c r="K88" s="184">
        <v>11.831799999999999</v>
      </c>
      <c r="L88" s="184">
        <v>26.288699999999999</v>
      </c>
      <c r="M88" s="184">
        <v>28.904900000000001</v>
      </c>
      <c r="N88" s="184">
        <v>56.106999999999999</v>
      </c>
      <c r="O88" s="184">
        <v>17.3416</v>
      </c>
      <c r="P88" s="184">
        <v>12.490399999999999</v>
      </c>
      <c r="Q88" s="184">
        <v>13.004300000000001</v>
      </c>
      <c r="R88" s="184">
        <v>27.325500000000002</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0.65275789473684209</v>
      </c>
      <c r="G89" s="186">
        <v>1.5577197368421056</v>
      </c>
      <c r="H89" s="186">
        <v>2.3394605263157899</v>
      </c>
      <c r="I89" s="186">
        <v>3.5409381578947374</v>
      </c>
      <c r="J89" s="186">
        <v>4.139980263157895</v>
      </c>
      <c r="K89" s="186">
        <v>10.957202631578944</v>
      </c>
      <c r="L89" s="186">
        <v>23.089903947368423</v>
      </c>
      <c r="M89" s="186">
        <v>24.622028947368424</v>
      </c>
      <c r="N89" s="186">
        <v>47.55707702702702</v>
      </c>
      <c r="O89" s="186">
        <v>19.189365151515144</v>
      </c>
      <c r="P89" s="186">
        <v>13.936369230769232</v>
      </c>
      <c r="Q89" s="186">
        <v>15.281039473684215</v>
      </c>
      <c r="R89" s="186">
        <v>24.971783783783778</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0.66464999999999996</v>
      </c>
      <c r="G90" s="186">
        <v>1.47655</v>
      </c>
      <c r="H90" s="186">
        <v>2.2613500000000002</v>
      </c>
      <c r="I90" s="186">
        <v>3.5576499999999998</v>
      </c>
      <c r="J90" s="186">
        <v>4.0913000000000004</v>
      </c>
      <c r="K90" s="186">
        <v>11.015750000000001</v>
      </c>
      <c r="L90" s="186">
        <v>23.103349999999999</v>
      </c>
      <c r="M90" s="186">
        <v>24.485149999999997</v>
      </c>
      <c r="N90" s="186">
        <v>48.268799999999999</v>
      </c>
      <c r="O90" s="186">
        <v>18.628</v>
      </c>
      <c r="P90" s="186">
        <v>13.7491</v>
      </c>
      <c r="Q90" s="186">
        <v>14.798349999999999</v>
      </c>
      <c r="R90" s="186">
        <v>24.46</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44483</v>
      </c>
      <c r="E93" s="184">
        <v>21.2637</v>
      </c>
      <c r="F93" s="184">
        <v>1.9800000000000002E-2</v>
      </c>
      <c r="G93" s="184">
        <v>4.5600000000000002E-2</v>
      </c>
      <c r="H93" s="184">
        <v>4.7100000000000003E-2</v>
      </c>
      <c r="I93" s="184">
        <v>7.4399999999999994E-2</v>
      </c>
      <c r="J93" s="184">
        <v>0.19600000000000001</v>
      </c>
      <c r="K93" s="184">
        <v>0.75390000000000001</v>
      </c>
      <c r="L93" s="184">
        <v>1.9455</v>
      </c>
      <c r="M93" s="184">
        <v>3.1126999999999998</v>
      </c>
      <c r="N93" s="184">
        <v>3.8332999999999999</v>
      </c>
      <c r="O93" s="184">
        <v>4.8643000000000001</v>
      </c>
      <c r="P93" s="184">
        <v>5.2847999999999997</v>
      </c>
      <c r="Q93" s="184">
        <v>6.3613</v>
      </c>
      <c r="R93" s="184">
        <v>4.048</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44483</v>
      </c>
      <c r="E94" s="184">
        <v>22.331</v>
      </c>
      <c r="F94" s="184">
        <v>2.1899999999999999E-2</v>
      </c>
      <c r="G94" s="184">
        <v>5.1499999999999997E-2</v>
      </c>
      <c r="H94" s="184">
        <v>6.0499999999999998E-2</v>
      </c>
      <c r="I94" s="184">
        <v>0.1009</v>
      </c>
      <c r="J94" s="184">
        <v>0.25230000000000002</v>
      </c>
      <c r="K94" s="184">
        <v>0.92610000000000003</v>
      </c>
      <c r="L94" s="184">
        <v>2.2879999999999998</v>
      </c>
      <c r="M94" s="184">
        <v>3.6173999999999999</v>
      </c>
      <c r="N94" s="184">
        <v>4.5023</v>
      </c>
      <c r="O94" s="184">
        <v>5.5037000000000003</v>
      </c>
      <c r="P94" s="184">
        <v>5.9348000000000001</v>
      </c>
      <c r="Q94" s="184">
        <v>7.0559000000000003</v>
      </c>
      <c r="R94" s="184">
        <v>4.6887999999999996</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44483</v>
      </c>
      <c r="E95" s="184">
        <v>15.814</v>
      </c>
      <c r="F95" s="184">
        <v>2.2800000000000001E-2</v>
      </c>
      <c r="G95" s="184">
        <v>4.2999999999999997E-2</v>
      </c>
      <c r="H95" s="184">
        <v>5.3100000000000001E-2</v>
      </c>
      <c r="I95" s="184">
        <v>8.7300000000000003E-2</v>
      </c>
      <c r="J95" s="184">
        <v>0.28470000000000001</v>
      </c>
      <c r="K95" s="184">
        <v>0.98399999999999999</v>
      </c>
      <c r="L95" s="184">
        <v>2.1781000000000001</v>
      </c>
      <c r="M95" s="184">
        <v>3.4405999999999999</v>
      </c>
      <c r="N95" s="184">
        <v>4.2988</v>
      </c>
      <c r="O95" s="184">
        <v>5.4690000000000003</v>
      </c>
      <c r="P95" s="184">
        <v>6.0495000000000001</v>
      </c>
      <c r="Q95" s="184">
        <v>6.5983000000000001</v>
      </c>
      <c r="R95" s="184">
        <v>4.6108000000000002</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44483</v>
      </c>
      <c r="E96" s="184">
        <v>14.9422</v>
      </c>
      <c r="F96" s="184">
        <v>2.0799999999999999E-2</v>
      </c>
      <c r="G96" s="184">
        <v>3.6799999999999999E-2</v>
      </c>
      <c r="H96" s="184">
        <v>3.8800000000000001E-2</v>
      </c>
      <c r="I96" s="184">
        <v>5.8900000000000001E-2</v>
      </c>
      <c r="J96" s="184">
        <v>0.22339999999999999</v>
      </c>
      <c r="K96" s="184">
        <v>0.79600000000000004</v>
      </c>
      <c r="L96" s="184">
        <v>1.7958000000000001</v>
      </c>
      <c r="M96" s="184">
        <v>2.8645</v>
      </c>
      <c r="N96" s="184">
        <v>3.5209000000000001</v>
      </c>
      <c r="O96" s="184">
        <v>4.7020999999999997</v>
      </c>
      <c r="P96" s="184">
        <v>5.2428999999999997</v>
      </c>
      <c r="Q96" s="184">
        <v>5.7588999999999997</v>
      </c>
      <c r="R96" s="184">
        <v>3.8418000000000001</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44483</v>
      </c>
      <c r="E97" s="184">
        <v>13.3</v>
      </c>
      <c r="F97" s="184">
        <v>3.7600000000000001E-2</v>
      </c>
      <c r="G97" s="184">
        <v>5.2699999999999997E-2</v>
      </c>
      <c r="H97" s="184">
        <v>6.7699999999999996E-2</v>
      </c>
      <c r="I97" s="184">
        <v>8.2799999999999999E-2</v>
      </c>
      <c r="J97" s="184">
        <v>0.26390000000000002</v>
      </c>
      <c r="K97" s="184">
        <v>0.95640000000000003</v>
      </c>
      <c r="L97" s="184">
        <v>2.1741000000000001</v>
      </c>
      <c r="M97" s="184">
        <v>3.4215</v>
      </c>
      <c r="N97" s="184">
        <v>4.4530000000000003</v>
      </c>
      <c r="O97" s="184">
        <v>5.548</v>
      </c>
      <c r="P97" s="184"/>
      <c r="Q97" s="184">
        <v>6.1249000000000002</v>
      </c>
      <c r="R97" s="184">
        <v>4.8433999999999999</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44483</v>
      </c>
      <c r="E98" s="184">
        <v>12.925000000000001</v>
      </c>
      <c r="F98" s="184">
        <v>3.8699999999999998E-2</v>
      </c>
      <c r="G98" s="184">
        <v>4.6399999999999997E-2</v>
      </c>
      <c r="H98" s="184">
        <v>5.4199999999999998E-2</v>
      </c>
      <c r="I98" s="184">
        <v>5.4199999999999998E-2</v>
      </c>
      <c r="J98" s="184">
        <v>0.20930000000000001</v>
      </c>
      <c r="K98" s="184">
        <v>0.7954</v>
      </c>
      <c r="L98" s="184">
        <v>1.8438000000000001</v>
      </c>
      <c r="M98" s="184">
        <v>2.9306000000000001</v>
      </c>
      <c r="N98" s="184">
        <v>3.7818999999999998</v>
      </c>
      <c r="O98" s="184">
        <v>4.9269999999999996</v>
      </c>
      <c r="P98" s="184"/>
      <c r="Q98" s="184">
        <v>5.4939999999999998</v>
      </c>
      <c r="R98" s="184">
        <v>4.1988000000000003</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44483</v>
      </c>
      <c r="E99" s="184">
        <v>11.631500000000001</v>
      </c>
      <c r="F99" s="184">
        <v>-5.1999999999999998E-3</v>
      </c>
      <c r="G99" s="184">
        <v>1.38E-2</v>
      </c>
      <c r="H99" s="184">
        <v>3.6999999999999998E-2</v>
      </c>
      <c r="I99" s="184">
        <v>8.1699999999999995E-2</v>
      </c>
      <c r="J99" s="184">
        <v>0.13</v>
      </c>
      <c r="K99" s="184">
        <v>0.52549999999999997</v>
      </c>
      <c r="L99" s="184">
        <v>1.3673999999999999</v>
      </c>
      <c r="M99" s="184">
        <v>2.2846000000000002</v>
      </c>
      <c r="N99" s="184">
        <v>2.8199000000000001</v>
      </c>
      <c r="O99" s="184">
        <v>4.4405999999999999</v>
      </c>
      <c r="P99" s="184"/>
      <c r="Q99" s="184">
        <v>4.6486999999999998</v>
      </c>
      <c r="R99" s="184">
        <v>3.4291999999999998</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44483</v>
      </c>
      <c r="E100" s="184">
        <v>11.3748</v>
      </c>
      <c r="F100" s="184">
        <v>-6.1999999999999998E-3</v>
      </c>
      <c r="G100" s="184">
        <v>1.06E-2</v>
      </c>
      <c r="H100" s="184">
        <v>2.81E-2</v>
      </c>
      <c r="I100" s="184">
        <v>6.4199999999999993E-2</v>
      </c>
      <c r="J100" s="184">
        <v>9.2399999999999996E-2</v>
      </c>
      <c r="K100" s="184">
        <v>0.4078</v>
      </c>
      <c r="L100" s="184">
        <v>1.1147</v>
      </c>
      <c r="M100" s="184">
        <v>1.8334999999999999</v>
      </c>
      <c r="N100" s="184">
        <v>2.1646000000000001</v>
      </c>
      <c r="O100" s="184">
        <v>3.7284999999999999</v>
      </c>
      <c r="P100" s="184"/>
      <c r="Q100" s="184">
        <v>3.9489000000000001</v>
      </c>
      <c r="R100" s="184">
        <v>2.7071000000000001</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44483</v>
      </c>
      <c r="E101" s="184">
        <v>12.26</v>
      </c>
      <c r="F101" s="184">
        <v>0</v>
      </c>
      <c r="G101" s="184">
        <v>4.0800000000000003E-2</v>
      </c>
      <c r="H101" s="184">
        <v>4.9000000000000002E-2</v>
      </c>
      <c r="I101" s="184">
        <v>7.3499999999999996E-2</v>
      </c>
      <c r="J101" s="184">
        <v>0.23710000000000001</v>
      </c>
      <c r="K101" s="184">
        <v>0.86380000000000001</v>
      </c>
      <c r="L101" s="184">
        <v>2.0985999999999998</v>
      </c>
      <c r="M101" s="184">
        <v>3.1465999999999998</v>
      </c>
      <c r="N101" s="184">
        <v>4.0217000000000001</v>
      </c>
      <c r="O101" s="184">
        <v>5.4100999999999999</v>
      </c>
      <c r="P101" s="184"/>
      <c r="Q101" s="184">
        <v>5.6292999999999997</v>
      </c>
      <c r="R101" s="184">
        <v>4.4372999999999996</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44483</v>
      </c>
      <c r="E102" s="184">
        <v>11.989000000000001</v>
      </c>
      <c r="F102" s="184">
        <v>0</v>
      </c>
      <c r="G102" s="184">
        <v>3.3399999999999999E-2</v>
      </c>
      <c r="H102" s="184">
        <v>3.3399999999999999E-2</v>
      </c>
      <c r="I102" s="184">
        <v>5.0099999999999999E-2</v>
      </c>
      <c r="J102" s="184">
        <v>0.18379999999999999</v>
      </c>
      <c r="K102" s="184">
        <v>0.7056</v>
      </c>
      <c r="L102" s="184">
        <v>1.7915000000000001</v>
      </c>
      <c r="M102" s="184">
        <v>2.6983000000000001</v>
      </c>
      <c r="N102" s="184">
        <v>3.4247999999999998</v>
      </c>
      <c r="O102" s="184">
        <v>4.7864000000000004</v>
      </c>
      <c r="P102" s="184"/>
      <c r="Q102" s="184">
        <v>4.9965999999999999</v>
      </c>
      <c r="R102" s="184">
        <v>3.8239000000000001</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44483</v>
      </c>
      <c r="E103" s="184">
        <v>16.138400000000001</v>
      </c>
      <c r="F103" s="184">
        <v>1.61E-2</v>
      </c>
      <c r="G103" s="184">
        <v>3.4099999999999998E-2</v>
      </c>
      <c r="H103" s="184">
        <v>6.8199999999999997E-2</v>
      </c>
      <c r="I103" s="184">
        <v>0.10299999999999999</v>
      </c>
      <c r="J103" s="184">
        <v>0.2472</v>
      </c>
      <c r="K103" s="184">
        <v>0.92430000000000001</v>
      </c>
      <c r="L103" s="184">
        <v>2.2583000000000002</v>
      </c>
      <c r="M103" s="184">
        <v>3.5402</v>
      </c>
      <c r="N103" s="184">
        <v>4.4523000000000001</v>
      </c>
      <c r="O103" s="184">
        <v>5.702</v>
      </c>
      <c r="P103" s="184">
        <v>6.1231</v>
      </c>
      <c r="Q103" s="184">
        <v>6.7721999999999998</v>
      </c>
      <c r="R103" s="184">
        <v>4.9067999999999996</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44483</v>
      </c>
      <c r="E104" s="184">
        <v>15.434100000000001</v>
      </c>
      <c r="F104" s="184">
        <v>1.3599999999999999E-2</v>
      </c>
      <c r="G104" s="184">
        <v>2.7900000000000001E-2</v>
      </c>
      <c r="H104" s="184">
        <v>5.45E-2</v>
      </c>
      <c r="I104" s="184">
        <v>7.5899999999999995E-2</v>
      </c>
      <c r="J104" s="184">
        <v>0.18890000000000001</v>
      </c>
      <c r="K104" s="184">
        <v>0.73950000000000005</v>
      </c>
      <c r="L104" s="184">
        <v>1.88</v>
      </c>
      <c r="M104" s="184">
        <v>2.9798</v>
      </c>
      <c r="N104" s="184">
        <v>3.7042999999999999</v>
      </c>
      <c r="O104" s="184">
        <v>4.9527000000000001</v>
      </c>
      <c r="P104" s="184">
        <v>5.3971</v>
      </c>
      <c r="Q104" s="184">
        <v>6.1219000000000001</v>
      </c>
      <c r="R104" s="184">
        <v>4.1467999999999998</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44483</v>
      </c>
      <c r="E105" s="184">
        <v>25.047000000000001</v>
      </c>
      <c r="F105" s="184">
        <v>3.2000000000000001E-2</v>
      </c>
      <c r="G105" s="184">
        <v>6.7900000000000002E-2</v>
      </c>
      <c r="H105" s="184">
        <v>5.1900000000000002E-2</v>
      </c>
      <c r="I105" s="184">
        <v>8.7900000000000006E-2</v>
      </c>
      <c r="J105" s="184">
        <v>0.22409999999999999</v>
      </c>
      <c r="K105" s="184">
        <v>0.85770000000000002</v>
      </c>
      <c r="L105" s="184">
        <v>2.1576</v>
      </c>
      <c r="M105" s="184">
        <v>3.3334999999999999</v>
      </c>
      <c r="N105" s="184">
        <v>4.2755999999999998</v>
      </c>
      <c r="O105" s="184">
        <v>5.1567999999999996</v>
      </c>
      <c r="P105" s="184">
        <v>5.5612000000000004</v>
      </c>
      <c r="Q105" s="184">
        <v>6.5743</v>
      </c>
      <c r="R105" s="184">
        <v>4.3219000000000003</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44483</v>
      </c>
      <c r="E106" s="184">
        <v>24.478999999999999</v>
      </c>
      <c r="F106" s="184">
        <v>2.4500000000000001E-2</v>
      </c>
      <c r="G106" s="184">
        <v>5.7200000000000001E-2</v>
      </c>
      <c r="H106" s="184">
        <v>3.6799999999999999E-2</v>
      </c>
      <c r="I106" s="184">
        <v>6.54E-2</v>
      </c>
      <c r="J106" s="184">
        <v>0.1719</v>
      </c>
      <c r="K106" s="184">
        <v>0.71179999999999999</v>
      </c>
      <c r="L106" s="184">
        <v>1.8727</v>
      </c>
      <c r="M106" s="184">
        <v>2.9047999999999998</v>
      </c>
      <c r="N106" s="184">
        <v>3.6981999999999999</v>
      </c>
      <c r="O106" s="184">
        <v>4.5991999999999997</v>
      </c>
      <c r="P106" s="184">
        <v>5.0114000000000001</v>
      </c>
      <c r="Q106" s="184">
        <v>6.6101000000000001</v>
      </c>
      <c r="R106" s="184">
        <v>3.7526000000000002</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44483</v>
      </c>
      <c r="E107" s="184">
        <v>15.801</v>
      </c>
      <c r="F107" s="184">
        <v>2.53E-2</v>
      </c>
      <c r="G107" s="184">
        <v>6.3299999999999995E-2</v>
      </c>
      <c r="H107" s="184">
        <v>5.0700000000000002E-2</v>
      </c>
      <c r="I107" s="184">
        <v>8.8700000000000001E-2</v>
      </c>
      <c r="J107" s="184">
        <v>0.222</v>
      </c>
      <c r="K107" s="184">
        <v>0.85529999999999995</v>
      </c>
      <c r="L107" s="184">
        <v>2.1528</v>
      </c>
      <c r="M107" s="184">
        <v>3.3285</v>
      </c>
      <c r="N107" s="184">
        <v>4.2694999999999999</v>
      </c>
      <c r="O107" s="184">
        <v>5.1539999999999999</v>
      </c>
      <c r="P107" s="184">
        <v>5.5613999999999999</v>
      </c>
      <c r="Q107" s="184">
        <v>6.2508999999999997</v>
      </c>
      <c r="R107" s="184">
        <v>4.3190999999999997</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44483</v>
      </c>
      <c r="E108" s="184">
        <v>27.3796</v>
      </c>
      <c r="F108" s="184">
        <v>2.3699999999999999E-2</v>
      </c>
      <c r="G108" s="184">
        <v>5.8799999999999998E-2</v>
      </c>
      <c r="H108" s="184">
        <v>5.4800000000000001E-2</v>
      </c>
      <c r="I108" s="184">
        <v>6.4299999999999996E-2</v>
      </c>
      <c r="J108" s="184">
        <v>0.2031</v>
      </c>
      <c r="K108" s="184">
        <v>0.75880000000000003</v>
      </c>
      <c r="L108" s="184">
        <v>1.9295</v>
      </c>
      <c r="M108" s="184">
        <v>3.0051999999999999</v>
      </c>
      <c r="N108" s="184">
        <v>3.7372999999999998</v>
      </c>
      <c r="O108" s="184">
        <v>4.8322000000000003</v>
      </c>
      <c r="P108" s="184">
        <v>5.2774000000000001</v>
      </c>
      <c r="Q108" s="184">
        <v>7.0423999999999998</v>
      </c>
      <c r="R108" s="184">
        <v>4.0667</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44483</v>
      </c>
      <c r="E109" s="184">
        <v>28.7408</v>
      </c>
      <c r="F109" s="184">
        <v>2.5100000000000001E-2</v>
      </c>
      <c r="G109" s="184">
        <v>6.3E-2</v>
      </c>
      <c r="H109" s="184">
        <v>6.5100000000000005E-2</v>
      </c>
      <c r="I109" s="184">
        <v>8.5000000000000006E-2</v>
      </c>
      <c r="J109" s="184">
        <v>0.24660000000000001</v>
      </c>
      <c r="K109" s="184">
        <v>0.89380000000000004</v>
      </c>
      <c r="L109" s="184">
        <v>2.2021999999999999</v>
      </c>
      <c r="M109" s="184">
        <v>3.4142999999999999</v>
      </c>
      <c r="N109" s="184">
        <v>4.2885999999999997</v>
      </c>
      <c r="O109" s="184">
        <v>5.4108000000000001</v>
      </c>
      <c r="P109" s="184">
        <v>5.8926999999999996</v>
      </c>
      <c r="Q109" s="184">
        <v>7.1433999999999997</v>
      </c>
      <c r="R109" s="184">
        <v>4.6185999999999998</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44483</v>
      </c>
      <c r="E110" s="184">
        <v>27.388200000000001</v>
      </c>
      <c r="F110" s="184">
        <v>2.9899999999999999E-2</v>
      </c>
      <c r="G110" s="184">
        <v>5.6300000000000003E-2</v>
      </c>
      <c r="H110" s="184">
        <v>6.25E-2</v>
      </c>
      <c r="I110" s="184">
        <v>0.1009</v>
      </c>
      <c r="J110" s="184">
        <v>0.2445</v>
      </c>
      <c r="K110" s="184">
        <v>0.89410000000000001</v>
      </c>
      <c r="L110" s="184">
        <v>2.1189</v>
      </c>
      <c r="M110" s="184">
        <v>3.3287</v>
      </c>
      <c r="N110" s="184">
        <v>4.2435</v>
      </c>
      <c r="O110" s="184">
        <v>5.4114000000000004</v>
      </c>
      <c r="P110" s="184">
        <v>5.8913000000000002</v>
      </c>
      <c r="Q110" s="184">
        <v>7.0077999999999996</v>
      </c>
      <c r="R110" s="184">
        <v>4.4660000000000002</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44483</v>
      </c>
      <c r="E111" s="184">
        <v>25.9786</v>
      </c>
      <c r="F111" s="184">
        <v>2.81E-2</v>
      </c>
      <c r="G111" s="184">
        <v>5.0500000000000003E-2</v>
      </c>
      <c r="H111" s="184">
        <v>4.8899999999999999E-2</v>
      </c>
      <c r="I111" s="184">
        <v>7.4300000000000005E-2</v>
      </c>
      <c r="J111" s="184">
        <v>0.18820000000000001</v>
      </c>
      <c r="K111" s="184">
        <v>0.72070000000000001</v>
      </c>
      <c r="L111" s="184">
        <v>1.7690999999999999</v>
      </c>
      <c r="M111" s="184">
        <v>2.8235999999999999</v>
      </c>
      <c r="N111" s="184">
        <v>3.5367000000000002</v>
      </c>
      <c r="O111" s="184">
        <v>4.6733000000000002</v>
      </c>
      <c r="P111" s="184">
        <v>5.1792999999999996</v>
      </c>
      <c r="Q111" s="184">
        <v>6.6516999999999999</v>
      </c>
      <c r="R111" s="184">
        <v>3.7172000000000001</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44483</v>
      </c>
      <c r="E112" s="184">
        <v>15.0238</v>
      </c>
      <c r="F112" s="184">
        <v>-3.3E-3</v>
      </c>
      <c r="G112" s="184">
        <v>4.3900000000000002E-2</v>
      </c>
      <c r="H112" s="184">
        <v>2.6599999999999999E-2</v>
      </c>
      <c r="I112" s="184">
        <v>2.6599999999999999E-2</v>
      </c>
      <c r="J112" s="184">
        <v>0.12529999999999999</v>
      </c>
      <c r="K112" s="184">
        <v>0.53259999999999996</v>
      </c>
      <c r="L112" s="184">
        <v>1.4306000000000001</v>
      </c>
      <c r="M112" s="184">
        <v>2.4207999999999998</v>
      </c>
      <c r="N112" s="184">
        <v>2.8119000000000001</v>
      </c>
      <c r="O112" s="184">
        <v>4.5378999999999996</v>
      </c>
      <c r="P112" s="184">
        <v>5.3342999999999998</v>
      </c>
      <c r="Q112" s="184">
        <v>6.1459000000000001</v>
      </c>
      <c r="R112" s="184">
        <v>3.4601000000000002</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44483</v>
      </c>
      <c r="E113" s="184">
        <v>14.416</v>
      </c>
      <c r="F113" s="184">
        <v>-4.8999999999999998E-3</v>
      </c>
      <c r="G113" s="184">
        <v>3.8199999999999998E-2</v>
      </c>
      <c r="H113" s="184">
        <v>1.32E-2</v>
      </c>
      <c r="I113" s="184">
        <v>0</v>
      </c>
      <c r="J113" s="184">
        <v>6.8000000000000005E-2</v>
      </c>
      <c r="K113" s="184">
        <v>0.35570000000000002</v>
      </c>
      <c r="L113" s="184">
        <v>1.0733999999999999</v>
      </c>
      <c r="M113" s="184">
        <v>1.8863000000000001</v>
      </c>
      <c r="N113" s="184">
        <v>2.0949</v>
      </c>
      <c r="O113" s="184">
        <v>3.8994</v>
      </c>
      <c r="P113" s="184">
        <v>4.7257999999999996</v>
      </c>
      <c r="Q113" s="184">
        <v>5.5054999999999996</v>
      </c>
      <c r="R113" s="184">
        <v>2.7726999999999999</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44483</v>
      </c>
      <c r="E114" s="184">
        <v>25.214300000000001</v>
      </c>
      <c r="F114" s="184">
        <v>2E-3</v>
      </c>
      <c r="G114" s="184">
        <v>4.3200000000000002E-2</v>
      </c>
      <c r="H114" s="184">
        <v>8.6999999999999994E-3</v>
      </c>
      <c r="I114" s="184">
        <v>1.6000000000000001E-3</v>
      </c>
      <c r="J114" s="184">
        <v>0.1326</v>
      </c>
      <c r="K114" s="184">
        <v>0.64829999999999999</v>
      </c>
      <c r="L114" s="184">
        <v>1.7287999999999999</v>
      </c>
      <c r="M114" s="184">
        <v>2.7126000000000001</v>
      </c>
      <c r="N114" s="184">
        <v>3.3915000000000002</v>
      </c>
      <c r="O114" s="184">
        <v>4.6433999999999997</v>
      </c>
      <c r="P114" s="184">
        <v>5.1447000000000003</v>
      </c>
      <c r="Q114" s="184">
        <v>6.6006999999999998</v>
      </c>
      <c r="R114" s="184">
        <v>3.8733</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44483</v>
      </c>
      <c r="E115" s="184">
        <v>26.598500000000001</v>
      </c>
      <c r="F115" s="184">
        <v>3.3999999999999998E-3</v>
      </c>
      <c r="G115" s="184">
        <v>4.8099999999999997E-2</v>
      </c>
      <c r="H115" s="184">
        <v>2.0299999999999999E-2</v>
      </c>
      <c r="I115" s="184">
        <v>2.4400000000000002E-2</v>
      </c>
      <c r="J115" s="184">
        <v>0.18190000000000001</v>
      </c>
      <c r="K115" s="184">
        <v>0.80079999999999996</v>
      </c>
      <c r="L115" s="184">
        <v>2.0503</v>
      </c>
      <c r="M115" s="184">
        <v>3.2134</v>
      </c>
      <c r="N115" s="184">
        <v>4.0808999999999997</v>
      </c>
      <c r="O115" s="184">
        <v>5.3227000000000002</v>
      </c>
      <c r="P115" s="184">
        <v>5.8072999999999997</v>
      </c>
      <c r="Q115" s="184">
        <v>6.8624000000000001</v>
      </c>
      <c r="R115" s="184">
        <v>4.5727000000000002</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44483</v>
      </c>
      <c r="E116" s="184">
        <v>10.824299999999999</v>
      </c>
      <c r="F116" s="184">
        <v>-9.1999999999999998E-3</v>
      </c>
      <c r="G116" s="184">
        <v>2.3099999999999999E-2</v>
      </c>
      <c r="H116" s="184">
        <v>8.3000000000000001E-3</v>
      </c>
      <c r="I116" s="184">
        <v>-1.3899999999999999E-2</v>
      </c>
      <c r="J116" s="184">
        <v>9.2499999999999999E-2</v>
      </c>
      <c r="K116" s="184">
        <v>0.57230000000000003</v>
      </c>
      <c r="L116" s="184">
        <v>1.607</v>
      </c>
      <c r="M116" s="184">
        <v>2.4049</v>
      </c>
      <c r="N116" s="184">
        <v>3.121</v>
      </c>
      <c r="O116" s="184"/>
      <c r="P116" s="184"/>
      <c r="Q116" s="184">
        <v>3.8464</v>
      </c>
      <c r="R116" s="184">
        <v>3.5914000000000001</v>
      </c>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44483</v>
      </c>
      <c r="E117" s="184">
        <v>10.6555</v>
      </c>
      <c r="F117" s="184">
        <v>-1.03E-2</v>
      </c>
      <c r="G117" s="184">
        <v>1.6899999999999998E-2</v>
      </c>
      <c r="H117" s="184">
        <v>-5.5999999999999999E-3</v>
      </c>
      <c r="I117" s="184">
        <v>-4.2200000000000001E-2</v>
      </c>
      <c r="J117" s="184">
        <v>3.1E-2</v>
      </c>
      <c r="K117" s="184">
        <v>0.38340000000000002</v>
      </c>
      <c r="L117" s="184">
        <v>1.2244999999999999</v>
      </c>
      <c r="M117" s="184">
        <v>1.8340000000000001</v>
      </c>
      <c r="N117" s="184">
        <v>2.3523999999999998</v>
      </c>
      <c r="O117" s="184"/>
      <c r="P117" s="184"/>
      <c r="Q117" s="184">
        <v>3.0716000000000001</v>
      </c>
      <c r="R117" s="184">
        <v>2.8197999999999999</v>
      </c>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44483</v>
      </c>
      <c r="E118" s="184">
        <v>26.442499999999999</v>
      </c>
      <c r="F118" s="184">
        <v>3.2199999999999999E-2</v>
      </c>
      <c r="G118" s="184">
        <v>4.0500000000000001E-2</v>
      </c>
      <c r="H118" s="184">
        <v>5.9400000000000001E-2</v>
      </c>
      <c r="I118" s="184">
        <v>-1.5E-3</v>
      </c>
      <c r="J118" s="184">
        <v>0.18909999999999999</v>
      </c>
      <c r="K118" s="184">
        <v>0.55330000000000001</v>
      </c>
      <c r="L118" s="184">
        <v>1.5308999999999999</v>
      </c>
      <c r="M118" s="184">
        <v>2.1122999999999998</v>
      </c>
      <c r="N118" s="184">
        <v>2.5491000000000001</v>
      </c>
      <c r="O118" s="184">
        <v>3.6692</v>
      </c>
      <c r="P118" s="184">
        <v>4.4066000000000001</v>
      </c>
      <c r="Q118" s="184">
        <v>6.5831</v>
      </c>
      <c r="R118" s="184">
        <v>2.6793</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44483</v>
      </c>
      <c r="E119" s="184">
        <v>27.516500000000001</v>
      </c>
      <c r="F119" s="184">
        <v>3.3399999999999999E-2</v>
      </c>
      <c r="G119" s="184">
        <v>4.36E-2</v>
      </c>
      <c r="H119" s="184">
        <v>6.7299999999999999E-2</v>
      </c>
      <c r="I119" s="184">
        <v>1.38E-2</v>
      </c>
      <c r="J119" s="184">
        <v>0.22220000000000001</v>
      </c>
      <c r="K119" s="184">
        <v>0.65480000000000005</v>
      </c>
      <c r="L119" s="184">
        <v>1.7359</v>
      </c>
      <c r="M119" s="184">
        <v>2.4182000000000001</v>
      </c>
      <c r="N119" s="184">
        <v>2.9601000000000002</v>
      </c>
      <c r="O119" s="184">
        <v>4.0845000000000002</v>
      </c>
      <c r="P119" s="184">
        <v>4.8269000000000002</v>
      </c>
      <c r="Q119" s="184">
        <v>6.3897000000000004</v>
      </c>
      <c r="R119" s="184">
        <v>3.0905999999999998</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44483</v>
      </c>
      <c r="E120" s="184">
        <v>29.678599999999999</v>
      </c>
      <c r="F120" s="184">
        <v>1.7500000000000002E-2</v>
      </c>
      <c r="G120" s="184">
        <v>4.1799999999999997E-2</v>
      </c>
      <c r="H120" s="184">
        <v>4.0399999999999998E-2</v>
      </c>
      <c r="I120" s="184">
        <v>8.5699999999999998E-2</v>
      </c>
      <c r="J120" s="184">
        <v>0.19819999999999999</v>
      </c>
      <c r="K120" s="184">
        <v>0.77380000000000004</v>
      </c>
      <c r="L120" s="184">
        <v>1.9262999999999999</v>
      </c>
      <c r="M120" s="184">
        <v>3.1000999999999999</v>
      </c>
      <c r="N120" s="184">
        <v>3.9068000000000001</v>
      </c>
      <c r="O120" s="184">
        <v>4.9162999999999997</v>
      </c>
      <c r="P120" s="184">
        <v>5.4058999999999999</v>
      </c>
      <c r="Q120" s="184">
        <v>7.0118999999999998</v>
      </c>
      <c r="R120" s="184">
        <v>4.1628999999999996</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44483</v>
      </c>
      <c r="E121" s="184">
        <v>31.029199999999999</v>
      </c>
      <c r="F121" s="184">
        <v>1.9E-2</v>
      </c>
      <c r="G121" s="184">
        <v>4.6399999999999997E-2</v>
      </c>
      <c r="H121" s="184">
        <v>5.1299999999999998E-2</v>
      </c>
      <c r="I121" s="184">
        <v>0.1074</v>
      </c>
      <c r="J121" s="184">
        <v>0.2455</v>
      </c>
      <c r="K121" s="184">
        <v>0.91979999999999995</v>
      </c>
      <c r="L121" s="184">
        <v>2.2216999999999998</v>
      </c>
      <c r="M121" s="184">
        <v>3.5493999999999999</v>
      </c>
      <c r="N121" s="184">
        <v>4.5087999999999999</v>
      </c>
      <c r="O121" s="184">
        <v>5.4798</v>
      </c>
      <c r="P121" s="184">
        <v>5.9469000000000003</v>
      </c>
      <c r="Q121" s="184">
        <v>7.1318999999999999</v>
      </c>
      <c r="R121" s="184">
        <v>4.7488999999999999</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44483</v>
      </c>
      <c r="E122" s="184">
        <v>15.962</v>
      </c>
      <c r="F122" s="184">
        <v>5.0099999999999999E-2</v>
      </c>
      <c r="G122" s="184">
        <v>6.9000000000000006E-2</v>
      </c>
      <c r="H122" s="184">
        <v>8.1500000000000003E-2</v>
      </c>
      <c r="I122" s="184">
        <v>0.1003</v>
      </c>
      <c r="J122" s="184">
        <v>0.25119999999999998</v>
      </c>
      <c r="K122" s="184">
        <v>0.89119999999999999</v>
      </c>
      <c r="L122" s="184">
        <v>2.1960000000000002</v>
      </c>
      <c r="M122" s="184">
        <v>3.4881000000000002</v>
      </c>
      <c r="N122" s="184">
        <v>4.4565000000000001</v>
      </c>
      <c r="O122" s="184">
        <v>5.5580999999999996</v>
      </c>
      <c r="P122" s="184">
        <v>6.0193000000000003</v>
      </c>
      <c r="Q122" s="184">
        <v>6.6193</v>
      </c>
      <c r="R122" s="184">
        <v>4.9424000000000001</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44483</v>
      </c>
      <c r="E123" s="184">
        <v>15.284000000000001</v>
      </c>
      <c r="F123" s="184">
        <v>4.58E-2</v>
      </c>
      <c r="G123" s="184">
        <v>5.8900000000000001E-2</v>
      </c>
      <c r="H123" s="184">
        <v>6.5500000000000003E-2</v>
      </c>
      <c r="I123" s="184">
        <v>6.5500000000000003E-2</v>
      </c>
      <c r="J123" s="184">
        <v>0.19009999999999999</v>
      </c>
      <c r="K123" s="184">
        <v>0.71160000000000001</v>
      </c>
      <c r="L123" s="184">
        <v>1.8458000000000001</v>
      </c>
      <c r="M123" s="184">
        <v>2.9571999999999998</v>
      </c>
      <c r="N123" s="184">
        <v>3.7469000000000001</v>
      </c>
      <c r="O123" s="184">
        <v>4.9566999999999997</v>
      </c>
      <c r="P123" s="184">
        <v>5.3986000000000001</v>
      </c>
      <c r="Q123" s="184">
        <v>5.9869000000000003</v>
      </c>
      <c r="R123" s="184">
        <v>4.3263999999999996</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44483</v>
      </c>
      <c r="E124" s="184">
        <v>11.3675</v>
      </c>
      <c r="F124" s="184">
        <v>3.6999999999999998E-2</v>
      </c>
      <c r="G124" s="184">
        <v>8.9800000000000005E-2</v>
      </c>
      <c r="H124" s="184">
        <v>0.11890000000000001</v>
      </c>
      <c r="I124" s="184">
        <v>0.1489</v>
      </c>
      <c r="J124" s="184">
        <v>0.24779999999999999</v>
      </c>
      <c r="K124" s="184">
        <v>0.86599999999999999</v>
      </c>
      <c r="L124" s="184">
        <v>2.0531999999999999</v>
      </c>
      <c r="M124" s="184">
        <v>3.0158999999999998</v>
      </c>
      <c r="N124" s="184">
        <v>3.7749000000000001</v>
      </c>
      <c r="O124" s="184"/>
      <c r="P124" s="184"/>
      <c r="Q124" s="184">
        <v>4.8240999999999996</v>
      </c>
      <c r="R124" s="184">
        <v>4.0625999999999998</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44483</v>
      </c>
      <c r="E125" s="184">
        <v>11.1707</v>
      </c>
      <c r="F125" s="184">
        <v>3.49E-2</v>
      </c>
      <c r="G125" s="184">
        <v>8.2400000000000001E-2</v>
      </c>
      <c r="H125" s="184">
        <v>0.1031</v>
      </c>
      <c r="I125" s="184">
        <v>0.11559999999999999</v>
      </c>
      <c r="J125" s="184">
        <v>0.17760000000000001</v>
      </c>
      <c r="K125" s="184">
        <v>0.64959999999999996</v>
      </c>
      <c r="L125" s="184">
        <v>1.6664000000000001</v>
      </c>
      <c r="M125" s="184">
        <v>2.4863</v>
      </c>
      <c r="N125" s="184">
        <v>3.0973000000000002</v>
      </c>
      <c r="O125" s="184"/>
      <c r="P125" s="184"/>
      <c r="Q125" s="184">
        <v>4.1532999999999998</v>
      </c>
      <c r="R125" s="184">
        <v>3.4003999999999999</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44483</v>
      </c>
      <c r="E126" s="184">
        <v>10.414099999999999</v>
      </c>
      <c r="F126" s="184">
        <v>2.3099999999999999E-2</v>
      </c>
      <c r="G126" s="184">
        <v>2.1100000000000001E-2</v>
      </c>
      <c r="H126" s="184">
        <v>-1.54E-2</v>
      </c>
      <c r="I126" s="184">
        <v>5.57E-2</v>
      </c>
      <c r="J126" s="184">
        <v>0.1837</v>
      </c>
      <c r="K126" s="184">
        <v>0.70489999999999997</v>
      </c>
      <c r="L126" s="184">
        <v>1.8723000000000001</v>
      </c>
      <c r="M126" s="184">
        <v>2.8645</v>
      </c>
      <c r="N126" s="184">
        <v>3.6322000000000001</v>
      </c>
      <c r="O126" s="184"/>
      <c r="P126" s="184"/>
      <c r="Q126" s="184">
        <v>3.6242000000000001</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44483</v>
      </c>
      <c r="E127" s="184">
        <v>10.3139</v>
      </c>
      <c r="F127" s="184">
        <v>2.1299999999999999E-2</v>
      </c>
      <c r="G127" s="184">
        <v>1.4500000000000001E-2</v>
      </c>
      <c r="H127" s="184">
        <v>-3.2000000000000001E-2</v>
      </c>
      <c r="I127" s="184">
        <v>2.3300000000000001E-2</v>
      </c>
      <c r="J127" s="184">
        <v>0.1145</v>
      </c>
      <c r="K127" s="184">
        <v>0.49199999999999999</v>
      </c>
      <c r="L127" s="184">
        <v>1.4399</v>
      </c>
      <c r="M127" s="184">
        <v>2.2170000000000001</v>
      </c>
      <c r="N127" s="184">
        <v>2.7597999999999998</v>
      </c>
      <c r="O127" s="184"/>
      <c r="P127" s="184"/>
      <c r="Q127" s="184">
        <v>2.7488999999999999</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44483</v>
      </c>
      <c r="E128" s="184">
        <v>10.555</v>
      </c>
      <c r="F128" s="184">
        <v>1.9E-2</v>
      </c>
      <c r="G128" s="184">
        <v>6.6400000000000001E-2</v>
      </c>
      <c r="H128" s="184">
        <v>7.5899999999999995E-2</v>
      </c>
      <c r="I128" s="184">
        <v>0.1328</v>
      </c>
      <c r="J128" s="184">
        <v>0.21840000000000001</v>
      </c>
      <c r="K128" s="184">
        <v>0.96609999999999996</v>
      </c>
      <c r="L128" s="184">
        <v>2.1979000000000002</v>
      </c>
      <c r="M128" s="184">
        <v>3.3689</v>
      </c>
      <c r="N128" s="184">
        <v>4.319</v>
      </c>
      <c r="O128" s="184"/>
      <c r="P128" s="184"/>
      <c r="Q128" s="184">
        <v>4.1750999999999996</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44483</v>
      </c>
      <c r="E129" s="184">
        <v>10.461</v>
      </c>
      <c r="F129" s="184">
        <v>1.9099999999999999E-2</v>
      </c>
      <c r="G129" s="184">
        <v>6.7000000000000004E-2</v>
      </c>
      <c r="H129" s="184">
        <v>5.74E-2</v>
      </c>
      <c r="I129" s="184">
        <v>0.1053</v>
      </c>
      <c r="J129" s="184">
        <v>0.1628</v>
      </c>
      <c r="K129" s="184">
        <v>0.79979999999999996</v>
      </c>
      <c r="L129" s="184">
        <v>1.8499000000000001</v>
      </c>
      <c r="M129" s="184">
        <v>2.8614000000000002</v>
      </c>
      <c r="N129" s="184">
        <v>3.6255999999999999</v>
      </c>
      <c r="O129" s="184"/>
      <c r="P129" s="184"/>
      <c r="Q129" s="184">
        <v>3.4718</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44483</v>
      </c>
      <c r="E132" s="184">
        <v>21.267700000000001</v>
      </c>
      <c r="F132" s="184">
        <v>1.32E-2</v>
      </c>
      <c r="G132" s="184">
        <v>4.7E-2</v>
      </c>
      <c r="H132" s="184">
        <v>5.6500000000000002E-2</v>
      </c>
      <c r="I132" s="184">
        <v>6.9199999999999998E-2</v>
      </c>
      <c r="J132" s="184">
        <v>0.19600000000000001</v>
      </c>
      <c r="K132" s="184">
        <v>0.75519999999999998</v>
      </c>
      <c r="L132" s="184">
        <v>1.8983000000000001</v>
      </c>
      <c r="M132" s="184">
        <v>2.9738000000000002</v>
      </c>
      <c r="N132" s="184">
        <v>3.7130000000000001</v>
      </c>
      <c r="O132" s="184">
        <v>4.9015000000000004</v>
      </c>
      <c r="P132" s="184">
        <v>5.4301000000000004</v>
      </c>
      <c r="Q132" s="184">
        <v>7.0952999999999999</v>
      </c>
      <c r="R132" s="184">
        <v>4.0345000000000004</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44483</v>
      </c>
      <c r="E133" s="184">
        <v>22.368200000000002</v>
      </c>
      <c r="F133" s="184">
        <v>1.4800000000000001E-2</v>
      </c>
      <c r="G133" s="184">
        <v>5.28E-2</v>
      </c>
      <c r="H133" s="184">
        <v>6.8900000000000003E-2</v>
      </c>
      <c r="I133" s="184">
        <v>9.4899999999999998E-2</v>
      </c>
      <c r="J133" s="184">
        <v>0.25140000000000001</v>
      </c>
      <c r="K133" s="184">
        <v>0.9254</v>
      </c>
      <c r="L133" s="184">
        <v>2.2429000000000001</v>
      </c>
      <c r="M133" s="184">
        <v>3.4912999999999998</v>
      </c>
      <c r="N133" s="184">
        <v>4.4100999999999999</v>
      </c>
      <c r="O133" s="184">
        <v>5.6222000000000003</v>
      </c>
      <c r="P133" s="184">
        <v>6.1239999999999997</v>
      </c>
      <c r="Q133" s="184">
        <v>7.2039</v>
      </c>
      <c r="R133" s="184">
        <v>4.7533000000000003</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44483</v>
      </c>
      <c r="E134" s="184">
        <v>15.494300000000001</v>
      </c>
      <c r="F134" s="184">
        <v>2.4500000000000001E-2</v>
      </c>
      <c r="G134" s="184">
        <v>4.2599999999999999E-2</v>
      </c>
      <c r="H134" s="184">
        <v>5.6800000000000003E-2</v>
      </c>
      <c r="I134" s="184">
        <v>8.0100000000000005E-2</v>
      </c>
      <c r="J134" s="184">
        <v>0.19789999999999999</v>
      </c>
      <c r="K134" s="184">
        <v>0.90329999999999999</v>
      </c>
      <c r="L134" s="184">
        <v>2.0503</v>
      </c>
      <c r="M134" s="184">
        <v>3.2010999999999998</v>
      </c>
      <c r="N134" s="184">
        <v>4.1094999999999997</v>
      </c>
      <c r="O134" s="184">
        <v>5.0984999999999996</v>
      </c>
      <c r="P134" s="184">
        <v>5.6714000000000002</v>
      </c>
      <c r="Q134" s="184">
        <v>6.3276000000000003</v>
      </c>
      <c r="R134" s="184">
        <v>4.4040999999999997</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44483</v>
      </c>
      <c r="E135" s="184">
        <v>14.8781</v>
      </c>
      <c r="F135" s="184">
        <v>2.29E-2</v>
      </c>
      <c r="G135" s="184">
        <v>3.7699999999999997E-2</v>
      </c>
      <c r="H135" s="184">
        <v>4.4400000000000002E-2</v>
      </c>
      <c r="I135" s="184">
        <v>5.5100000000000003E-2</v>
      </c>
      <c r="J135" s="184">
        <v>0.14399999999999999</v>
      </c>
      <c r="K135" s="184">
        <v>0.74350000000000005</v>
      </c>
      <c r="L135" s="184">
        <v>1.7236</v>
      </c>
      <c r="M135" s="184">
        <v>2.7109999999999999</v>
      </c>
      <c r="N135" s="184">
        <v>3.448</v>
      </c>
      <c r="O135" s="184">
        <v>4.4997999999999996</v>
      </c>
      <c r="P135" s="184">
        <v>5.0681000000000003</v>
      </c>
      <c r="Q135" s="184">
        <v>5.7247000000000003</v>
      </c>
      <c r="R135" s="184">
        <v>3.7627999999999999</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44483</v>
      </c>
      <c r="E136" s="184">
        <v>11.754799999999999</v>
      </c>
      <c r="F136" s="184">
        <v>6.3E-2</v>
      </c>
      <c r="G136" s="184">
        <v>9.9599999999999994E-2</v>
      </c>
      <c r="H136" s="184">
        <v>8.1699999999999995E-2</v>
      </c>
      <c r="I136" s="184">
        <v>0.11070000000000001</v>
      </c>
      <c r="J136" s="184">
        <v>0.1363</v>
      </c>
      <c r="K136" s="184">
        <v>0.46239999999999998</v>
      </c>
      <c r="L136" s="184">
        <v>1.3073999999999999</v>
      </c>
      <c r="M136" s="184">
        <v>2.0630000000000002</v>
      </c>
      <c r="N136" s="184">
        <v>2.4918999999999998</v>
      </c>
      <c r="O136" s="184">
        <v>2.9733000000000001</v>
      </c>
      <c r="P136" s="184">
        <v>2.6501999999999999</v>
      </c>
      <c r="Q136" s="184">
        <v>2.9914999999999998</v>
      </c>
      <c r="R136" s="184">
        <v>2.3763999999999998</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44483</v>
      </c>
      <c r="E137" s="184">
        <v>12.1099</v>
      </c>
      <c r="F137" s="184">
        <v>6.3600000000000004E-2</v>
      </c>
      <c r="G137" s="184">
        <v>0.10249999999999999</v>
      </c>
      <c r="H137" s="184">
        <v>9.01E-2</v>
      </c>
      <c r="I137" s="184">
        <v>0.1273</v>
      </c>
      <c r="J137" s="184">
        <v>0.1721</v>
      </c>
      <c r="K137" s="184">
        <v>0.57140000000000002</v>
      </c>
      <c r="L137" s="184">
        <v>1.5275000000000001</v>
      </c>
      <c r="M137" s="184">
        <v>2.3894000000000002</v>
      </c>
      <c r="N137" s="184">
        <v>2.9306999999999999</v>
      </c>
      <c r="O137" s="184">
        <v>3.4275000000000002</v>
      </c>
      <c r="P137" s="184">
        <v>3.1934</v>
      </c>
      <c r="Q137" s="184">
        <v>3.5518999999999998</v>
      </c>
      <c r="R137" s="184">
        <v>2.823</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44483</v>
      </c>
      <c r="E138" s="184">
        <v>28.007000000000001</v>
      </c>
      <c r="F138" s="184">
        <v>3.7499999999999999E-2</v>
      </c>
      <c r="G138" s="184">
        <v>5.57E-2</v>
      </c>
      <c r="H138" s="184">
        <v>9.5999999999999992E-3</v>
      </c>
      <c r="I138" s="184">
        <v>0.4325</v>
      </c>
      <c r="J138" s="184">
        <v>0.58320000000000005</v>
      </c>
      <c r="K138" s="184">
        <v>1.2003999999999999</v>
      </c>
      <c r="L138" s="184">
        <v>2.4441000000000002</v>
      </c>
      <c r="M138" s="184">
        <v>3.5720000000000001</v>
      </c>
      <c r="N138" s="184">
        <v>4.3367000000000004</v>
      </c>
      <c r="O138" s="184">
        <v>5.1367000000000003</v>
      </c>
      <c r="P138" s="184">
        <v>5.6679000000000004</v>
      </c>
      <c r="Q138" s="184">
        <v>6.8232999999999997</v>
      </c>
      <c r="R138" s="184">
        <v>4.2110000000000003</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44483</v>
      </c>
      <c r="E139" s="184">
        <v>26.8353</v>
      </c>
      <c r="F139" s="184">
        <v>3.6200000000000003E-2</v>
      </c>
      <c r="G139" s="184">
        <v>5.2200000000000003E-2</v>
      </c>
      <c r="H139" s="184">
        <v>1.1000000000000001E-3</v>
      </c>
      <c r="I139" s="184">
        <v>0.41499999999999998</v>
      </c>
      <c r="J139" s="184">
        <v>0.54590000000000005</v>
      </c>
      <c r="K139" s="184">
        <v>1.0855999999999999</v>
      </c>
      <c r="L139" s="184">
        <v>2.2118000000000002</v>
      </c>
      <c r="M139" s="184">
        <v>3.2233999999999998</v>
      </c>
      <c r="N139" s="184">
        <v>3.8683000000000001</v>
      </c>
      <c r="O139" s="184">
        <v>4.6487999999999996</v>
      </c>
      <c r="P139" s="184">
        <v>5.1486000000000001</v>
      </c>
      <c r="Q139" s="184">
        <v>6.8228999999999997</v>
      </c>
      <c r="R139" s="184">
        <v>3.7435999999999998</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44483</v>
      </c>
      <c r="E140" s="184">
        <v>10.7455</v>
      </c>
      <c r="F140" s="184">
        <v>2.1399999999999999E-2</v>
      </c>
      <c r="G140" s="184">
        <v>3.44E-2</v>
      </c>
      <c r="H140" s="184">
        <v>2.5100000000000001E-2</v>
      </c>
      <c r="I140" s="184">
        <v>3.8199999999999998E-2</v>
      </c>
      <c r="J140" s="184">
        <v>-9.3899999999999997E-2</v>
      </c>
      <c r="K140" s="184">
        <v>0.73499999999999999</v>
      </c>
      <c r="L140" s="184">
        <v>2.0474999999999999</v>
      </c>
      <c r="M140" s="184">
        <v>3.3698000000000001</v>
      </c>
      <c r="N140" s="184">
        <v>4.3242000000000003</v>
      </c>
      <c r="O140" s="184"/>
      <c r="P140" s="184"/>
      <c r="Q140" s="184">
        <v>4.3380999999999998</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44483</v>
      </c>
      <c r="E141" s="184">
        <v>10.6181</v>
      </c>
      <c r="F141" s="184">
        <v>1.8800000000000001E-2</v>
      </c>
      <c r="G141" s="184">
        <v>2.8299999999999999E-2</v>
      </c>
      <c r="H141" s="184">
        <v>1.04E-2</v>
      </c>
      <c r="I141" s="184">
        <v>7.4999999999999997E-3</v>
      </c>
      <c r="J141" s="184">
        <v>-0.158</v>
      </c>
      <c r="K141" s="184">
        <v>0.53690000000000004</v>
      </c>
      <c r="L141" s="184">
        <v>1.6631</v>
      </c>
      <c r="M141" s="184">
        <v>2.8018999999999998</v>
      </c>
      <c r="N141" s="184">
        <v>3.5649000000000002</v>
      </c>
      <c r="O141" s="184"/>
      <c r="P141" s="184"/>
      <c r="Q141" s="184">
        <v>3.6057000000000001</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44483</v>
      </c>
      <c r="E142" s="184">
        <v>11.7639</v>
      </c>
      <c r="F142" s="184">
        <v>3.49E-2</v>
      </c>
      <c r="G142" s="184">
        <v>7.0599999999999996E-2</v>
      </c>
      <c r="H142" s="184">
        <v>6.8900000000000003E-2</v>
      </c>
      <c r="I142" s="184">
        <v>0.1021</v>
      </c>
      <c r="J142" s="184">
        <v>0.13450000000000001</v>
      </c>
      <c r="K142" s="184">
        <v>0.94040000000000001</v>
      </c>
      <c r="L142" s="184">
        <v>2.3098999999999998</v>
      </c>
      <c r="M142" s="184">
        <v>3.6659000000000002</v>
      </c>
      <c r="N142" s="184">
        <v>4.6694000000000004</v>
      </c>
      <c r="O142" s="184"/>
      <c r="P142" s="184"/>
      <c r="Q142" s="184">
        <v>5.9198000000000004</v>
      </c>
      <c r="R142" s="184">
        <v>5.2628000000000004</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44483</v>
      </c>
      <c r="E143" s="184">
        <v>11.5151</v>
      </c>
      <c r="F143" s="184">
        <v>3.3000000000000002E-2</v>
      </c>
      <c r="G143" s="184">
        <v>6.4299999999999996E-2</v>
      </c>
      <c r="H143" s="184">
        <v>5.3900000000000003E-2</v>
      </c>
      <c r="I143" s="184">
        <v>7.2099999999999997E-2</v>
      </c>
      <c r="J143" s="184">
        <v>6.8699999999999997E-2</v>
      </c>
      <c r="K143" s="184">
        <v>0.73919999999999997</v>
      </c>
      <c r="L143" s="184">
        <v>1.9079999999999999</v>
      </c>
      <c r="M143" s="184">
        <v>3.0655000000000001</v>
      </c>
      <c r="N143" s="184">
        <v>3.8687999999999998</v>
      </c>
      <c r="O143" s="184"/>
      <c r="P143" s="184"/>
      <c r="Q143" s="184">
        <v>5.1212</v>
      </c>
      <c r="R143" s="184">
        <v>4.4518000000000004</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44483</v>
      </c>
      <c r="E144" s="184">
        <v>11.4489</v>
      </c>
      <c r="F144" s="184">
        <v>3.0599999999999999E-2</v>
      </c>
      <c r="G144" s="184">
        <v>5.5899999999999998E-2</v>
      </c>
      <c r="H144" s="184">
        <v>0.11890000000000001</v>
      </c>
      <c r="I144" s="184">
        <v>0.12859999999999999</v>
      </c>
      <c r="J144" s="184">
        <v>0.2601</v>
      </c>
      <c r="K144" s="184">
        <v>1.036</v>
      </c>
      <c r="L144" s="184">
        <v>2.1657999999999999</v>
      </c>
      <c r="M144" s="184">
        <v>3.2054999999999998</v>
      </c>
      <c r="N144" s="184">
        <v>4.0420999999999996</v>
      </c>
      <c r="O144" s="184"/>
      <c r="P144" s="184"/>
      <c r="Q144" s="184">
        <v>5.24</v>
      </c>
      <c r="R144" s="184">
        <v>4.6044</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44483</v>
      </c>
      <c r="E145" s="184">
        <v>11.3062</v>
      </c>
      <c r="F145" s="184">
        <v>2.92E-2</v>
      </c>
      <c r="G145" s="184">
        <v>5.1299999999999998E-2</v>
      </c>
      <c r="H145" s="184">
        <v>0.1089</v>
      </c>
      <c r="I145" s="184">
        <v>0.108</v>
      </c>
      <c r="J145" s="184">
        <v>0.21629999999999999</v>
      </c>
      <c r="K145" s="184">
        <v>0.94369999999999998</v>
      </c>
      <c r="L145" s="184">
        <v>1.9742999999999999</v>
      </c>
      <c r="M145" s="184">
        <v>2.9399000000000002</v>
      </c>
      <c r="N145" s="184">
        <v>3.6230000000000002</v>
      </c>
      <c r="O145" s="184"/>
      <c r="P145" s="184"/>
      <c r="Q145" s="184">
        <v>4.7428999999999997</v>
      </c>
      <c r="R145" s="184">
        <v>4.1279000000000003</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44483</v>
      </c>
      <c r="E146" s="184">
        <v>29.177099999999999</v>
      </c>
      <c r="F146" s="184">
        <v>2.4299999999999999E-2</v>
      </c>
      <c r="G146" s="184">
        <v>5.5599999999999997E-2</v>
      </c>
      <c r="H146" s="184">
        <v>6.2799999999999995E-2</v>
      </c>
      <c r="I146" s="184">
        <v>8.1299999999999997E-2</v>
      </c>
      <c r="J146" s="184">
        <v>0.23669999999999999</v>
      </c>
      <c r="K146" s="184">
        <v>0.93089999999999995</v>
      </c>
      <c r="L146" s="184">
        <v>2.2656000000000001</v>
      </c>
      <c r="M146" s="184">
        <v>3.5276999999999998</v>
      </c>
      <c r="N146" s="184">
        <v>4.4048999999999996</v>
      </c>
      <c r="O146" s="184">
        <v>5.5026999999999999</v>
      </c>
      <c r="P146" s="184">
        <v>5.9191000000000003</v>
      </c>
      <c r="Q146" s="184">
        <v>6.7942</v>
      </c>
      <c r="R146" s="184">
        <v>4.7371999999999996</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44483</v>
      </c>
      <c r="E147" s="184">
        <v>27.976600000000001</v>
      </c>
      <c r="F147" s="184">
        <v>2.29E-2</v>
      </c>
      <c r="G147" s="184">
        <v>5.11E-2</v>
      </c>
      <c r="H147" s="184">
        <v>5.1900000000000002E-2</v>
      </c>
      <c r="I147" s="184">
        <v>5.8999999999999997E-2</v>
      </c>
      <c r="J147" s="184">
        <v>0.18909999999999999</v>
      </c>
      <c r="K147" s="184">
        <v>0.77739999999999998</v>
      </c>
      <c r="L147" s="184">
        <v>1.9630000000000001</v>
      </c>
      <c r="M147" s="184">
        <v>3.0783999999999998</v>
      </c>
      <c r="N147" s="184">
        <v>3.8096999999999999</v>
      </c>
      <c r="O147" s="184">
        <v>4.9447999999999999</v>
      </c>
      <c r="P147" s="184">
        <v>5.3738999999999999</v>
      </c>
      <c r="Q147" s="184">
        <v>6.9534000000000002</v>
      </c>
      <c r="R147" s="184">
        <v>4.1577000000000002</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2.244150943396226E-2</v>
      </c>
      <c r="G148" s="186">
        <v>4.9245283018867908E-2</v>
      </c>
      <c r="H148" s="186">
        <v>4.9377358490566035E-2</v>
      </c>
      <c r="I148" s="186">
        <v>8.3099999999999966E-2</v>
      </c>
      <c r="J148" s="186">
        <v>0.19098301886792449</v>
      </c>
      <c r="K148" s="186">
        <v>0.76666415094339624</v>
      </c>
      <c r="L148" s="186">
        <v>1.8923113207547173</v>
      </c>
      <c r="M148" s="186">
        <v>2.9471660377358484</v>
      </c>
      <c r="N148" s="186">
        <v>3.6949433962264133</v>
      </c>
      <c r="O148" s="186">
        <v>4.8486128205128196</v>
      </c>
      <c r="P148" s="186">
        <v>5.3233303030303025</v>
      </c>
      <c r="Q148" s="186">
        <v>5.6754830188679239</v>
      </c>
      <c r="R148" s="186">
        <v>4.0191234042553194</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2.29E-2</v>
      </c>
      <c r="G149" s="186">
        <v>4.8099999999999997E-2</v>
      </c>
      <c r="H149" s="186">
        <v>5.3100000000000001E-2</v>
      </c>
      <c r="I149" s="186">
        <v>7.5899999999999995E-2</v>
      </c>
      <c r="J149" s="186">
        <v>0.19600000000000001</v>
      </c>
      <c r="K149" s="186">
        <v>0.77380000000000004</v>
      </c>
      <c r="L149" s="186">
        <v>1.9262999999999999</v>
      </c>
      <c r="M149" s="186">
        <v>3.0051999999999999</v>
      </c>
      <c r="N149" s="186">
        <v>3.7749000000000001</v>
      </c>
      <c r="O149" s="186">
        <v>4.9269999999999996</v>
      </c>
      <c r="P149" s="186">
        <v>5.3986000000000001</v>
      </c>
      <c r="Q149" s="186">
        <v>6.1249000000000002</v>
      </c>
      <c r="R149" s="186">
        <v>4.1467999999999998</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44483</v>
      </c>
      <c r="E152" s="184">
        <v>74.47</v>
      </c>
      <c r="F152" s="184">
        <v>0.39090000000000003</v>
      </c>
      <c r="G152" s="184">
        <v>0.74399999999999999</v>
      </c>
      <c r="H152" s="184">
        <v>1.1958</v>
      </c>
      <c r="I152" s="184">
        <v>1.6377999999999999</v>
      </c>
      <c r="J152" s="184">
        <v>1.9578</v>
      </c>
      <c r="K152" s="184">
        <v>5.5414000000000003</v>
      </c>
      <c r="L152" s="184">
        <v>13.973100000000001</v>
      </c>
      <c r="M152" s="184">
        <v>14.2704</v>
      </c>
      <c r="N152" s="184">
        <v>30.2378</v>
      </c>
      <c r="O152" s="184">
        <v>14.0915</v>
      </c>
      <c r="P152" s="184">
        <v>10.687099999999999</v>
      </c>
      <c r="Q152" s="184">
        <v>9.7957999999999998</v>
      </c>
      <c r="R152" s="184">
        <v>18.197700000000001</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44483</v>
      </c>
      <c r="E153" s="184">
        <v>80.86</v>
      </c>
      <c r="F153" s="184">
        <v>0.38490000000000002</v>
      </c>
      <c r="G153" s="184">
        <v>0.7601</v>
      </c>
      <c r="H153" s="184">
        <v>1.2267999999999999</v>
      </c>
      <c r="I153" s="184">
        <v>1.6851</v>
      </c>
      <c r="J153" s="184">
        <v>2.0573000000000001</v>
      </c>
      <c r="K153" s="184">
        <v>5.8654000000000002</v>
      </c>
      <c r="L153" s="184">
        <v>14.678800000000001</v>
      </c>
      <c r="M153" s="184">
        <v>15.333</v>
      </c>
      <c r="N153" s="184">
        <v>31.822600000000001</v>
      </c>
      <c r="O153" s="184">
        <v>15.351800000000001</v>
      </c>
      <c r="P153" s="184">
        <v>11.950200000000001</v>
      </c>
      <c r="Q153" s="184">
        <v>13.117000000000001</v>
      </c>
      <c r="R153" s="184">
        <v>19.559100000000001</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44483</v>
      </c>
      <c r="E154" s="184">
        <v>289.06200000000001</v>
      </c>
      <c r="F154" s="184">
        <v>0.8175</v>
      </c>
      <c r="G154" s="184">
        <v>1.6517999999999999</v>
      </c>
      <c r="H154" s="184">
        <v>2.6709999999999998</v>
      </c>
      <c r="I154" s="184">
        <v>3.6113</v>
      </c>
      <c r="J154" s="184">
        <v>6.9795999999999996</v>
      </c>
      <c r="K154" s="184">
        <v>10.5861</v>
      </c>
      <c r="L154" s="184">
        <v>24.7376</v>
      </c>
      <c r="M154" s="184">
        <v>25.921099999999999</v>
      </c>
      <c r="N154" s="184">
        <v>63.501199999999997</v>
      </c>
      <c r="O154" s="184">
        <v>17.184000000000001</v>
      </c>
      <c r="P154" s="184">
        <v>14.5131</v>
      </c>
      <c r="Q154" s="184">
        <v>17.280999999999999</v>
      </c>
      <c r="R154" s="184">
        <v>23.636399999999998</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44483</v>
      </c>
      <c r="E155" s="184">
        <v>289.06200000000001</v>
      </c>
      <c r="F155" s="184">
        <v>0.8175</v>
      </c>
      <c r="G155" s="184">
        <v>1.6517999999999999</v>
      </c>
      <c r="H155" s="184">
        <v>2.6709999999999998</v>
      </c>
      <c r="I155" s="184">
        <v>3.6113</v>
      </c>
      <c r="J155" s="184">
        <v>6.9795999999999996</v>
      </c>
      <c r="K155" s="184">
        <v>10.5861</v>
      </c>
      <c r="L155" s="184">
        <v>24.7376</v>
      </c>
      <c r="M155" s="184">
        <v>25.921099999999999</v>
      </c>
      <c r="N155" s="184">
        <v>63.501199999999997</v>
      </c>
      <c r="O155" s="184">
        <v>17.184000000000001</v>
      </c>
      <c r="P155" s="184">
        <v>12.999700000000001</v>
      </c>
      <c r="Q155" s="184">
        <v>18.362500000000001</v>
      </c>
      <c r="R155" s="184">
        <v>23.636399999999998</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44483</v>
      </c>
      <c r="E156" s="184">
        <v>305.11900000000003</v>
      </c>
      <c r="F156" s="184">
        <v>0.81910000000000005</v>
      </c>
      <c r="G156" s="184">
        <v>1.6569</v>
      </c>
      <c r="H156" s="184">
        <v>2.6831999999999998</v>
      </c>
      <c r="I156" s="184">
        <v>3.6349999999999998</v>
      </c>
      <c r="J156" s="184">
        <v>7.0326000000000004</v>
      </c>
      <c r="K156" s="184">
        <v>10.7546</v>
      </c>
      <c r="L156" s="184">
        <v>25.1113</v>
      </c>
      <c r="M156" s="184">
        <v>26.4815</v>
      </c>
      <c r="N156" s="184">
        <v>64.455399999999997</v>
      </c>
      <c r="O156" s="184">
        <v>17.942799999999998</v>
      </c>
      <c r="P156" s="184">
        <v>15.312799999999999</v>
      </c>
      <c r="Q156" s="184">
        <v>14.351100000000001</v>
      </c>
      <c r="R156" s="184">
        <v>24.374300000000002</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44483</v>
      </c>
      <c r="E157" s="184">
        <v>305.11900000000003</v>
      </c>
      <c r="F157" s="184">
        <v>0.81910000000000005</v>
      </c>
      <c r="G157" s="184">
        <v>1.6569</v>
      </c>
      <c r="H157" s="184">
        <v>2.6831999999999998</v>
      </c>
      <c r="I157" s="184">
        <v>3.6349999999999998</v>
      </c>
      <c r="J157" s="184">
        <v>7.0326000000000004</v>
      </c>
      <c r="K157" s="184">
        <v>10.7546</v>
      </c>
      <c r="L157" s="184">
        <v>25.1113</v>
      </c>
      <c r="M157" s="184">
        <v>26.4815</v>
      </c>
      <c r="N157" s="184">
        <v>64.455399999999997</v>
      </c>
      <c r="O157" s="184">
        <v>17.942799999999998</v>
      </c>
      <c r="P157" s="184">
        <v>13.985900000000001</v>
      </c>
      <c r="Q157" s="184">
        <v>15.0359</v>
      </c>
      <c r="R157" s="184">
        <v>24.374300000000002</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44483</v>
      </c>
      <c r="E158" s="184">
        <v>49.48</v>
      </c>
      <c r="F158" s="184">
        <v>0.26340000000000002</v>
      </c>
      <c r="G158" s="184">
        <v>0.75339999999999996</v>
      </c>
      <c r="H158" s="184">
        <v>1.2068000000000001</v>
      </c>
      <c r="I158" s="184">
        <v>1.9785999999999999</v>
      </c>
      <c r="J158" s="184">
        <v>2.9761000000000002</v>
      </c>
      <c r="K158" s="184">
        <v>6.2714999999999996</v>
      </c>
      <c r="L158" s="184">
        <v>12.4801</v>
      </c>
      <c r="M158" s="184">
        <v>13.7471</v>
      </c>
      <c r="N158" s="184">
        <v>27.690300000000001</v>
      </c>
      <c r="O158" s="184">
        <v>14.459899999999999</v>
      </c>
      <c r="P158" s="184">
        <v>11.386100000000001</v>
      </c>
      <c r="Q158" s="184">
        <v>11.4092</v>
      </c>
      <c r="R158" s="184">
        <v>16.8552</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44483</v>
      </c>
      <c r="E159" s="184">
        <v>53.92</v>
      </c>
      <c r="F159" s="184">
        <v>0.27900000000000003</v>
      </c>
      <c r="G159" s="184">
        <v>0.76619999999999999</v>
      </c>
      <c r="H159" s="184">
        <v>1.2202</v>
      </c>
      <c r="I159" s="184">
        <v>2.0053000000000001</v>
      </c>
      <c r="J159" s="184">
        <v>3.0384000000000002</v>
      </c>
      <c r="K159" s="184">
        <v>6.4561000000000002</v>
      </c>
      <c r="L159" s="184">
        <v>12.8506</v>
      </c>
      <c r="M159" s="184">
        <v>14.2857</v>
      </c>
      <c r="N159" s="184">
        <v>28.503299999999999</v>
      </c>
      <c r="O159" s="184">
        <v>15.176</v>
      </c>
      <c r="P159" s="184">
        <v>12.389200000000001</v>
      </c>
      <c r="Q159" s="184">
        <v>13.8155</v>
      </c>
      <c r="R159" s="184">
        <v>17.5564</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44483</v>
      </c>
      <c r="E160" s="184">
        <v>11.611499999999999</v>
      </c>
      <c r="F160" s="184">
        <v>0.18379999999999999</v>
      </c>
      <c r="G160" s="184">
        <v>1.8178000000000001</v>
      </c>
      <c r="H160" s="184">
        <v>3.1610999999999998</v>
      </c>
      <c r="I160" s="184">
        <v>4.24</v>
      </c>
      <c r="J160" s="184">
        <v>5.6821000000000002</v>
      </c>
      <c r="K160" s="184">
        <v>10.4017</v>
      </c>
      <c r="L160" s="184">
        <v>20.873799999999999</v>
      </c>
      <c r="M160" s="184">
        <v>22.655000000000001</v>
      </c>
      <c r="N160" s="184">
        <v>31.8904</v>
      </c>
      <c r="O160" s="184"/>
      <c r="P160" s="184"/>
      <c r="Q160" s="184">
        <v>8.7101000000000006</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44483</v>
      </c>
      <c r="E161" s="184">
        <v>11.169499999999999</v>
      </c>
      <c r="F161" s="184">
        <v>0.17760000000000001</v>
      </c>
      <c r="G161" s="184">
        <v>1.7990999999999999</v>
      </c>
      <c r="H161" s="184">
        <v>3.1177000000000001</v>
      </c>
      <c r="I161" s="184">
        <v>4.1513</v>
      </c>
      <c r="J161" s="184">
        <v>5.4920999999999998</v>
      </c>
      <c r="K161" s="184">
        <v>9.7944999999999993</v>
      </c>
      <c r="L161" s="184">
        <v>19.419</v>
      </c>
      <c r="M161" s="184">
        <v>20.5975</v>
      </c>
      <c r="N161" s="184">
        <v>29.000399999999999</v>
      </c>
      <c r="O161" s="184"/>
      <c r="P161" s="184"/>
      <c r="Q161" s="184">
        <v>6.3773</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44483</v>
      </c>
      <c r="E162" s="184">
        <v>15.124000000000001</v>
      </c>
      <c r="F162" s="184">
        <v>0.23200000000000001</v>
      </c>
      <c r="G162" s="184">
        <v>0.56520000000000004</v>
      </c>
      <c r="H162" s="184">
        <v>0.84009999999999996</v>
      </c>
      <c r="I162" s="184">
        <v>1.2723</v>
      </c>
      <c r="J162" s="184">
        <v>1.5920000000000001</v>
      </c>
      <c r="K162" s="184">
        <v>6.0439999999999996</v>
      </c>
      <c r="L162" s="184">
        <v>11.773</v>
      </c>
      <c r="M162" s="184">
        <v>13.2714</v>
      </c>
      <c r="N162" s="184">
        <v>23.794699999999999</v>
      </c>
      <c r="O162" s="184">
        <v>15.7204</v>
      </c>
      <c r="P162" s="184"/>
      <c r="Q162" s="184">
        <v>13.8009</v>
      </c>
      <c r="R162" s="184">
        <v>17.799199999999999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44483</v>
      </c>
      <c r="E163" s="184">
        <v>14.574999999999999</v>
      </c>
      <c r="F163" s="184">
        <v>0.22689999999999999</v>
      </c>
      <c r="G163" s="184">
        <v>0.55889999999999995</v>
      </c>
      <c r="H163" s="184">
        <v>0.81620000000000004</v>
      </c>
      <c r="I163" s="184">
        <v>1.2222999999999999</v>
      </c>
      <c r="J163" s="184">
        <v>1.4831000000000001</v>
      </c>
      <c r="K163" s="184">
        <v>5.6924999999999999</v>
      </c>
      <c r="L163" s="184">
        <v>11.047599999999999</v>
      </c>
      <c r="M163" s="184">
        <v>12.1844</v>
      </c>
      <c r="N163" s="184">
        <v>22.212</v>
      </c>
      <c r="O163" s="184">
        <v>14.404400000000001</v>
      </c>
      <c r="P163" s="184"/>
      <c r="Q163" s="184">
        <v>12.493600000000001</v>
      </c>
      <c r="R163" s="184">
        <v>16.388200000000001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44483</v>
      </c>
      <c r="E164" s="184">
        <v>34.796999999999997</v>
      </c>
      <c r="F164" s="184">
        <v>0.26219999999999999</v>
      </c>
      <c r="G164" s="184">
        <v>0.75570000000000004</v>
      </c>
      <c r="H164" s="184">
        <v>1.1540999999999999</v>
      </c>
      <c r="I164" s="184">
        <v>1.6177999999999999</v>
      </c>
      <c r="J164" s="184">
        <v>1.9303999999999999</v>
      </c>
      <c r="K164" s="184">
        <v>5.7337999999999996</v>
      </c>
      <c r="L164" s="184">
        <v>10.2043</v>
      </c>
      <c r="M164" s="184">
        <v>10.158899999999999</v>
      </c>
      <c r="N164" s="184">
        <v>17.517700000000001</v>
      </c>
      <c r="O164" s="184">
        <v>12.434799999999999</v>
      </c>
      <c r="P164" s="184">
        <v>10.2166</v>
      </c>
      <c r="Q164" s="184">
        <v>12.847300000000001</v>
      </c>
      <c r="R164" s="184">
        <v>15.025</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44483</v>
      </c>
      <c r="E165" s="184">
        <v>31.59</v>
      </c>
      <c r="F165" s="184">
        <v>0.2571</v>
      </c>
      <c r="G165" s="184">
        <v>0.74629999999999996</v>
      </c>
      <c r="H165" s="184">
        <v>1.1268</v>
      </c>
      <c r="I165" s="184">
        <v>1.5625</v>
      </c>
      <c r="J165" s="184">
        <v>1.8112999999999999</v>
      </c>
      <c r="K165" s="184">
        <v>5.3597000000000001</v>
      </c>
      <c r="L165" s="184">
        <v>9.4367000000000001</v>
      </c>
      <c r="M165" s="184">
        <v>9.0437999999999992</v>
      </c>
      <c r="N165" s="184">
        <v>15.939399999999999</v>
      </c>
      <c r="O165" s="184">
        <v>11.021599999999999</v>
      </c>
      <c r="P165" s="184">
        <v>8.8915000000000006</v>
      </c>
      <c r="Q165" s="184">
        <v>11.3599</v>
      </c>
      <c r="R165" s="184">
        <v>13.5222</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44483</v>
      </c>
      <c r="E166" s="184">
        <v>124.1837</v>
      </c>
      <c r="F166" s="184">
        <v>0.42349999999999999</v>
      </c>
      <c r="G166" s="184">
        <v>0.99729999999999996</v>
      </c>
      <c r="H166" s="184">
        <v>1.4608000000000001</v>
      </c>
      <c r="I166" s="184">
        <v>2.0691000000000002</v>
      </c>
      <c r="J166" s="184">
        <v>2.2542</v>
      </c>
      <c r="K166" s="184">
        <v>6.1826999999999996</v>
      </c>
      <c r="L166" s="184">
        <v>14.6479</v>
      </c>
      <c r="M166" s="184">
        <v>15.795</v>
      </c>
      <c r="N166" s="184">
        <v>31.268899999999999</v>
      </c>
      <c r="O166" s="184">
        <v>13.616400000000001</v>
      </c>
      <c r="P166" s="184">
        <v>11.2273</v>
      </c>
      <c r="Q166" s="184">
        <v>16.050899999999999</v>
      </c>
      <c r="R166" s="184">
        <v>17.230699999999999</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44483</v>
      </c>
      <c r="E167" s="184">
        <v>134.16050000000001</v>
      </c>
      <c r="F167" s="184">
        <v>0.42780000000000001</v>
      </c>
      <c r="G167" s="184">
        <v>1.0102</v>
      </c>
      <c r="H167" s="184">
        <v>1.4906999999999999</v>
      </c>
      <c r="I167" s="184">
        <v>2.1297000000000001</v>
      </c>
      <c r="J167" s="184">
        <v>2.3843000000000001</v>
      </c>
      <c r="K167" s="184">
        <v>6.5662000000000003</v>
      </c>
      <c r="L167" s="184">
        <v>15.5045</v>
      </c>
      <c r="M167" s="184">
        <v>17.067599999999999</v>
      </c>
      <c r="N167" s="184">
        <v>33.142099999999999</v>
      </c>
      <c r="O167" s="184">
        <v>15.151300000000001</v>
      </c>
      <c r="P167" s="184">
        <v>12.4781</v>
      </c>
      <c r="Q167" s="184">
        <v>13.2331</v>
      </c>
      <c r="R167" s="184">
        <v>18.8903</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44483</v>
      </c>
      <c r="E168" s="184">
        <v>15.277200000000001</v>
      </c>
      <c r="F168" s="184">
        <v>0.37980000000000003</v>
      </c>
      <c r="G168" s="184">
        <v>1.0008999999999999</v>
      </c>
      <c r="H168" s="184">
        <v>1.1829000000000001</v>
      </c>
      <c r="I168" s="184">
        <v>2.4346000000000001</v>
      </c>
      <c r="J168" s="184">
        <v>1.9362999999999999</v>
      </c>
      <c r="K168" s="184">
        <v>6.8007</v>
      </c>
      <c r="L168" s="184">
        <v>14.674799999999999</v>
      </c>
      <c r="M168" s="184">
        <v>15.370200000000001</v>
      </c>
      <c r="N168" s="184">
        <v>29.213699999999999</v>
      </c>
      <c r="O168" s="184"/>
      <c r="P168" s="184"/>
      <c r="Q168" s="184">
        <v>30.148599999999998</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44483</v>
      </c>
      <c r="E169" s="184">
        <v>14.8154</v>
      </c>
      <c r="F169" s="184">
        <v>0.374</v>
      </c>
      <c r="G169" s="184">
        <v>0.98429999999999995</v>
      </c>
      <c r="H169" s="184">
        <v>1.1456</v>
      </c>
      <c r="I169" s="184">
        <v>2.3586999999999998</v>
      </c>
      <c r="J169" s="184">
        <v>1.7758</v>
      </c>
      <c r="K169" s="184">
        <v>6.2858999999999998</v>
      </c>
      <c r="L169" s="184">
        <v>13.581899999999999</v>
      </c>
      <c r="M169" s="184">
        <v>13.766</v>
      </c>
      <c r="N169" s="184">
        <v>26.791</v>
      </c>
      <c r="O169" s="184"/>
      <c r="P169" s="184"/>
      <c r="Q169" s="184">
        <v>27.688099999999999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44483</v>
      </c>
      <c r="E170" s="184">
        <v>15.431800000000001</v>
      </c>
      <c r="F170" s="184">
        <v>0.33350000000000002</v>
      </c>
      <c r="G170" s="184">
        <v>0.92669999999999997</v>
      </c>
      <c r="H170" s="184">
        <v>1.2830999999999999</v>
      </c>
      <c r="I170" s="184">
        <v>1.6153</v>
      </c>
      <c r="J170" s="184">
        <v>2.0912000000000002</v>
      </c>
      <c r="K170" s="184">
        <v>7.1958000000000002</v>
      </c>
      <c r="L170" s="184">
        <v>13.956799999999999</v>
      </c>
      <c r="M170" s="184">
        <v>16.1508</v>
      </c>
      <c r="N170" s="184">
        <v>30.3813</v>
      </c>
      <c r="O170" s="184"/>
      <c r="P170" s="184"/>
      <c r="Q170" s="184">
        <v>17.345600000000001</v>
      </c>
      <c r="R170" s="184">
        <v>20.597799999999999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44483</v>
      </c>
      <c r="E171" s="184">
        <v>14.707700000000001</v>
      </c>
      <c r="F171" s="184">
        <v>0.33090000000000003</v>
      </c>
      <c r="G171" s="184">
        <v>0.91459999999999997</v>
      </c>
      <c r="H171" s="184">
        <v>1.2529999999999999</v>
      </c>
      <c r="I171" s="184">
        <v>1.5528999999999999</v>
      </c>
      <c r="J171" s="184">
        <v>1.9534</v>
      </c>
      <c r="K171" s="184">
        <v>6.7237</v>
      </c>
      <c r="L171" s="184">
        <v>12.9884</v>
      </c>
      <c r="M171" s="184">
        <v>14.6996</v>
      </c>
      <c r="N171" s="184">
        <v>28.172799999999999</v>
      </c>
      <c r="O171" s="184"/>
      <c r="P171" s="184"/>
      <c r="Q171" s="184">
        <v>15.284700000000001</v>
      </c>
      <c r="R171" s="184">
        <v>18.549299999999999</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44483</v>
      </c>
      <c r="E172" s="184">
        <v>15.64</v>
      </c>
      <c r="F172" s="184">
        <v>0.3851</v>
      </c>
      <c r="G172" s="184">
        <v>0.9032</v>
      </c>
      <c r="H172" s="184">
        <v>1.2298</v>
      </c>
      <c r="I172" s="184">
        <v>1.6244000000000001</v>
      </c>
      <c r="J172" s="184">
        <v>2.0222000000000002</v>
      </c>
      <c r="K172" s="184">
        <v>5.8902999999999999</v>
      </c>
      <c r="L172" s="184">
        <v>10.0633</v>
      </c>
      <c r="M172" s="184">
        <v>9.6774000000000004</v>
      </c>
      <c r="N172" s="184">
        <v>21.9969</v>
      </c>
      <c r="O172" s="184">
        <v>15.8757</v>
      </c>
      <c r="P172" s="184"/>
      <c r="Q172" s="184">
        <v>12.509399999999999</v>
      </c>
      <c r="R172" s="184">
        <v>19.211300000000001</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44483</v>
      </c>
      <c r="E173" s="184">
        <v>15.19</v>
      </c>
      <c r="F173" s="184">
        <v>0.33029999999999998</v>
      </c>
      <c r="G173" s="184">
        <v>0.86319999999999997</v>
      </c>
      <c r="H173" s="184">
        <v>1.1317999999999999</v>
      </c>
      <c r="I173" s="184">
        <v>1.5374000000000001</v>
      </c>
      <c r="J173" s="184">
        <v>1.9462999999999999</v>
      </c>
      <c r="K173" s="184">
        <v>5.5594000000000001</v>
      </c>
      <c r="L173" s="184">
        <v>9.3592999999999993</v>
      </c>
      <c r="M173" s="184">
        <v>8.6552000000000007</v>
      </c>
      <c r="N173" s="184">
        <v>20.651299999999999</v>
      </c>
      <c r="O173" s="184">
        <v>14.9855</v>
      </c>
      <c r="P173" s="184"/>
      <c r="Q173" s="184">
        <v>11.6471</v>
      </c>
      <c r="R173" s="184">
        <v>18.185600000000001</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0.40526818181818175</v>
      </c>
      <c r="G174" s="186">
        <v>1.067477272727273</v>
      </c>
      <c r="H174" s="186">
        <v>1.6341681818181812</v>
      </c>
      <c r="I174" s="186">
        <v>2.3267136363636363</v>
      </c>
      <c r="J174" s="186">
        <v>3.2913045454545458</v>
      </c>
      <c r="K174" s="186">
        <v>7.3203045454545466</v>
      </c>
      <c r="L174" s="186">
        <v>15.509622727272728</v>
      </c>
      <c r="M174" s="186">
        <v>16.433372727272726</v>
      </c>
      <c r="N174" s="186">
        <v>33.460900000000009</v>
      </c>
      <c r="O174" s="186">
        <v>15.15893125</v>
      </c>
      <c r="P174" s="186">
        <v>12.169800000000002</v>
      </c>
      <c r="Q174" s="186">
        <v>14.666572727272724</v>
      </c>
      <c r="R174" s="186">
        <v>19.088300000000004</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0.35375000000000001</v>
      </c>
      <c r="G175" s="186">
        <v>0.92064999999999997</v>
      </c>
      <c r="H175" s="186">
        <v>1.2282999999999999</v>
      </c>
      <c r="I175" s="186">
        <v>1.9919500000000001</v>
      </c>
      <c r="J175" s="186">
        <v>2.0742500000000001</v>
      </c>
      <c r="K175" s="186">
        <v>6.3710000000000004</v>
      </c>
      <c r="L175" s="186">
        <v>13.96495</v>
      </c>
      <c r="M175" s="186">
        <v>15.016300000000001</v>
      </c>
      <c r="N175" s="186">
        <v>29.107050000000001</v>
      </c>
      <c r="O175" s="186">
        <v>15.163650000000001</v>
      </c>
      <c r="P175" s="186">
        <v>12.169700000000001</v>
      </c>
      <c r="Q175" s="186">
        <v>13.516999999999999</v>
      </c>
      <c r="R175" s="186">
        <v>18.3735</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44483</v>
      </c>
      <c r="E178" s="184">
        <v>291.96190000000001</v>
      </c>
      <c r="F178" s="184">
        <v>0.25</v>
      </c>
      <c r="G178" s="184">
        <v>9.3167000000000009</v>
      </c>
      <c r="H178" s="184">
        <v>4.984</v>
      </c>
      <c r="I178" s="184">
        <v>1.8095000000000001</v>
      </c>
      <c r="J178" s="184">
        <v>1.3563000000000001</v>
      </c>
      <c r="K178" s="184">
        <v>5.3201000000000001</v>
      </c>
      <c r="L178" s="184">
        <v>5.3262</v>
      </c>
      <c r="M178" s="184">
        <v>4.1193999999999997</v>
      </c>
      <c r="N178" s="184">
        <v>4.6166</v>
      </c>
      <c r="O178" s="184">
        <v>8.7651000000000003</v>
      </c>
      <c r="P178" s="184">
        <v>7.4894999999999996</v>
      </c>
      <c r="Q178" s="184">
        <v>8.2843</v>
      </c>
      <c r="R178" s="184">
        <v>7.7625000000000002</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44483</v>
      </c>
      <c r="E179" s="184">
        <v>299.19260000000003</v>
      </c>
      <c r="F179" s="184">
        <v>0.57340000000000002</v>
      </c>
      <c r="G179" s="184">
        <v>9.6452000000000009</v>
      </c>
      <c r="H179" s="184">
        <v>5.3139000000000003</v>
      </c>
      <c r="I179" s="184">
        <v>2.1393</v>
      </c>
      <c r="J179" s="184">
        <v>1.6867000000000001</v>
      </c>
      <c r="K179" s="184">
        <v>5.6548999999999996</v>
      </c>
      <c r="L179" s="184">
        <v>5.6798000000000002</v>
      </c>
      <c r="M179" s="184">
        <v>4.4698000000000002</v>
      </c>
      <c r="N179" s="184">
        <v>4.9699</v>
      </c>
      <c r="O179" s="184">
        <v>9.1129999999999995</v>
      </c>
      <c r="P179" s="184">
        <v>7.8289999999999997</v>
      </c>
      <c r="Q179" s="184">
        <v>9.2525999999999993</v>
      </c>
      <c r="R179" s="184">
        <v>8.1199999999999992</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44483</v>
      </c>
      <c r="E180" s="184">
        <v>2150.837</v>
      </c>
      <c r="F180" s="184">
        <v>0.80100000000000005</v>
      </c>
      <c r="G180" s="184">
        <v>7.8787000000000003</v>
      </c>
      <c r="H180" s="184">
        <v>5.8673999999999999</v>
      </c>
      <c r="I180" s="184">
        <v>3.2389000000000001</v>
      </c>
      <c r="J180" s="184">
        <v>1.4769000000000001</v>
      </c>
      <c r="K180" s="184">
        <v>4.1374000000000004</v>
      </c>
      <c r="L180" s="184">
        <v>4.5414000000000003</v>
      </c>
      <c r="M180" s="184">
        <v>4.2792000000000003</v>
      </c>
      <c r="N180" s="184">
        <v>4.3170999999999999</v>
      </c>
      <c r="O180" s="184">
        <v>9.0038999999999998</v>
      </c>
      <c r="P180" s="184">
        <v>8.1089000000000002</v>
      </c>
      <c r="Q180" s="184">
        <v>8.4675999999999991</v>
      </c>
      <c r="R180" s="184">
        <v>7.3330000000000002</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44483</v>
      </c>
      <c r="E181" s="184">
        <v>2108.0792999999999</v>
      </c>
      <c r="F181" s="184">
        <v>0.51080000000000003</v>
      </c>
      <c r="G181" s="184">
        <v>7.5884</v>
      </c>
      <c r="H181" s="184">
        <v>5.5772000000000004</v>
      </c>
      <c r="I181" s="184">
        <v>2.9485000000000001</v>
      </c>
      <c r="J181" s="184">
        <v>1.1867000000000001</v>
      </c>
      <c r="K181" s="184">
        <v>3.8445</v>
      </c>
      <c r="L181" s="184">
        <v>4.2369000000000003</v>
      </c>
      <c r="M181" s="184">
        <v>3.9681999999999999</v>
      </c>
      <c r="N181" s="184">
        <v>4.0006000000000004</v>
      </c>
      <c r="O181" s="184">
        <v>8.6845999999999997</v>
      </c>
      <c r="P181" s="184">
        <v>7.8224999999999998</v>
      </c>
      <c r="Q181" s="184">
        <v>8.2972999999999999</v>
      </c>
      <c r="R181" s="184">
        <v>7.0076999999999998</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44483</v>
      </c>
      <c r="E182" s="184">
        <v>10.3284</v>
      </c>
      <c r="F182" s="184">
        <v>-13.0709</v>
      </c>
      <c r="G182" s="184">
        <v>5.5389999999999997</v>
      </c>
      <c r="H182" s="184">
        <v>-1.8673</v>
      </c>
      <c r="I182" s="184">
        <v>-3.3277999999999999</v>
      </c>
      <c r="J182" s="184">
        <v>-0.54159999999999997</v>
      </c>
      <c r="K182" s="184">
        <v>4.9470000000000001</v>
      </c>
      <c r="L182" s="184">
        <v>5.1330999999999998</v>
      </c>
      <c r="M182" s="184">
        <v>4.4805000000000001</v>
      </c>
      <c r="N182" s="184"/>
      <c r="O182" s="184"/>
      <c r="P182" s="184"/>
      <c r="Q182" s="184">
        <v>3.9823</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44483</v>
      </c>
      <c r="E183" s="184">
        <v>10.292299999999999</v>
      </c>
      <c r="F183" s="184">
        <v>-13.4711</v>
      </c>
      <c r="G183" s="184">
        <v>5.0852000000000004</v>
      </c>
      <c r="H183" s="184">
        <v>-2.3294000000000001</v>
      </c>
      <c r="I183" s="184">
        <v>-3.7435999999999998</v>
      </c>
      <c r="J183" s="184">
        <v>-0.95679999999999998</v>
      </c>
      <c r="K183" s="184">
        <v>4.5224000000000002</v>
      </c>
      <c r="L183" s="184">
        <v>4.7104999999999997</v>
      </c>
      <c r="M183" s="184">
        <v>4.0472000000000001</v>
      </c>
      <c r="N183" s="184"/>
      <c r="O183" s="184"/>
      <c r="P183" s="184"/>
      <c r="Q183" s="184">
        <v>3.5445000000000002</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44483</v>
      </c>
      <c r="E184" s="184">
        <v>19.686299999999999</v>
      </c>
      <c r="F184" s="184">
        <v>2.4104999999999999</v>
      </c>
      <c r="G184" s="184">
        <v>8.7822999999999993</v>
      </c>
      <c r="H184" s="184">
        <v>7.5862999999999996</v>
      </c>
      <c r="I184" s="184">
        <v>3.3549000000000002</v>
      </c>
      <c r="J184" s="184">
        <v>0.84109999999999996</v>
      </c>
      <c r="K184" s="184">
        <v>4.7354000000000003</v>
      </c>
      <c r="L184" s="184">
        <v>4.6931000000000003</v>
      </c>
      <c r="M184" s="184">
        <v>4.1170999999999998</v>
      </c>
      <c r="N184" s="184">
        <v>4.1669</v>
      </c>
      <c r="O184" s="184">
        <v>8.9407999999999994</v>
      </c>
      <c r="P184" s="184">
        <v>7.6201999999999996</v>
      </c>
      <c r="Q184" s="184">
        <v>8.7355999999999998</v>
      </c>
      <c r="R184" s="184">
        <v>7.8150000000000004</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44483</v>
      </c>
      <c r="E185" s="184">
        <v>19.197600000000001</v>
      </c>
      <c r="F185" s="184">
        <v>2.0914999999999999</v>
      </c>
      <c r="G185" s="184">
        <v>8.4983000000000004</v>
      </c>
      <c r="H185" s="184">
        <v>7.3166000000000002</v>
      </c>
      <c r="I185" s="184">
        <v>3.0863999999999998</v>
      </c>
      <c r="J185" s="184">
        <v>0.57699999999999996</v>
      </c>
      <c r="K185" s="184">
        <v>4.4871999999999996</v>
      </c>
      <c r="L185" s="184">
        <v>4.4484000000000004</v>
      </c>
      <c r="M185" s="184">
        <v>3.8534000000000002</v>
      </c>
      <c r="N185" s="184">
        <v>3.9011</v>
      </c>
      <c r="O185" s="184">
        <v>8.6219999999999999</v>
      </c>
      <c r="P185" s="184">
        <v>7.3235999999999999</v>
      </c>
      <c r="Q185" s="184">
        <v>8.3981999999999992</v>
      </c>
      <c r="R185" s="184">
        <v>7.5324</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44483</v>
      </c>
      <c r="E186" s="184">
        <v>20.221399999999999</v>
      </c>
      <c r="F186" s="184">
        <v>13.7233</v>
      </c>
      <c r="G186" s="184">
        <v>15.181100000000001</v>
      </c>
      <c r="H186" s="184">
        <v>-7.1586999999999996</v>
      </c>
      <c r="I186" s="184">
        <v>-7.4180999999999999</v>
      </c>
      <c r="J186" s="184">
        <v>0.47549999999999998</v>
      </c>
      <c r="K186" s="184">
        <v>8.4540000000000006</v>
      </c>
      <c r="L186" s="184">
        <v>6.0641999999999996</v>
      </c>
      <c r="M186" s="184">
        <v>5.157</v>
      </c>
      <c r="N186" s="184">
        <v>5.6703999999999999</v>
      </c>
      <c r="O186" s="184">
        <v>10.8504</v>
      </c>
      <c r="P186" s="184">
        <v>8.7822999999999993</v>
      </c>
      <c r="Q186" s="184">
        <v>9.0936000000000003</v>
      </c>
      <c r="R186" s="184">
        <v>9.7306000000000008</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44483</v>
      </c>
      <c r="E187" s="184">
        <v>19.745999999999999</v>
      </c>
      <c r="F187" s="184">
        <v>13.498900000000001</v>
      </c>
      <c r="G187" s="184">
        <v>14.9293</v>
      </c>
      <c r="H187" s="184">
        <v>-7.4360999999999997</v>
      </c>
      <c r="I187" s="184">
        <v>-7.7142999999999997</v>
      </c>
      <c r="J187" s="184">
        <v>0.17249999999999999</v>
      </c>
      <c r="K187" s="184">
        <v>8.1402000000000001</v>
      </c>
      <c r="L187" s="184">
        <v>5.7470999999999997</v>
      </c>
      <c r="M187" s="184">
        <v>4.8316999999999997</v>
      </c>
      <c r="N187" s="184">
        <v>5.3293999999999997</v>
      </c>
      <c r="O187" s="184">
        <v>10.514799999999999</v>
      </c>
      <c r="P187" s="184">
        <v>8.4642999999999997</v>
      </c>
      <c r="Q187" s="184">
        <v>8.7733000000000008</v>
      </c>
      <c r="R187" s="184">
        <v>9.3604000000000003</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44483</v>
      </c>
      <c r="E188" s="184">
        <v>17.9787</v>
      </c>
      <c r="F188" s="184">
        <v>12.388299999999999</v>
      </c>
      <c r="G188" s="184">
        <v>12.735799999999999</v>
      </c>
      <c r="H188" s="184">
        <v>8.4534000000000002</v>
      </c>
      <c r="I188" s="184">
        <v>2.2932000000000001</v>
      </c>
      <c r="J188" s="184">
        <v>1.1108</v>
      </c>
      <c r="K188" s="184">
        <v>4.7838000000000003</v>
      </c>
      <c r="L188" s="184">
        <v>4.8712999999999997</v>
      </c>
      <c r="M188" s="184">
        <v>4.1266999999999996</v>
      </c>
      <c r="N188" s="184">
        <v>4.2788000000000004</v>
      </c>
      <c r="O188" s="184">
        <v>8.8558000000000003</v>
      </c>
      <c r="P188" s="184">
        <v>7.5647000000000002</v>
      </c>
      <c r="Q188" s="184">
        <v>8.1616999999999997</v>
      </c>
      <c r="R188" s="184">
        <v>7.1154999999999999</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44483</v>
      </c>
      <c r="E189" s="184">
        <v>18.55</v>
      </c>
      <c r="F189" s="184">
        <v>12.7942</v>
      </c>
      <c r="G189" s="184">
        <v>13.1319</v>
      </c>
      <c r="H189" s="184">
        <v>8.8131000000000004</v>
      </c>
      <c r="I189" s="184">
        <v>2.645</v>
      </c>
      <c r="J189" s="184">
        <v>1.4578</v>
      </c>
      <c r="K189" s="184">
        <v>5.1322999999999999</v>
      </c>
      <c r="L189" s="184">
        <v>5.2172999999999998</v>
      </c>
      <c r="M189" s="184">
        <v>4.4660000000000002</v>
      </c>
      <c r="N189" s="184">
        <v>4.6173000000000002</v>
      </c>
      <c r="O189" s="184">
        <v>9.2157</v>
      </c>
      <c r="P189" s="184">
        <v>7.9462999999999999</v>
      </c>
      <c r="Q189" s="184">
        <v>8.6151999999999997</v>
      </c>
      <c r="R189" s="184">
        <v>7.4593999999999996</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44483</v>
      </c>
      <c r="E190" s="184">
        <v>18.847300000000001</v>
      </c>
      <c r="F190" s="184">
        <v>-12.5837</v>
      </c>
      <c r="G190" s="184">
        <v>12.9245</v>
      </c>
      <c r="H190" s="184">
        <v>4.2363</v>
      </c>
      <c r="I190" s="184">
        <v>0.9133</v>
      </c>
      <c r="J190" s="184">
        <v>2.1469999999999998</v>
      </c>
      <c r="K190" s="184">
        <v>5.6557000000000004</v>
      </c>
      <c r="L190" s="184">
        <v>5.6101000000000001</v>
      </c>
      <c r="M190" s="184">
        <v>4.5121000000000002</v>
      </c>
      <c r="N190" s="184">
        <v>5.2099000000000002</v>
      </c>
      <c r="O190" s="184">
        <v>9.3253000000000004</v>
      </c>
      <c r="P190" s="184">
        <v>7.9291999999999998</v>
      </c>
      <c r="Q190" s="184">
        <v>8.7462</v>
      </c>
      <c r="R190" s="184">
        <v>8.2287999999999997</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44483</v>
      </c>
      <c r="E191" s="184">
        <v>18.3767</v>
      </c>
      <c r="F191" s="184">
        <v>-13.1043</v>
      </c>
      <c r="G191" s="184">
        <v>12.4597</v>
      </c>
      <c r="H191" s="184">
        <v>3.7765</v>
      </c>
      <c r="I191" s="184">
        <v>0.43990000000000001</v>
      </c>
      <c r="J191" s="184">
        <v>1.6839999999999999</v>
      </c>
      <c r="K191" s="184">
        <v>5.1946000000000003</v>
      </c>
      <c r="L191" s="184">
        <v>5.1412000000000004</v>
      </c>
      <c r="M191" s="184">
        <v>4.0415000000000001</v>
      </c>
      <c r="N191" s="184">
        <v>4.7320000000000002</v>
      </c>
      <c r="O191" s="184">
        <v>8.8309999999999995</v>
      </c>
      <c r="P191" s="184">
        <v>7.4424000000000001</v>
      </c>
      <c r="Q191" s="184">
        <v>8.3829999999999991</v>
      </c>
      <c r="R191" s="184">
        <v>7.7378</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44483</v>
      </c>
      <c r="E192" s="184">
        <v>25.791799999999999</v>
      </c>
      <c r="F192" s="184">
        <v>2.4060000000000001</v>
      </c>
      <c r="G192" s="184">
        <v>10.670400000000001</v>
      </c>
      <c r="H192" s="184">
        <v>-6.0377999999999998</v>
      </c>
      <c r="I192" s="184">
        <v>-3.9161999999999999</v>
      </c>
      <c r="J192" s="184">
        <v>3.1924999999999999</v>
      </c>
      <c r="K192" s="184">
        <v>6.8634000000000004</v>
      </c>
      <c r="L192" s="184">
        <v>5.8669000000000002</v>
      </c>
      <c r="M192" s="184">
        <v>4.5674999999999999</v>
      </c>
      <c r="N192" s="184">
        <v>5.1816000000000004</v>
      </c>
      <c r="O192" s="184">
        <v>8.2620000000000005</v>
      </c>
      <c r="P192" s="184">
        <v>7.2232000000000003</v>
      </c>
      <c r="Q192" s="184">
        <v>8.3666</v>
      </c>
      <c r="R192" s="184">
        <v>7.5289999999999999</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44483</v>
      </c>
      <c r="E193" s="184">
        <v>26.511800000000001</v>
      </c>
      <c r="F193" s="184">
        <v>2.8914</v>
      </c>
      <c r="G193" s="184">
        <v>11.1159</v>
      </c>
      <c r="H193" s="184">
        <v>-5.5993000000000004</v>
      </c>
      <c r="I193" s="184">
        <v>-3.4666999999999999</v>
      </c>
      <c r="J193" s="184">
        <v>3.6455000000000002</v>
      </c>
      <c r="K193" s="184">
        <v>7.3231999999999999</v>
      </c>
      <c r="L193" s="184">
        <v>6.3319999999999999</v>
      </c>
      <c r="M193" s="184">
        <v>5.0362</v>
      </c>
      <c r="N193" s="184">
        <v>5.6588000000000003</v>
      </c>
      <c r="O193" s="184">
        <v>8.7479999999999993</v>
      </c>
      <c r="P193" s="184">
        <v>7.6449999999999996</v>
      </c>
      <c r="Q193" s="184">
        <v>8.7652000000000001</v>
      </c>
      <c r="R193" s="184">
        <v>8.0159000000000002</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44483</v>
      </c>
      <c r="E194" s="184">
        <v>20.072600000000001</v>
      </c>
      <c r="F194" s="184">
        <v>2.3641000000000001</v>
      </c>
      <c r="G194" s="184">
        <v>11.588200000000001</v>
      </c>
      <c r="H194" s="184">
        <v>8.2998999999999992</v>
      </c>
      <c r="I194" s="184">
        <v>4.0978000000000003</v>
      </c>
      <c r="J194" s="184">
        <v>1.1527000000000001</v>
      </c>
      <c r="K194" s="184">
        <v>4.4531000000000001</v>
      </c>
      <c r="L194" s="184">
        <v>4.8140000000000001</v>
      </c>
      <c r="M194" s="184">
        <v>4.4516999999999998</v>
      </c>
      <c r="N194" s="184">
        <v>4.5561999999999996</v>
      </c>
      <c r="O194" s="184">
        <v>9.8054000000000006</v>
      </c>
      <c r="P194" s="184">
        <v>8.1045999999999996</v>
      </c>
      <c r="Q194" s="184">
        <v>8.4281000000000006</v>
      </c>
      <c r="R194" s="184">
        <v>8.0882000000000005</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44483</v>
      </c>
      <c r="E195" s="184">
        <v>19.724299999999999</v>
      </c>
      <c r="F195" s="184">
        <v>2.2206999999999999</v>
      </c>
      <c r="G195" s="184">
        <v>11.2986</v>
      </c>
      <c r="H195" s="184">
        <v>7.9958999999999998</v>
      </c>
      <c r="I195" s="184">
        <v>3.7858000000000001</v>
      </c>
      <c r="J195" s="184">
        <v>0.83330000000000004</v>
      </c>
      <c r="K195" s="184">
        <v>4.1276999999999999</v>
      </c>
      <c r="L195" s="184">
        <v>4.4848999999999997</v>
      </c>
      <c r="M195" s="184">
        <v>4.1211000000000002</v>
      </c>
      <c r="N195" s="184">
        <v>4.2157999999999998</v>
      </c>
      <c r="O195" s="184">
        <v>9.4575999999999993</v>
      </c>
      <c r="P195" s="184">
        <v>7.8125</v>
      </c>
      <c r="Q195" s="184">
        <v>8.2079000000000004</v>
      </c>
      <c r="R195" s="184">
        <v>7.7256</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44483</v>
      </c>
      <c r="E198" s="184">
        <v>1853.7045000000001</v>
      </c>
      <c r="F198" s="184">
        <v>11.236800000000001</v>
      </c>
      <c r="G198" s="184">
        <v>20.799600000000002</v>
      </c>
      <c r="H198" s="184">
        <v>-6.4271000000000003</v>
      </c>
      <c r="I198" s="184">
        <v>-7.9194000000000004</v>
      </c>
      <c r="J198" s="184">
        <v>0.4375</v>
      </c>
      <c r="K198" s="184">
        <v>5.8287000000000004</v>
      </c>
      <c r="L198" s="184">
        <v>4.25</v>
      </c>
      <c r="M198" s="184">
        <v>3.5457000000000001</v>
      </c>
      <c r="N198" s="184">
        <v>3.9782999999999999</v>
      </c>
      <c r="O198" s="184">
        <v>7.8757999999999999</v>
      </c>
      <c r="P198" s="184">
        <v>7.0366999999999997</v>
      </c>
      <c r="Q198" s="184">
        <v>7.2675999999999998</v>
      </c>
      <c r="R198" s="184">
        <v>6.8076999999999996</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44483</v>
      </c>
      <c r="E199" s="184">
        <v>1957.6982</v>
      </c>
      <c r="F199" s="184">
        <v>11.6564</v>
      </c>
      <c r="G199" s="184">
        <v>21.220700000000001</v>
      </c>
      <c r="H199" s="184">
        <v>-6.0076999999999998</v>
      </c>
      <c r="I199" s="184">
        <v>-7.5006000000000004</v>
      </c>
      <c r="J199" s="184">
        <v>0.85780000000000001</v>
      </c>
      <c r="K199" s="184">
        <v>6.2550999999999997</v>
      </c>
      <c r="L199" s="184">
        <v>4.6778000000000004</v>
      </c>
      <c r="M199" s="184">
        <v>3.9767999999999999</v>
      </c>
      <c r="N199" s="184">
        <v>4.4151999999999996</v>
      </c>
      <c r="O199" s="184">
        <v>8.3400999999999996</v>
      </c>
      <c r="P199" s="184">
        <v>7.4848999999999997</v>
      </c>
      <c r="Q199" s="184">
        <v>7.8974000000000002</v>
      </c>
      <c r="R199" s="184">
        <v>7.2835999999999999</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44483</v>
      </c>
      <c r="E200" s="184">
        <v>10.4793</v>
      </c>
      <c r="F200" s="184">
        <v>3.8317999999999999</v>
      </c>
      <c r="G200" s="184">
        <v>9.7604000000000006</v>
      </c>
      <c r="H200" s="184">
        <v>2.6882999999999999</v>
      </c>
      <c r="I200" s="184">
        <v>0.7964</v>
      </c>
      <c r="J200" s="184">
        <v>2.0468000000000002</v>
      </c>
      <c r="K200" s="184">
        <v>4.9718999999999998</v>
      </c>
      <c r="L200" s="184">
        <v>5.2276999999999996</v>
      </c>
      <c r="M200" s="184">
        <v>4.9276999999999997</v>
      </c>
      <c r="N200" s="184"/>
      <c r="O200" s="184"/>
      <c r="P200" s="184"/>
      <c r="Q200" s="184">
        <v>4.9004000000000003</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44483</v>
      </c>
      <c r="E201" s="184">
        <v>10.4229</v>
      </c>
      <c r="F201" s="184">
        <v>3.1520000000000001</v>
      </c>
      <c r="G201" s="184">
        <v>9.1118000000000006</v>
      </c>
      <c r="H201" s="184">
        <v>2.1019999999999999</v>
      </c>
      <c r="I201" s="184">
        <v>0.22509999999999999</v>
      </c>
      <c r="J201" s="184">
        <v>1.496</v>
      </c>
      <c r="K201" s="184">
        <v>4.4145000000000003</v>
      </c>
      <c r="L201" s="184">
        <v>4.6660000000000004</v>
      </c>
      <c r="M201" s="184">
        <v>4.3578000000000001</v>
      </c>
      <c r="N201" s="184"/>
      <c r="O201" s="184"/>
      <c r="P201" s="184"/>
      <c r="Q201" s="184">
        <v>4.3238000000000003</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44483</v>
      </c>
      <c r="E202" s="184">
        <v>52.063000000000002</v>
      </c>
      <c r="F202" s="184">
        <v>-18.008700000000001</v>
      </c>
      <c r="G202" s="184">
        <v>11.4382</v>
      </c>
      <c r="H202" s="184">
        <v>4.5509000000000004</v>
      </c>
      <c r="I202" s="184">
        <v>2.4359999999999999</v>
      </c>
      <c r="J202" s="184">
        <v>4.2846000000000002</v>
      </c>
      <c r="K202" s="184">
        <v>7.2735000000000003</v>
      </c>
      <c r="L202" s="184">
        <v>6.2333999999999996</v>
      </c>
      <c r="M202" s="184">
        <v>4.4335000000000004</v>
      </c>
      <c r="N202" s="184">
        <v>5.0035999999999996</v>
      </c>
      <c r="O202" s="184">
        <v>9.1415000000000006</v>
      </c>
      <c r="P202" s="184">
        <v>7.7861000000000002</v>
      </c>
      <c r="Q202" s="184">
        <v>7.5016999999999996</v>
      </c>
      <c r="R202" s="184">
        <v>7.8601000000000001</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44483</v>
      </c>
      <c r="E203" s="184">
        <v>53.429499999999997</v>
      </c>
      <c r="F203" s="184">
        <v>-17.616599999999998</v>
      </c>
      <c r="G203" s="184">
        <v>11.8527</v>
      </c>
      <c r="H203" s="184">
        <v>4.9526000000000003</v>
      </c>
      <c r="I203" s="184">
        <v>2.8380999999999998</v>
      </c>
      <c r="J203" s="184">
        <v>4.6883999999999997</v>
      </c>
      <c r="K203" s="184">
        <v>7.6813000000000002</v>
      </c>
      <c r="L203" s="184">
        <v>6.6486000000000001</v>
      </c>
      <c r="M203" s="184">
        <v>4.8566000000000003</v>
      </c>
      <c r="N203" s="184">
        <v>5.4371</v>
      </c>
      <c r="O203" s="184">
        <v>9.5321999999999996</v>
      </c>
      <c r="P203" s="184">
        <v>8.1729000000000003</v>
      </c>
      <c r="Q203" s="184">
        <v>8.8632000000000009</v>
      </c>
      <c r="R203" s="184">
        <v>8.2707999999999995</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44483</v>
      </c>
      <c r="E204" s="184">
        <v>20.685300000000002</v>
      </c>
      <c r="F204" s="184">
        <v>4.5884</v>
      </c>
      <c r="G204" s="184">
        <v>11.715999999999999</v>
      </c>
      <c r="H204" s="184">
        <v>8.5846999999999998</v>
      </c>
      <c r="I204" s="184">
        <v>4.1406000000000001</v>
      </c>
      <c r="J204" s="184">
        <v>0.63560000000000005</v>
      </c>
      <c r="K204" s="184">
        <v>4.6257999999999999</v>
      </c>
      <c r="L204" s="184">
        <v>5.0556000000000001</v>
      </c>
      <c r="M204" s="184">
        <v>4.2108999999999996</v>
      </c>
      <c r="N204" s="184">
        <v>4.5218999999999996</v>
      </c>
      <c r="O204" s="184">
        <v>8.4753000000000007</v>
      </c>
      <c r="P204" s="184">
        <v>7.6525999999999996</v>
      </c>
      <c r="Q204" s="184">
        <v>8.3140000000000001</v>
      </c>
      <c r="R204" s="184">
        <v>7.8114999999999997</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44483</v>
      </c>
      <c r="E205" s="184">
        <v>19.916699999999999</v>
      </c>
      <c r="F205" s="184">
        <v>4.3987999999999996</v>
      </c>
      <c r="G205" s="184">
        <v>11.3729</v>
      </c>
      <c r="H205" s="184">
        <v>8.2073999999999998</v>
      </c>
      <c r="I205" s="184">
        <v>3.7753999999999999</v>
      </c>
      <c r="J205" s="184">
        <v>0.25659999999999999</v>
      </c>
      <c r="K205" s="184">
        <v>4.2439999999999998</v>
      </c>
      <c r="L205" s="184">
        <v>4.6665999999999999</v>
      </c>
      <c r="M205" s="184">
        <v>3.8147000000000002</v>
      </c>
      <c r="N205" s="184">
        <v>4.1162000000000001</v>
      </c>
      <c r="O205" s="184">
        <v>8.0482999999999993</v>
      </c>
      <c r="P205" s="184">
        <v>7.2015000000000002</v>
      </c>
      <c r="Q205" s="184">
        <v>5.0162000000000004</v>
      </c>
      <c r="R205" s="184">
        <v>7.3869999999999996</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44483</v>
      </c>
      <c r="E206" s="184">
        <v>27.982700000000001</v>
      </c>
      <c r="F206" s="184">
        <v>1.4349000000000001</v>
      </c>
      <c r="G206" s="184">
        <v>8.3972999999999995</v>
      </c>
      <c r="H206" s="184">
        <v>5.7081999999999997</v>
      </c>
      <c r="I206" s="184">
        <v>2.4340000000000002</v>
      </c>
      <c r="J206" s="184">
        <v>1.0662</v>
      </c>
      <c r="K206" s="184">
        <v>3.5043000000000002</v>
      </c>
      <c r="L206" s="184">
        <v>3.7292000000000001</v>
      </c>
      <c r="M206" s="184">
        <v>3.1259999999999999</v>
      </c>
      <c r="N206" s="184">
        <v>3.1415000000000002</v>
      </c>
      <c r="O206" s="184">
        <v>7.7141999999999999</v>
      </c>
      <c r="P206" s="184">
        <v>7.0243000000000002</v>
      </c>
      <c r="Q206" s="184">
        <v>7.4146999999999998</v>
      </c>
      <c r="R206" s="184">
        <v>6.0529999999999999</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44483</v>
      </c>
      <c r="E207" s="184">
        <v>29.598099999999999</v>
      </c>
      <c r="F207" s="184">
        <v>1.8499000000000001</v>
      </c>
      <c r="G207" s="184">
        <v>8.9266000000000005</v>
      </c>
      <c r="H207" s="184">
        <v>6.2439</v>
      </c>
      <c r="I207" s="184">
        <v>2.9807000000000001</v>
      </c>
      <c r="J207" s="184">
        <v>1.6134999999999999</v>
      </c>
      <c r="K207" s="184">
        <v>4.0583</v>
      </c>
      <c r="L207" s="184">
        <v>4.2893999999999997</v>
      </c>
      <c r="M207" s="184">
        <v>3.6898</v>
      </c>
      <c r="N207" s="184">
        <v>3.7031000000000001</v>
      </c>
      <c r="O207" s="184">
        <v>8.2972999999999999</v>
      </c>
      <c r="P207" s="184">
        <v>7.6360999999999999</v>
      </c>
      <c r="Q207" s="184">
        <v>7.9050000000000002</v>
      </c>
      <c r="R207" s="184">
        <v>6.6280999999999999</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44483</v>
      </c>
      <c r="E208" s="184">
        <v>10.5382</v>
      </c>
      <c r="F208" s="184">
        <v>4.8497000000000003</v>
      </c>
      <c r="G208" s="184">
        <v>8.2027000000000001</v>
      </c>
      <c r="H208" s="184">
        <v>7.0852000000000004</v>
      </c>
      <c r="I208" s="184">
        <v>2.5507</v>
      </c>
      <c r="J208" s="184">
        <v>0.97060000000000002</v>
      </c>
      <c r="K208" s="184">
        <v>5.1020000000000003</v>
      </c>
      <c r="L208" s="184">
        <v>4.8041</v>
      </c>
      <c r="M208" s="184">
        <v>4.3910999999999998</v>
      </c>
      <c r="N208" s="184">
        <v>4.4141000000000004</v>
      </c>
      <c r="O208" s="184"/>
      <c r="P208" s="184"/>
      <c r="Q208" s="184">
        <v>4.3734999999999999</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44483</v>
      </c>
      <c r="E209" s="184">
        <v>10.4803</v>
      </c>
      <c r="F209" s="184">
        <v>4.1797000000000004</v>
      </c>
      <c r="G209" s="184">
        <v>7.6668000000000003</v>
      </c>
      <c r="H209" s="184">
        <v>6.6256000000000004</v>
      </c>
      <c r="I209" s="184">
        <v>2.0912999999999999</v>
      </c>
      <c r="J209" s="184">
        <v>0.52259999999999995</v>
      </c>
      <c r="K209" s="184">
        <v>4.6534000000000004</v>
      </c>
      <c r="L209" s="184">
        <v>4.3522999999999996</v>
      </c>
      <c r="M209" s="184">
        <v>3.9344999999999999</v>
      </c>
      <c r="N209" s="184">
        <v>3.9527000000000001</v>
      </c>
      <c r="O209" s="184"/>
      <c r="P209" s="184"/>
      <c r="Q209" s="184">
        <v>3.9049999999999998</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44483</v>
      </c>
      <c r="E210" s="184">
        <v>16.604700000000001</v>
      </c>
      <c r="F210" s="184">
        <v>9.0146999999999995</v>
      </c>
      <c r="G210" s="184">
        <v>10.1934</v>
      </c>
      <c r="H210" s="184">
        <v>5.8159000000000001</v>
      </c>
      <c r="I210" s="184">
        <v>1.917</v>
      </c>
      <c r="J210" s="184">
        <v>1.7978000000000001</v>
      </c>
      <c r="K210" s="184">
        <v>5.8479999999999999</v>
      </c>
      <c r="L210" s="184">
        <v>5.1425000000000001</v>
      </c>
      <c r="M210" s="184">
        <v>4.4821</v>
      </c>
      <c r="N210" s="184">
        <v>4.6565000000000003</v>
      </c>
      <c r="O210" s="184">
        <v>9.1357999999999997</v>
      </c>
      <c r="P210" s="184">
        <v>7.6717000000000004</v>
      </c>
      <c r="Q210" s="184">
        <v>8.2164999999999999</v>
      </c>
      <c r="R210" s="184">
        <v>7.8384</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44483</v>
      </c>
      <c r="E211" s="184">
        <v>16.962599999999998</v>
      </c>
      <c r="F211" s="184">
        <v>9.2551000000000005</v>
      </c>
      <c r="G211" s="184">
        <v>10.6248</v>
      </c>
      <c r="H211" s="184">
        <v>6.2477</v>
      </c>
      <c r="I211" s="184">
        <v>2.3691</v>
      </c>
      <c r="J211" s="184">
        <v>2.2492000000000001</v>
      </c>
      <c r="K211" s="184">
        <v>6.3133999999999997</v>
      </c>
      <c r="L211" s="184">
        <v>5.6151</v>
      </c>
      <c r="M211" s="184">
        <v>4.9635999999999996</v>
      </c>
      <c r="N211" s="184">
        <v>5.1506999999999996</v>
      </c>
      <c r="O211" s="184">
        <v>9.6308000000000007</v>
      </c>
      <c r="P211" s="184">
        <v>8.0701000000000001</v>
      </c>
      <c r="Q211" s="184">
        <v>8.5764999999999993</v>
      </c>
      <c r="R211" s="184">
        <v>8.3507999999999996</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44483</v>
      </c>
      <c r="E212" s="184">
        <v>19.589500000000001</v>
      </c>
      <c r="F212" s="184">
        <v>-26.997</v>
      </c>
      <c r="G212" s="184">
        <v>1.3044</v>
      </c>
      <c r="H212" s="184">
        <v>3.5958999999999999</v>
      </c>
      <c r="I212" s="184">
        <v>0.55910000000000004</v>
      </c>
      <c r="J212" s="184">
        <v>2.2587000000000002</v>
      </c>
      <c r="K212" s="184">
        <v>5.5967000000000002</v>
      </c>
      <c r="L212" s="184">
        <v>5.6866000000000003</v>
      </c>
      <c r="M212" s="184">
        <v>4.5206999999999997</v>
      </c>
      <c r="N212" s="184">
        <v>4.5347999999999997</v>
      </c>
      <c r="O212" s="184">
        <v>8.7021999999999995</v>
      </c>
      <c r="P212" s="184">
        <v>7.2586000000000004</v>
      </c>
      <c r="Q212" s="184">
        <v>8.1243999999999996</v>
      </c>
      <c r="R212" s="184">
        <v>7.4391999999999996</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44483</v>
      </c>
      <c r="E213" s="184">
        <v>20.4133</v>
      </c>
      <c r="F213" s="184">
        <v>-26.443999999999999</v>
      </c>
      <c r="G213" s="184">
        <v>1.7883</v>
      </c>
      <c r="H213" s="184">
        <v>4.0902000000000003</v>
      </c>
      <c r="I213" s="184">
        <v>1.0348999999999999</v>
      </c>
      <c r="J213" s="184">
        <v>2.7418999999999998</v>
      </c>
      <c r="K213" s="184">
        <v>6.0797999999999996</v>
      </c>
      <c r="L213" s="184">
        <v>6.1760000000000002</v>
      </c>
      <c r="M213" s="184">
        <v>5.0086000000000004</v>
      </c>
      <c r="N213" s="184">
        <v>5.0251000000000001</v>
      </c>
      <c r="O213" s="184">
        <v>9.2186000000000003</v>
      </c>
      <c r="P213" s="184">
        <v>7.7873999999999999</v>
      </c>
      <c r="Q213" s="184">
        <v>8.6431000000000004</v>
      </c>
      <c r="R213" s="184">
        <v>7.9493</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44483</v>
      </c>
      <c r="E214" s="184">
        <v>2628.2761999999998</v>
      </c>
      <c r="F214" s="184">
        <v>5.8753000000000002</v>
      </c>
      <c r="G214" s="184">
        <v>13.8912</v>
      </c>
      <c r="H214" s="184">
        <v>8.9794</v>
      </c>
      <c r="I214" s="184">
        <v>3.3925999999999998</v>
      </c>
      <c r="J214" s="184">
        <v>1.0481</v>
      </c>
      <c r="K214" s="184">
        <v>5.2385000000000002</v>
      </c>
      <c r="L214" s="184">
        <v>5.1371000000000002</v>
      </c>
      <c r="M214" s="184">
        <v>3.5878999999999999</v>
      </c>
      <c r="N214" s="184">
        <v>4.3</v>
      </c>
      <c r="O214" s="184">
        <v>8.6975999999999996</v>
      </c>
      <c r="P214" s="184">
        <v>8.0206999999999997</v>
      </c>
      <c r="Q214" s="184">
        <v>8.6560000000000006</v>
      </c>
      <c r="R214" s="184">
        <v>7.6807999999999996</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44483</v>
      </c>
      <c r="E215" s="184">
        <v>2515.8254999999999</v>
      </c>
      <c r="F215" s="184">
        <v>5.4051</v>
      </c>
      <c r="G215" s="184">
        <v>13.420299999999999</v>
      </c>
      <c r="H215" s="184">
        <v>8.5084</v>
      </c>
      <c r="I215" s="184">
        <v>2.9218999999999999</v>
      </c>
      <c r="J215" s="184">
        <v>0.57769999999999999</v>
      </c>
      <c r="K215" s="184">
        <v>4.7625999999999999</v>
      </c>
      <c r="L215" s="184">
        <v>4.6553000000000004</v>
      </c>
      <c r="M215" s="184">
        <v>3.1065</v>
      </c>
      <c r="N215" s="184">
        <v>3.8111999999999999</v>
      </c>
      <c r="O215" s="184">
        <v>8.1845999999999997</v>
      </c>
      <c r="P215" s="184">
        <v>7.4805999999999999</v>
      </c>
      <c r="Q215" s="184">
        <v>7.9764999999999997</v>
      </c>
      <c r="R215" s="184">
        <v>7.1757</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44483</v>
      </c>
      <c r="E216" s="184">
        <v>34.454799999999999</v>
      </c>
      <c r="F216" s="184">
        <v>9.7486999999999995</v>
      </c>
      <c r="G216" s="184">
        <v>9.2941000000000003</v>
      </c>
      <c r="H216" s="184">
        <v>7.077</v>
      </c>
      <c r="I216" s="184">
        <v>0.77959999999999996</v>
      </c>
      <c r="J216" s="184">
        <v>0.68189999999999995</v>
      </c>
      <c r="K216" s="184">
        <v>2.609</v>
      </c>
      <c r="L216" s="184">
        <v>3.0221</v>
      </c>
      <c r="M216" s="184">
        <v>3.0989</v>
      </c>
      <c r="N216" s="184">
        <v>3.2473999999999998</v>
      </c>
      <c r="O216" s="184">
        <v>7.5692000000000004</v>
      </c>
      <c r="P216" s="184">
        <v>6.7279</v>
      </c>
      <c r="Q216" s="184">
        <v>7.6414</v>
      </c>
      <c r="R216" s="184">
        <v>5.8372000000000002</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44483</v>
      </c>
      <c r="E217" s="184">
        <v>34.762099999999997</v>
      </c>
      <c r="F217" s="184">
        <v>9.8726000000000003</v>
      </c>
      <c r="G217" s="184">
        <v>9.4573</v>
      </c>
      <c r="H217" s="184">
        <v>7.2549999999999999</v>
      </c>
      <c r="I217" s="184">
        <v>0.96789999999999998</v>
      </c>
      <c r="J217" s="184">
        <v>0.87209999999999999</v>
      </c>
      <c r="K217" s="184">
        <v>2.8010000000000002</v>
      </c>
      <c r="L217" s="184">
        <v>3.1863999999999999</v>
      </c>
      <c r="M217" s="184">
        <v>3.2885</v>
      </c>
      <c r="N217" s="184">
        <v>3.4306000000000001</v>
      </c>
      <c r="O217" s="184">
        <v>7.7267000000000001</v>
      </c>
      <c r="P217" s="184">
        <v>6.8520000000000003</v>
      </c>
      <c r="Q217" s="184">
        <v>7.6574</v>
      </c>
      <c r="R217" s="184">
        <v>6.0007000000000001</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44483</v>
      </c>
      <c r="E218" s="184">
        <v>11.676399999999999</v>
      </c>
      <c r="F218" s="184">
        <v>17.200900000000001</v>
      </c>
      <c r="G218" s="184">
        <v>19.7255</v>
      </c>
      <c r="H218" s="184">
        <v>11.053599999999999</v>
      </c>
      <c r="I218" s="184">
        <v>4.4957000000000003</v>
      </c>
      <c r="J218" s="184">
        <v>2.3071999999999999</v>
      </c>
      <c r="K218" s="184">
        <v>6.2432999999999996</v>
      </c>
      <c r="L218" s="184">
        <v>6.2081</v>
      </c>
      <c r="M218" s="184">
        <v>4.3422999999999998</v>
      </c>
      <c r="N218" s="184">
        <v>4.9790999999999999</v>
      </c>
      <c r="O218" s="184"/>
      <c r="P218" s="184"/>
      <c r="Q218" s="184">
        <v>8.0004000000000008</v>
      </c>
      <c r="R218" s="184">
        <v>7.9542999999999999</v>
      </c>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44483</v>
      </c>
      <c r="E219" s="184">
        <v>11.556900000000001</v>
      </c>
      <c r="F219" s="184">
        <v>16.746600000000001</v>
      </c>
      <c r="G219" s="184">
        <v>19.296099999999999</v>
      </c>
      <c r="H219" s="184">
        <v>10.6244</v>
      </c>
      <c r="I219" s="184">
        <v>4.0670000000000002</v>
      </c>
      <c r="J219" s="184">
        <v>1.8556999999999999</v>
      </c>
      <c r="K219" s="184">
        <v>5.7499000000000002</v>
      </c>
      <c r="L219" s="184">
        <v>5.7270000000000003</v>
      </c>
      <c r="M219" s="184">
        <v>3.8441999999999998</v>
      </c>
      <c r="N219" s="184">
        <v>4.4691999999999998</v>
      </c>
      <c r="O219" s="184"/>
      <c r="P219" s="184"/>
      <c r="Q219" s="184">
        <v>7.4500999999999999</v>
      </c>
      <c r="R219" s="184">
        <v>7.4055</v>
      </c>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44483</v>
      </c>
      <c r="E220" s="184">
        <v>1039.9738</v>
      </c>
      <c r="F220" s="184">
        <v>8.1442999999999994</v>
      </c>
      <c r="G220" s="184">
        <v>20.1709</v>
      </c>
      <c r="H220" s="184">
        <v>13.419499999999999</v>
      </c>
      <c r="I220" s="184">
        <v>6.0561999999999996</v>
      </c>
      <c r="J220" s="184">
        <v>2.0684999999999998</v>
      </c>
      <c r="K220" s="184">
        <v>7.3192000000000004</v>
      </c>
      <c r="L220" s="184">
        <v>6.6364000000000001</v>
      </c>
      <c r="M220" s="184"/>
      <c r="N220" s="184"/>
      <c r="O220" s="184"/>
      <c r="P220" s="184"/>
      <c r="Q220" s="184">
        <v>5.7217000000000002</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44483</v>
      </c>
      <c r="E221" s="184">
        <v>1036.3213000000001</v>
      </c>
      <c r="F221" s="184">
        <v>7.6444999999999999</v>
      </c>
      <c r="G221" s="184">
        <v>19.669699999999999</v>
      </c>
      <c r="H221" s="184">
        <v>12.918200000000001</v>
      </c>
      <c r="I221" s="184">
        <v>5.5551000000000004</v>
      </c>
      <c r="J221" s="184">
        <v>1.5677000000000001</v>
      </c>
      <c r="K221" s="184">
        <v>6.8067000000000002</v>
      </c>
      <c r="L221" s="184">
        <v>6.1184000000000003</v>
      </c>
      <c r="M221" s="184"/>
      <c r="N221" s="184"/>
      <c r="O221" s="184"/>
      <c r="P221" s="184"/>
      <c r="Q221" s="184">
        <v>5.1989000000000001</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44483</v>
      </c>
      <c r="E222" s="184">
        <v>16.595700000000001</v>
      </c>
      <c r="F222" s="184">
        <v>-2.859</v>
      </c>
      <c r="G222" s="184">
        <v>5.2808000000000002</v>
      </c>
      <c r="H222" s="184">
        <v>4.9061000000000003</v>
      </c>
      <c r="I222" s="184">
        <v>3.1141999999999999</v>
      </c>
      <c r="J222" s="184">
        <v>2.3504999999999998</v>
      </c>
      <c r="K222" s="184">
        <v>4.0670999999999999</v>
      </c>
      <c r="L222" s="184">
        <v>3.8853</v>
      </c>
      <c r="M222" s="184">
        <v>3.3249</v>
      </c>
      <c r="N222" s="184">
        <v>3.3130999999999999</v>
      </c>
      <c r="O222" s="184">
        <v>4.1642999999999999</v>
      </c>
      <c r="P222" s="184">
        <v>5.1807999999999996</v>
      </c>
      <c r="Q222" s="184">
        <v>6.8011999999999997</v>
      </c>
      <c r="R222" s="184">
        <v>6.4390999999999998</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44483</v>
      </c>
      <c r="E223" s="184">
        <v>16.473099999999999</v>
      </c>
      <c r="F223" s="184">
        <v>-3.1017999999999999</v>
      </c>
      <c r="G223" s="184">
        <v>5.0983000000000001</v>
      </c>
      <c r="H223" s="184">
        <v>4.7523</v>
      </c>
      <c r="I223" s="184">
        <v>2.9788000000000001</v>
      </c>
      <c r="J223" s="184">
        <v>2.2124000000000001</v>
      </c>
      <c r="K223" s="184">
        <v>3.8127</v>
      </c>
      <c r="L223" s="184">
        <v>3.7168999999999999</v>
      </c>
      <c r="M223" s="184">
        <v>3.1884999999999999</v>
      </c>
      <c r="N223" s="184">
        <v>3.1949000000000001</v>
      </c>
      <c r="O223" s="184">
        <v>4.0738000000000003</v>
      </c>
      <c r="P223" s="184">
        <v>5.0938999999999997</v>
      </c>
      <c r="Q223" s="184">
        <v>6.6982999999999997</v>
      </c>
      <c r="R223" s="184">
        <v>6.3532999999999999</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1.6307545454545456</v>
      </c>
      <c r="G224" s="186">
        <v>11.092045454545456</v>
      </c>
      <c r="H224" s="186">
        <v>4.5761249999999993</v>
      </c>
      <c r="I224" s="186">
        <v>1.1414363636363636</v>
      </c>
      <c r="J224" s="186">
        <v>1.4764431818181818</v>
      </c>
      <c r="K224" s="186">
        <v>5.3099454545454554</v>
      </c>
      <c r="L224" s="186">
        <v>5.0552795454545461</v>
      </c>
      <c r="M224" s="186">
        <v>4.1587642857142848</v>
      </c>
      <c r="N224" s="186">
        <v>4.4268078947368421</v>
      </c>
      <c r="O224" s="186">
        <v>8.5742264705882381</v>
      </c>
      <c r="P224" s="186">
        <v>7.5072647058823545</v>
      </c>
      <c r="Q224" s="186">
        <v>7.4442749999999993</v>
      </c>
      <c r="R224" s="186">
        <v>7.5302194444444446</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3.0217000000000001</v>
      </c>
      <c r="G225" s="186">
        <v>10.647600000000001</v>
      </c>
      <c r="H225" s="186">
        <v>5.7620500000000003</v>
      </c>
      <c r="I225" s="186">
        <v>2.4015500000000003</v>
      </c>
      <c r="J225" s="186">
        <v>1.4070499999999999</v>
      </c>
      <c r="K225" s="186">
        <v>5.1171500000000005</v>
      </c>
      <c r="L225" s="186">
        <v>5.0943500000000004</v>
      </c>
      <c r="M225" s="186">
        <v>4.1687999999999992</v>
      </c>
      <c r="N225" s="186">
        <v>4.4421999999999997</v>
      </c>
      <c r="O225" s="186">
        <v>8.7565500000000007</v>
      </c>
      <c r="P225" s="186">
        <v>7.6405499999999993</v>
      </c>
      <c r="Q225" s="186">
        <v>8.1430499999999988</v>
      </c>
      <c r="R225" s="186">
        <v>7.6066000000000003</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44483</v>
      </c>
      <c r="E228" s="184">
        <v>50.252099999999999</v>
      </c>
      <c r="F228" s="184">
        <v>66.2166</v>
      </c>
      <c r="G228" s="184">
        <v>59.950499999999998</v>
      </c>
      <c r="H228" s="184">
        <v>36.014000000000003</v>
      </c>
      <c r="I228" s="184">
        <v>26.3443</v>
      </c>
      <c r="J228" s="184">
        <v>11.341200000000001</v>
      </c>
      <c r="K228" s="184">
        <v>19.171700000000001</v>
      </c>
      <c r="L228" s="184">
        <v>17.817599999999999</v>
      </c>
      <c r="M228" s="184">
        <v>14.775399999999999</v>
      </c>
      <c r="N228" s="184">
        <v>22.8249</v>
      </c>
      <c r="O228" s="184">
        <v>10.5863</v>
      </c>
      <c r="P228" s="184">
        <v>7.6277999999999997</v>
      </c>
      <c r="Q228" s="184">
        <v>9.7178000000000004</v>
      </c>
      <c r="R228" s="184">
        <v>12.4404</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44483</v>
      </c>
      <c r="E229" s="184">
        <v>54.240600000000001</v>
      </c>
      <c r="F229" s="184">
        <v>67.079400000000007</v>
      </c>
      <c r="G229" s="184">
        <v>60.775799999999997</v>
      </c>
      <c r="H229" s="184">
        <v>36.846600000000002</v>
      </c>
      <c r="I229" s="184">
        <v>27.183199999999999</v>
      </c>
      <c r="J229" s="184">
        <v>12.179600000000001</v>
      </c>
      <c r="K229" s="184">
        <v>20.0412</v>
      </c>
      <c r="L229" s="184">
        <v>18.713100000000001</v>
      </c>
      <c r="M229" s="184">
        <v>15.696899999999999</v>
      </c>
      <c r="N229" s="184">
        <v>23.845500000000001</v>
      </c>
      <c r="O229" s="184">
        <v>11.440899999999999</v>
      </c>
      <c r="P229" s="184">
        <v>8.6632999999999996</v>
      </c>
      <c r="Q229" s="184">
        <v>11.4398</v>
      </c>
      <c r="R229" s="184">
        <v>13.3612</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44483</v>
      </c>
      <c r="E230" s="184">
        <v>54.240600000000001</v>
      </c>
      <c r="F230" s="184">
        <v>67.079400000000007</v>
      </c>
      <c r="G230" s="184">
        <v>60.775799999999997</v>
      </c>
      <c r="H230" s="184">
        <v>36.846600000000002</v>
      </c>
      <c r="I230" s="184">
        <v>27.183199999999999</v>
      </c>
      <c r="J230" s="184">
        <v>12.179600000000001</v>
      </c>
      <c r="K230" s="184">
        <v>20.0412</v>
      </c>
      <c r="L230" s="184">
        <v>18.713100000000001</v>
      </c>
      <c r="M230" s="184">
        <v>15.696899999999999</v>
      </c>
      <c r="N230" s="184">
        <v>23.845500000000001</v>
      </c>
      <c r="O230" s="184">
        <v>11.440899999999999</v>
      </c>
      <c r="P230" s="184">
        <v>8.6632999999999996</v>
      </c>
      <c r="Q230" s="184">
        <v>11.4092</v>
      </c>
      <c r="R230" s="184">
        <v>13.3612</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44483</v>
      </c>
      <c r="E231" s="184">
        <v>24.5108</v>
      </c>
      <c r="F231" s="184">
        <v>62.651200000000003</v>
      </c>
      <c r="G231" s="184">
        <v>66.278300000000002</v>
      </c>
      <c r="H231" s="184">
        <v>44.3245</v>
      </c>
      <c r="I231" s="184">
        <v>28.843299999999999</v>
      </c>
      <c r="J231" s="184">
        <v>16.665299999999998</v>
      </c>
      <c r="K231" s="184">
        <v>20.133700000000001</v>
      </c>
      <c r="L231" s="184">
        <v>19.328700000000001</v>
      </c>
      <c r="M231" s="184">
        <v>13.6242</v>
      </c>
      <c r="N231" s="184">
        <v>17.433299999999999</v>
      </c>
      <c r="O231" s="184">
        <v>9.6705000000000005</v>
      </c>
      <c r="P231" s="184">
        <v>7.7083000000000004</v>
      </c>
      <c r="Q231" s="184">
        <v>8.2916000000000007</v>
      </c>
      <c r="R231" s="184">
        <v>13.420199999999999</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44483</v>
      </c>
      <c r="E232" s="184">
        <v>27.276299999999999</v>
      </c>
      <c r="F232" s="184">
        <v>64.0762</v>
      </c>
      <c r="G232" s="184">
        <v>67.6387</v>
      </c>
      <c r="H232" s="184">
        <v>45.664400000000001</v>
      </c>
      <c r="I232" s="184">
        <v>30.137499999999999</v>
      </c>
      <c r="J232" s="184">
        <v>17.9101</v>
      </c>
      <c r="K232" s="184">
        <v>21.361599999999999</v>
      </c>
      <c r="L232" s="184">
        <v>20.596499999999999</v>
      </c>
      <c r="M232" s="184">
        <v>14.886200000000001</v>
      </c>
      <c r="N232" s="184">
        <v>18.771799999999999</v>
      </c>
      <c r="O232" s="184">
        <v>10.7715</v>
      </c>
      <c r="P232" s="184">
        <v>8.8938000000000006</v>
      </c>
      <c r="Q232" s="184">
        <v>10.0428</v>
      </c>
      <c r="R232" s="184">
        <v>14.6005</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44483</v>
      </c>
      <c r="E233" s="184">
        <v>30.916799999999999</v>
      </c>
      <c r="F233" s="184">
        <v>63.033999999999999</v>
      </c>
      <c r="G233" s="184">
        <v>49.549500000000002</v>
      </c>
      <c r="H233" s="184">
        <v>26.3415</v>
      </c>
      <c r="I233" s="184">
        <v>21.313800000000001</v>
      </c>
      <c r="J233" s="184">
        <v>11.8253</v>
      </c>
      <c r="K233" s="184">
        <v>15.2431</v>
      </c>
      <c r="L233" s="184">
        <v>13.8079</v>
      </c>
      <c r="M233" s="184">
        <v>7.1824000000000003</v>
      </c>
      <c r="N233" s="184">
        <v>10.4712</v>
      </c>
      <c r="O233" s="184">
        <v>11.940899999999999</v>
      </c>
      <c r="P233" s="184">
        <v>8.4063999999999997</v>
      </c>
      <c r="Q233" s="184">
        <v>6.8193999999999999</v>
      </c>
      <c r="R233" s="184">
        <v>10.6762</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44483</v>
      </c>
      <c r="E234" s="184">
        <v>33.306899999999999</v>
      </c>
      <c r="F234" s="184">
        <v>64.001199999999997</v>
      </c>
      <c r="G234" s="184">
        <v>50.5092</v>
      </c>
      <c r="H234" s="184">
        <v>27.1934</v>
      </c>
      <c r="I234" s="184">
        <v>22.2226</v>
      </c>
      <c r="J234" s="184">
        <v>12.7605</v>
      </c>
      <c r="K234" s="184">
        <v>16.165700000000001</v>
      </c>
      <c r="L234" s="184">
        <v>14.731999999999999</v>
      </c>
      <c r="M234" s="184">
        <v>8.1064000000000007</v>
      </c>
      <c r="N234" s="184">
        <v>11.4476</v>
      </c>
      <c r="O234" s="184">
        <v>12.878399999999999</v>
      </c>
      <c r="P234" s="184">
        <v>9.3445</v>
      </c>
      <c r="Q234" s="184">
        <v>9.7418999999999993</v>
      </c>
      <c r="R234" s="184">
        <v>11.617100000000001</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44483</v>
      </c>
      <c r="E235" s="184">
        <v>40.459699999999998</v>
      </c>
      <c r="F235" s="184">
        <v>83.004099999999994</v>
      </c>
      <c r="G235" s="184">
        <v>55.128399999999999</v>
      </c>
      <c r="H235" s="184">
        <v>33.241500000000002</v>
      </c>
      <c r="I235" s="184">
        <v>23.261600000000001</v>
      </c>
      <c r="J235" s="184">
        <v>13.318300000000001</v>
      </c>
      <c r="K235" s="184">
        <v>16.220500000000001</v>
      </c>
      <c r="L235" s="184">
        <v>16.796900000000001</v>
      </c>
      <c r="M235" s="184">
        <v>10.3253</v>
      </c>
      <c r="N235" s="184">
        <v>14.133699999999999</v>
      </c>
      <c r="O235" s="184">
        <v>10.975899999999999</v>
      </c>
      <c r="P235" s="184">
        <v>9.3325999999999993</v>
      </c>
      <c r="Q235" s="184">
        <v>10.284800000000001</v>
      </c>
      <c r="R235" s="184">
        <v>11.1913</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44483</v>
      </c>
      <c r="E236" s="184">
        <v>35.150100000000002</v>
      </c>
      <c r="F236" s="184">
        <v>81.175600000000003</v>
      </c>
      <c r="G236" s="184">
        <v>53.329799999999999</v>
      </c>
      <c r="H236" s="184">
        <v>31.459499999999998</v>
      </c>
      <c r="I236" s="184">
        <v>21.477599999999999</v>
      </c>
      <c r="J236" s="184">
        <v>11.4884</v>
      </c>
      <c r="K236" s="184">
        <v>14.2338</v>
      </c>
      <c r="L236" s="184">
        <v>14.810700000000001</v>
      </c>
      <c r="M236" s="184">
        <v>8.4381000000000004</v>
      </c>
      <c r="N236" s="184">
        <v>12.2339</v>
      </c>
      <c r="O236" s="184">
        <v>9.1943000000000001</v>
      </c>
      <c r="P236" s="184">
        <v>7.3147000000000002</v>
      </c>
      <c r="Q236" s="184">
        <v>7.6426999999999996</v>
      </c>
      <c r="R236" s="184">
        <v>9.4427000000000003</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44483</v>
      </c>
      <c r="E237" s="184">
        <v>24.174499999999998</v>
      </c>
      <c r="F237" s="184">
        <v>67.463999999999999</v>
      </c>
      <c r="G237" s="184">
        <v>66.594899999999996</v>
      </c>
      <c r="H237" s="184">
        <v>36.337000000000003</v>
      </c>
      <c r="I237" s="184">
        <v>28.047499999999999</v>
      </c>
      <c r="J237" s="184">
        <v>12.528600000000001</v>
      </c>
      <c r="K237" s="184">
        <v>17.212499999999999</v>
      </c>
      <c r="L237" s="184">
        <v>16.8736</v>
      </c>
      <c r="M237" s="184">
        <v>11.4742</v>
      </c>
      <c r="N237" s="184">
        <v>12.8705</v>
      </c>
      <c r="O237" s="184">
        <v>5.0891000000000002</v>
      </c>
      <c r="P237" s="184">
        <v>5.1246999999999998</v>
      </c>
      <c r="Q237" s="184">
        <v>7.2949999999999999</v>
      </c>
      <c r="R237" s="184">
        <v>12.412100000000001</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44483</v>
      </c>
      <c r="E238" s="184">
        <v>23.160599999999999</v>
      </c>
      <c r="F238" s="184">
        <v>67.101100000000002</v>
      </c>
      <c r="G238" s="184">
        <v>66.127200000000002</v>
      </c>
      <c r="H238" s="184">
        <v>35.929900000000004</v>
      </c>
      <c r="I238" s="184">
        <v>27.6556</v>
      </c>
      <c r="J238" s="184">
        <v>12.149900000000001</v>
      </c>
      <c r="K238" s="184">
        <v>16.827999999999999</v>
      </c>
      <c r="L238" s="184">
        <v>16.438600000000001</v>
      </c>
      <c r="M238" s="184">
        <v>10.9368</v>
      </c>
      <c r="N238" s="184">
        <v>12.265499999999999</v>
      </c>
      <c r="O238" s="184">
        <v>4.4942000000000002</v>
      </c>
      <c r="P238" s="184">
        <v>4.5073999999999996</v>
      </c>
      <c r="Q238" s="184">
        <v>6.9020999999999999</v>
      </c>
      <c r="R238" s="184">
        <v>11.773899999999999</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44483</v>
      </c>
      <c r="E239" s="184">
        <v>83.180999999999997</v>
      </c>
      <c r="F239" s="184">
        <v>73.207099999999997</v>
      </c>
      <c r="G239" s="184">
        <v>76.344999999999999</v>
      </c>
      <c r="H239" s="184">
        <v>36.937399999999997</v>
      </c>
      <c r="I239" s="184">
        <v>32.643099999999997</v>
      </c>
      <c r="J239" s="184">
        <v>12.2014</v>
      </c>
      <c r="K239" s="184">
        <v>17.448699999999999</v>
      </c>
      <c r="L239" s="184">
        <v>19.269200000000001</v>
      </c>
      <c r="M239" s="184">
        <v>14.6107</v>
      </c>
      <c r="N239" s="184">
        <v>17.4682</v>
      </c>
      <c r="O239" s="184">
        <v>14.078799999999999</v>
      </c>
      <c r="P239" s="184">
        <v>10.255100000000001</v>
      </c>
      <c r="Q239" s="184">
        <v>10.696</v>
      </c>
      <c r="R239" s="184">
        <v>15.0556</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44483</v>
      </c>
      <c r="E240" s="184">
        <v>87.414337725730405</v>
      </c>
      <c r="F240" s="184">
        <v>71.247600000000006</v>
      </c>
      <c r="G240" s="184">
        <v>74.840100000000007</v>
      </c>
      <c r="H240" s="184">
        <v>35.418500000000002</v>
      </c>
      <c r="I240" s="184">
        <v>31.2441</v>
      </c>
      <c r="J240" s="184">
        <v>10.928100000000001</v>
      </c>
      <c r="K240" s="184">
        <v>16.122599999999998</v>
      </c>
      <c r="L240" s="184">
        <v>17.8781</v>
      </c>
      <c r="M240" s="184">
        <v>13.182399999999999</v>
      </c>
      <c r="N240" s="184">
        <v>15.979699999999999</v>
      </c>
      <c r="O240" s="184">
        <v>12.8172</v>
      </c>
      <c r="P240" s="184">
        <v>9.048</v>
      </c>
      <c r="Q240" s="184">
        <v>8.6669999999999998</v>
      </c>
      <c r="R240" s="184">
        <v>13.722799999999999</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44483</v>
      </c>
      <c r="E241" s="184">
        <v>48.331200000000003</v>
      </c>
      <c r="F241" s="184">
        <v>47.4129</v>
      </c>
      <c r="G241" s="184">
        <v>19.490300000000001</v>
      </c>
      <c r="H241" s="184">
        <v>7.5522</v>
      </c>
      <c r="I241" s="184">
        <v>7.867</v>
      </c>
      <c r="J241" s="184">
        <v>-0.12839999999999999</v>
      </c>
      <c r="K241" s="184">
        <v>11.7994</v>
      </c>
      <c r="L241" s="184">
        <v>14.8004</v>
      </c>
      <c r="M241" s="184">
        <v>12.5351</v>
      </c>
      <c r="N241" s="184">
        <v>15.7331</v>
      </c>
      <c r="O241" s="184">
        <v>10.2437</v>
      </c>
      <c r="P241" s="184">
        <v>7.0724999999999998</v>
      </c>
      <c r="Q241" s="184">
        <v>8.9627999999999997</v>
      </c>
      <c r="R241" s="184">
        <v>12.1465</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44483</v>
      </c>
      <c r="E242" s="184">
        <v>44.036700000000003</v>
      </c>
      <c r="F242" s="184">
        <v>45.7271</v>
      </c>
      <c r="G242" s="184">
        <v>17.8188</v>
      </c>
      <c r="H242" s="184">
        <v>5.9390000000000001</v>
      </c>
      <c r="I242" s="184">
        <v>6.2550999999999997</v>
      </c>
      <c r="J242" s="184">
        <v>-1.7381</v>
      </c>
      <c r="K242" s="184">
        <v>10.133800000000001</v>
      </c>
      <c r="L242" s="184">
        <v>13.0442</v>
      </c>
      <c r="M242" s="184">
        <v>10.7233</v>
      </c>
      <c r="N242" s="184">
        <v>13.7996</v>
      </c>
      <c r="O242" s="184">
        <v>8.4240999999999993</v>
      </c>
      <c r="P242" s="184">
        <v>5.6140999999999996</v>
      </c>
      <c r="Q242" s="184">
        <v>8.9181000000000008</v>
      </c>
      <c r="R242" s="184">
        <v>10.3154</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44483</v>
      </c>
      <c r="E243" s="184">
        <v>68.583299999999994</v>
      </c>
      <c r="F243" s="184">
        <v>87.971199999999996</v>
      </c>
      <c r="G243" s="184">
        <v>88.199299999999994</v>
      </c>
      <c r="H243" s="184">
        <v>47.436100000000003</v>
      </c>
      <c r="I243" s="184">
        <v>31.502199999999998</v>
      </c>
      <c r="J243" s="184">
        <v>14.136100000000001</v>
      </c>
      <c r="K243" s="184">
        <v>13.9315</v>
      </c>
      <c r="L243" s="184">
        <v>13.825100000000001</v>
      </c>
      <c r="M243" s="184">
        <v>9.9650999999999996</v>
      </c>
      <c r="N243" s="184">
        <v>14.913399999999999</v>
      </c>
      <c r="O243" s="184">
        <v>9.1748999999999992</v>
      </c>
      <c r="P243" s="184">
        <v>6.8383000000000003</v>
      </c>
      <c r="Q243" s="184">
        <v>9.5748999999999995</v>
      </c>
      <c r="R243" s="184">
        <v>9.4461999999999993</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44483</v>
      </c>
      <c r="E244" s="184">
        <v>73.255600000000001</v>
      </c>
      <c r="F244" s="184">
        <v>88.705200000000005</v>
      </c>
      <c r="G244" s="184">
        <v>88.936300000000003</v>
      </c>
      <c r="H244" s="184">
        <v>48.166600000000003</v>
      </c>
      <c r="I244" s="184">
        <v>32.246699999999997</v>
      </c>
      <c r="J244" s="184">
        <v>14.900399999999999</v>
      </c>
      <c r="K244" s="184">
        <v>14.721</v>
      </c>
      <c r="L244" s="184">
        <v>14.6028</v>
      </c>
      <c r="M244" s="184">
        <v>10.7402</v>
      </c>
      <c r="N244" s="184">
        <v>15.7606</v>
      </c>
      <c r="O244" s="184">
        <v>10.0021</v>
      </c>
      <c r="P244" s="184">
        <v>7.6344000000000003</v>
      </c>
      <c r="Q244" s="184">
        <v>9.7034000000000002</v>
      </c>
      <c r="R244" s="184">
        <v>10.322699999999999</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44483</v>
      </c>
      <c r="E247" s="184">
        <v>59.880899999999997</v>
      </c>
      <c r="F247" s="184">
        <v>113.3603</v>
      </c>
      <c r="G247" s="184">
        <v>95.156700000000001</v>
      </c>
      <c r="H247" s="184">
        <v>53.139699999999998</v>
      </c>
      <c r="I247" s="184">
        <v>34.001800000000003</v>
      </c>
      <c r="J247" s="184">
        <v>29.077300000000001</v>
      </c>
      <c r="K247" s="184">
        <v>19.794799999999999</v>
      </c>
      <c r="L247" s="184">
        <v>22.723400000000002</v>
      </c>
      <c r="M247" s="184">
        <v>16.572299999999998</v>
      </c>
      <c r="N247" s="184">
        <v>23.267800000000001</v>
      </c>
      <c r="O247" s="184">
        <v>11.761200000000001</v>
      </c>
      <c r="P247" s="184">
        <v>8.3862000000000005</v>
      </c>
      <c r="Q247" s="184">
        <v>10.5692</v>
      </c>
      <c r="R247" s="184">
        <v>14.1808</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44483</v>
      </c>
      <c r="E248" s="184">
        <v>62.4985</v>
      </c>
      <c r="F248" s="184">
        <v>113.8866</v>
      </c>
      <c r="G248" s="184">
        <v>95.628600000000006</v>
      </c>
      <c r="H248" s="184">
        <v>53.5989</v>
      </c>
      <c r="I248" s="184">
        <v>34.46</v>
      </c>
      <c r="J248" s="184">
        <v>29.534700000000001</v>
      </c>
      <c r="K248" s="184">
        <v>20.243099999999998</v>
      </c>
      <c r="L248" s="184">
        <v>23.1843</v>
      </c>
      <c r="M248" s="184">
        <v>17.032900000000001</v>
      </c>
      <c r="N248" s="184">
        <v>23.7758</v>
      </c>
      <c r="O248" s="184">
        <v>12.2349</v>
      </c>
      <c r="P248" s="184">
        <v>8.9332999999999991</v>
      </c>
      <c r="Q248" s="184">
        <v>10.2666</v>
      </c>
      <c r="R248" s="184">
        <v>14.6525</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44483</v>
      </c>
      <c r="E249" s="184">
        <v>46.581400000000002</v>
      </c>
      <c r="F249" s="184">
        <v>75.771900000000002</v>
      </c>
      <c r="G249" s="184">
        <v>84.477199999999996</v>
      </c>
      <c r="H249" s="184">
        <v>43.250900000000001</v>
      </c>
      <c r="I249" s="184">
        <v>29.3355</v>
      </c>
      <c r="J249" s="184">
        <v>21.5336</v>
      </c>
      <c r="K249" s="184">
        <v>21.174099999999999</v>
      </c>
      <c r="L249" s="184">
        <v>18.317399999999999</v>
      </c>
      <c r="M249" s="184">
        <v>10.771800000000001</v>
      </c>
      <c r="N249" s="184">
        <v>14.594799999999999</v>
      </c>
      <c r="O249" s="184">
        <v>10.6572</v>
      </c>
      <c r="P249" s="184">
        <v>7.3578999999999999</v>
      </c>
      <c r="Q249" s="184">
        <v>9.109</v>
      </c>
      <c r="R249" s="184">
        <v>11.332000000000001</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44483</v>
      </c>
      <c r="E250" s="184">
        <v>50.204000000000001</v>
      </c>
      <c r="F250" s="184">
        <v>77.301599999999993</v>
      </c>
      <c r="G250" s="184">
        <v>86.005899999999997</v>
      </c>
      <c r="H250" s="184">
        <v>44.771799999999999</v>
      </c>
      <c r="I250" s="184">
        <v>30.865400000000001</v>
      </c>
      <c r="J250" s="184">
        <v>23.076599999999999</v>
      </c>
      <c r="K250" s="184">
        <v>22.788</v>
      </c>
      <c r="L250" s="184">
        <v>20.019200000000001</v>
      </c>
      <c r="M250" s="184">
        <v>12.485900000000001</v>
      </c>
      <c r="N250" s="184">
        <v>16.436699999999998</v>
      </c>
      <c r="O250" s="184">
        <v>12.2943</v>
      </c>
      <c r="P250" s="184">
        <v>8.5335000000000001</v>
      </c>
      <c r="Q250" s="184">
        <v>9.4600000000000009</v>
      </c>
      <c r="R250" s="184">
        <v>13.252700000000001</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44483</v>
      </c>
      <c r="E253" s="184">
        <v>55.342599999999997</v>
      </c>
      <c r="F253" s="184">
        <v>56.675400000000003</v>
      </c>
      <c r="G253" s="184">
        <v>41.427</v>
      </c>
      <c r="H253" s="184">
        <v>25.126000000000001</v>
      </c>
      <c r="I253" s="184">
        <v>15.4724</v>
      </c>
      <c r="J253" s="184">
        <v>22.2178</v>
      </c>
      <c r="K253" s="184">
        <v>20.872800000000002</v>
      </c>
      <c r="L253" s="184">
        <v>17.056899999999999</v>
      </c>
      <c r="M253" s="184">
        <v>11.983700000000001</v>
      </c>
      <c r="N253" s="184">
        <v>14.6173</v>
      </c>
      <c r="O253" s="184">
        <v>11.278</v>
      </c>
      <c r="P253" s="184">
        <v>9.5586000000000002</v>
      </c>
      <c r="Q253" s="184">
        <v>10.238</v>
      </c>
      <c r="R253" s="184">
        <v>12.262700000000001</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44483</v>
      </c>
      <c r="E254" s="184">
        <v>59.167000000000002</v>
      </c>
      <c r="F254" s="184">
        <v>57.523699999999998</v>
      </c>
      <c r="G254" s="184">
        <v>42.322000000000003</v>
      </c>
      <c r="H254" s="184">
        <v>26.0213</v>
      </c>
      <c r="I254" s="184">
        <v>16.3706</v>
      </c>
      <c r="J254" s="184">
        <v>23.125</v>
      </c>
      <c r="K254" s="184">
        <v>21.859200000000001</v>
      </c>
      <c r="L254" s="184">
        <v>18.081099999999999</v>
      </c>
      <c r="M254" s="184">
        <v>12.9998</v>
      </c>
      <c r="N254" s="184">
        <v>15.668799999999999</v>
      </c>
      <c r="O254" s="184">
        <v>12.0931</v>
      </c>
      <c r="P254" s="184">
        <v>10.4221</v>
      </c>
      <c r="Q254" s="184">
        <v>11.3445</v>
      </c>
      <c r="R254" s="184">
        <v>13.1561</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44483</v>
      </c>
      <c r="E255" s="184">
        <v>28.3445</v>
      </c>
      <c r="F255" s="184">
        <v>59.073399999999999</v>
      </c>
      <c r="G255" s="184">
        <v>69.242400000000004</v>
      </c>
      <c r="H255" s="184">
        <v>41.217799999999997</v>
      </c>
      <c r="I255" s="184">
        <v>24.314399999999999</v>
      </c>
      <c r="J255" s="184">
        <v>11.4648</v>
      </c>
      <c r="K255" s="184">
        <v>16.7028</v>
      </c>
      <c r="L255" s="184">
        <v>14.674899999999999</v>
      </c>
      <c r="M255" s="184">
        <v>9.2142999999999997</v>
      </c>
      <c r="N255" s="184">
        <v>11.821899999999999</v>
      </c>
      <c r="O255" s="184">
        <v>9.8858999999999995</v>
      </c>
      <c r="P255" s="184">
        <v>7.8617999999999997</v>
      </c>
      <c r="Q255" s="184">
        <v>9.3588000000000005</v>
      </c>
      <c r="R255" s="184">
        <v>9.7731999999999992</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44483</v>
      </c>
      <c r="E256" s="184">
        <v>26.233899999999998</v>
      </c>
      <c r="F256" s="184">
        <v>58.250399999999999</v>
      </c>
      <c r="G256" s="184">
        <v>68.324799999999996</v>
      </c>
      <c r="H256" s="184">
        <v>40.279699999999998</v>
      </c>
      <c r="I256" s="184">
        <v>23.3733</v>
      </c>
      <c r="J256" s="184">
        <v>10.53</v>
      </c>
      <c r="K256" s="184">
        <v>15.728999999999999</v>
      </c>
      <c r="L256" s="184">
        <v>13.684900000000001</v>
      </c>
      <c r="M256" s="184">
        <v>8.2271000000000001</v>
      </c>
      <c r="N256" s="184">
        <v>10.789300000000001</v>
      </c>
      <c r="O256" s="184">
        <v>8.9204000000000008</v>
      </c>
      <c r="P256" s="184">
        <v>6.9047999999999998</v>
      </c>
      <c r="Q256" s="184">
        <v>8.6379000000000001</v>
      </c>
      <c r="R256" s="184">
        <v>8.7609999999999992</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c r="E257" s="184"/>
      <c r="F257" s="184"/>
      <c r="G257" s="184"/>
      <c r="H257" s="184"/>
      <c r="I257" s="184"/>
      <c r="J257" s="184"/>
      <c r="K257" s="184"/>
      <c r="L257" s="184"/>
      <c r="M257" s="184"/>
      <c r="N257" s="184"/>
      <c r="O257" s="184"/>
      <c r="P257" s="184"/>
      <c r="Q257" s="184"/>
      <c r="R257" s="184"/>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c r="E258" s="184"/>
      <c r="F258" s="184"/>
      <c r="G258" s="184"/>
      <c r="H258" s="184"/>
      <c r="I258" s="184"/>
      <c r="J258" s="184"/>
      <c r="K258" s="184"/>
      <c r="L258" s="184"/>
      <c r="M258" s="184"/>
      <c r="N258" s="184"/>
      <c r="O258" s="184"/>
      <c r="P258" s="184"/>
      <c r="Q258" s="184"/>
      <c r="R258" s="184"/>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44483</v>
      </c>
      <c r="E259" s="184">
        <v>43.099200000000003</v>
      </c>
      <c r="F259" s="184">
        <v>83.013599999999997</v>
      </c>
      <c r="G259" s="184">
        <v>82.477199999999996</v>
      </c>
      <c r="H259" s="184">
        <v>55.671799999999998</v>
      </c>
      <c r="I259" s="184">
        <v>33.191600000000001</v>
      </c>
      <c r="J259" s="184">
        <v>29.888999999999999</v>
      </c>
      <c r="K259" s="184">
        <v>26.449300000000001</v>
      </c>
      <c r="L259" s="184">
        <v>23.076799999999999</v>
      </c>
      <c r="M259" s="184">
        <v>16.288499999999999</v>
      </c>
      <c r="N259" s="184">
        <v>21.751899999999999</v>
      </c>
      <c r="O259" s="184">
        <v>14.1999</v>
      </c>
      <c r="P259" s="184">
        <v>9.5174000000000003</v>
      </c>
      <c r="Q259" s="184">
        <v>8.5139999999999993</v>
      </c>
      <c r="R259" s="184">
        <v>15.797000000000001</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44483</v>
      </c>
      <c r="E260" s="184">
        <v>47.394399999999997</v>
      </c>
      <c r="F260" s="184">
        <v>84.524900000000002</v>
      </c>
      <c r="G260" s="184">
        <v>83.929100000000005</v>
      </c>
      <c r="H260" s="184">
        <v>57.1248</v>
      </c>
      <c r="I260" s="184">
        <v>34.637</v>
      </c>
      <c r="J260" s="184">
        <v>31.343499999999999</v>
      </c>
      <c r="K260" s="184">
        <v>27.967600000000001</v>
      </c>
      <c r="L260" s="184">
        <v>24.597100000000001</v>
      </c>
      <c r="M260" s="184">
        <v>17.738600000000002</v>
      </c>
      <c r="N260" s="184">
        <v>23.300599999999999</v>
      </c>
      <c r="O260" s="184">
        <v>15.5608</v>
      </c>
      <c r="P260" s="184">
        <v>10.8706</v>
      </c>
      <c r="Q260" s="184">
        <v>11.4999</v>
      </c>
      <c r="R260" s="184">
        <v>17.1983</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44483</v>
      </c>
      <c r="E261" s="184">
        <v>46.048999999999999</v>
      </c>
      <c r="F261" s="184">
        <v>64.316500000000005</v>
      </c>
      <c r="G261" s="184">
        <v>67.161299999999997</v>
      </c>
      <c r="H261" s="184">
        <v>36.063400000000001</v>
      </c>
      <c r="I261" s="184">
        <v>36.786099999999998</v>
      </c>
      <c r="J261" s="184">
        <v>17.656199999999998</v>
      </c>
      <c r="K261" s="184">
        <v>16.981300000000001</v>
      </c>
      <c r="L261" s="184">
        <v>16.8584</v>
      </c>
      <c r="M261" s="184">
        <v>11.962899999999999</v>
      </c>
      <c r="N261" s="184">
        <v>14.017099999999999</v>
      </c>
      <c r="O261" s="184">
        <v>10.384399999999999</v>
      </c>
      <c r="P261" s="184">
        <v>7.9221000000000004</v>
      </c>
      <c r="Q261" s="184">
        <v>8.5333000000000006</v>
      </c>
      <c r="R261" s="184">
        <v>10.3675</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44483</v>
      </c>
      <c r="E262" s="184">
        <v>43.4422</v>
      </c>
      <c r="F262" s="184">
        <v>63.629600000000003</v>
      </c>
      <c r="G262" s="184">
        <v>66.513099999999994</v>
      </c>
      <c r="H262" s="184">
        <v>35.3705</v>
      </c>
      <c r="I262" s="184">
        <v>36.117899999999999</v>
      </c>
      <c r="J262" s="184">
        <v>16.987400000000001</v>
      </c>
      <c r="K262" s="184">
        <v>16.328900000000001</v>
      </c>
      <c r="L262" s="184">
        <v>16.1981</v>
      </c>
      <c r="M262" s="184">
        <v>11.308299999999999</v>
      </c>
      <c r="N262" s="184">
        <v>13.35</v>
      </c>
      <c r="O262" s="184">
        <v>9.7309000000000001</v>
      </c>
      <c r="P262" s="184">
        <v>7.2267000000000001</v>
      </c>
      <c r="Q262" s="184">
        <v>6.1597999999999997</v>
      </c>
      <c r="R262" s="184">
        <v>9.7603000000000009</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44483</v>
      </c>
      <c r="E263" s="184">
        <v>67.532499999999999</v>
      </c>
      <c r="F263" s="184">
        <v>101.89400000000001</v>
      </c>
      <c r="G263" s="184">
        <v>61.473399999999998</v>
      </c>
      <c r="H263" s="184">
        <v>36.7395</v>
      </c>
      <c r="I263" s="184">
        <v>24.208500000000001</v>
      </c>
      <c r="J263" s="184">
        <v>10.0433</v>
      </c>
      <c r="K263" s="184">
        <v>16.034199999999998</v>
      </c>
      <c r="L263" s="184">
        <v>13.0061</v>
      </c>
      <c r="M263" s="184">
        <v>7.5872999999999999</v>
      </c>
      <c r="N263" s="184">
        <v>10.6173</v>
      </c>
      <c r="O263" s="184">
        <v>9.3323999999999998</v>
      </c>
      <c r="P263" s="184">
        <v>6.7949999999999999</v>
      </c>
      <c r="Q263" s="184">
        <v>8.4472000000000005</v>
      </c>
      <c r="R263" s="184">
        <v>9.4626999999999999</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44483</v>
      </c>
      <c r="E264" s="184">
        <v>72.260099999999994</v>
      </c>
      <c r="F264" s="184">
        <v>102.6758</v>
      </c>
      <c r="G264" s="184">
        <v>62.261499999999998</v>
      </c>
      <c r="H264" s="184">
        <v>37.531599999999997</v>
      </c>
      <c r="I264" s="184">
        <v>24.9954</v>
      </c>
      <c r="J264" s="184">
        <v>10.8293</v>
      </c>
      <c r="K264" s="184">
        <v>16.8474</v>
      </c>
      <c r="L264" s="184">
        <v>13.841100000000001</v>
      </c>
      <c r="M264" s="184">
        <v>8.4132999999999996</v>
      </c>
      <c r="N264" s="184">
        <v>11.4894</v>
      </c>
      <c r="O264" s="184">
        <v>10.2677</v>
      </c>
      <c r="P264" s="184">
        <v>7.7089999999999996</v>
      </c>
      <c r="Q264" s="184">
        <v>8.4946000000000002</v>
      </c>
      <c r="R264" s="184">
        <v>10.361000000000001</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44483</v>
      </c>
      <c r="E265" s="184">
        <v>25.4986</v>
      </c>
      <c r="F265" s="184">
        <v>56.773600000000002</v>
      </c>
      <c r="G265" s="184">
        <v>53.965400000000002</v>
      </c>
      <c r="H265" s="184">
        <v>43.840699999999998</v>
      </c>
      <c r="I265" s="184">
        <v>27.755800000000001</v>
      </c>
      <c r="J265" s="184">
        <v>15.6488</v>
      </c>
      <c r="K265" s="184">
        <v>16.204499999999999</v>
      </c>
      <c r="L265" s="184">
        <v>14.8879</v>
      </c>
      <c r="M265" s="184">
        <v>9.7844999999999995</v>
      </c>
      <c r="N265" s="184">
        <v>12.4902</v>
      </c>
      <c r="O265" s="184">
        <v>8.9141999999999992</v>
      </c>
      <c r="P265" s="184">
        <v>7.5731000000000002</v>
      </c>
      <c r="Q265" s="184">
        <v>9.0231999999999992</v>
      </c>
      <c r="R265" s="184">
        <v>8.8927999999999994</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44483</v>
      </c>
      <c r="E266" s="184">
        <v>22.3171</v>
      </c>
      <c r="F266" s="184">
        <v>54.872199999999999</v>
      </c>
      <c r="G266" s="184">
        <v>51.957799999999999</v>
      </c>
      <c r="H266" s="184">
        <v>41.828299999999999</v>
      </c>
      <c r="I266" s="184">
        <v>25.730499999999999</v>
      </c>
      <c r="J266" s="184">
        <v>15.017200000000001</v>
      </c>
      <c r="K266" s="184">
        <v>14.6531</v>
      </c>
      <c r="L266" s="184">
        <v>13.0776</v>
      </c>
      <c r="M266" s="184">
        <v>7.9827000000000004</v>
      </c>
      <c r="N266" s="184">
        <v>10.5113</v>
      </c>
      <c r="O266" s="184">
        <v>7.1974</v>
      </c>
      <c r="P266" s="184">
        <v>5.8360000000000003</v>
      </c>
      <c r="Q266" s="184">
        <v>7.4175000000000004</v>
      </c>
      <c r="R266" s="184">
        <v>7.1604999999999999</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44483</v>
      </c>
      <c r="E267" s="184">
        <v>43.766500000000001</v>
      </c>
      <c r="F267" s="184">
        <v>50.692399999999999</v>
      </c>
      <c r="G267" s="184">
        <v>44.557699999999997</v>
      </c>
      <c r="H267" s="184">
        <v>27.1494</v>
      </c>
      <c r="I267" s="184">
        <v>17.915600000000001</v>
      </c>
      <c r="J267" s="184">
        <v>12.5345</v>
      </c>
      <c r="K267" s="184">
        <v>14.620100000000001</v>
      </c>
      <c r="L267" s="184">
        <v>13.5663</v>
      </c>
      <c r="M267" s="184">
        <v>11.3964</v>
      </c>
      <c r="N267" s="184">
        <v>13.2509</v>
      </c>
      <c r="O267" s="184">
        <v>1.7637</v>
      </c>
      <c r="P267" s="184">
        <v>3.1509999999999998</v>
      </c>
      <c r="Q267" s="184">
        <v>8.6639999999999997</v>
      </c>
      <c r="R267" s="184">
        <v>0.53310000000000002</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44483</v>
      </c>
      <c r="E268" s="184">
        <v>46.994</v>
      </c>
      <c r="F268" s="184">
        <v>51.334000000000003</v>
      </c>
      <c r="G268" s="184">
        <v>45.189599999999999</v>
      </c>
      <c r="H268" s="184">
        <v>27.764099999999999</v>
      </c>
      <c r="I268" s="184">
        <v>18.532900000000001</v>
      </c>
      <c r="J268" s="184">
        <v>13.1608</v>
      </c>
      <c r="K268" s="184">
        <v>15.266299999999999</v>
      </c>
      <c r="L268" s="184">
        <v>14.2338</v>
      </c>
      <c r="M268" s="184">
        <v>12.0748</v>
      </c>
      <c r="N268" s="184">
        <v>13.959899999999999</v>
      </c>
      <c r="O268" s="184">
        <v>2.4843000000000002</v>
      </c>
      <c r="P268" s="184">
        <v>3.956</v>
      </c>
      <c r="Q268" s="184">
        <v>7.2443999999999997</v>
      </c>
      <c r="R268" s="184">
        <v>1.1744000000000001</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44483</v>
      </c>
      <c r="E271" s="184">
        <v>56.794400000000003</v>
      </c>
      <c r="F271" s="184">
        <v>94.7821</v>
      </c>
      <c r="G271" s="184">
        <v>83.56</v>
      </c>
      <c r="H271" s="184">
        <v>58.704900000000002</v>
      </c>
      <c r="I271" s="184">
        <v>56.2941</v>
      </c>
      <c r="J271" s="184">
        <v>27.013300000000001</v>
      </c>
      <c r="K271" s="184">
        <v>21.4467</v>
      </c>
      <c r="L271" s="184">
        <v>22.261500000000002</v>
      </c>
      <c r="M271" s="184">
        <v>16.255600000000001</v>
      </c>
      <c r="N271" s="184">
        <v>22.300999999999998</v>
      </c>
      <c r="O271" s="184">
        <v>13.434799999999999</v>
      </c>
      <c r="P271" s="184">
        <v>9.3659999999999997</v>
      </c>
      <c r="Q271" s="184">
        <v>10.395200000000001</v>
      </c>
      <c r="R271" s="184">
        <v>14.935</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44483</v>
      </c>
      <c r="E272" s="184">
        <v>52.98</v>
      </c>
      <c r="F272" s="184">
        <v>94.213899999999995</v>
      </c>
      <c r="G272" s="184">
        <v>83.028800000000004</v>
      </c>
      <c r="H272" s="184">
        <v>58.168199999999999</v>
      </c>
      <c r="I272" s="184">
        <v>55.761099999999999</v>
      </c>
      <c r="J272" s="184">
        <v>26.347799999999999</v>
      </c>
      <c r="K272" s="184">
        <v>20.699400000000001</v>
      </c>
      <c r="L272" s="184">
        <v>21.562100000000001</v>
      </c>
      <c r="M272" s="184">
        <v>15.5746</v>
      </c>
      <c r="N272" s="184">
        <v>21.5564</v>
      </c>
      <c r="O272" s="184">
        <v>12.745100000000001</v>
      </c>
      <c r="P272" s="184">
        <v>8.5426000000000002</v>
      </c>
      <c r="Q272" s="184">
        <v>8.4408999999999992</v>
      </c>
      <c r="R272" s="184">
        <v>14.2349</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44483</v>
      </c>
      <c r="E273" s="184">
        <v>23.806899999999999</v>
      </c>
      <c r="F273" s="184">
        <v>89.449100000000001</v>
      </c>
      <c r="G273" s="184">
        <v>57.096200000000003</v>
      </c>
      <c r="H273" s="184">
        <v>28.2973</v>
      </c>
      <c r="I273" s="184">
        <v>16.952500000000001</v>
      </c>
      <c r="J273" s="184">
        <v>89.678200000000004</v>
      </c>
      <c r="K273" s="184">
        <v>37.729399999999998</v>
      </c>
      <c r="L273" s="184">
        <v>26.8354</v>
      </c>
      <c r="M273" s="184">
        <v>18.193899999999999</v>
      </c>
      <c r="N273" s="184">
        <v>19.388500000000001</v>
      </c>
      <c r="O273" s="184">
        <v>8.5745000000000005</v>
      </c>
      <c r="P273" s="184">
        <v>6.4272</v>
      </c>
      <c r="Q273" s="184">
        <v>7.7565999999999997</v>
      </c>
      <c r="R273" s="184">
        <v>12.8871</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44483</v>
      </c>
      <c r="E274" s="184">
        <v>25.339600000000001</v>
      </c>
      <c r="F274" s="184">
        <v>90.539199999999994</v>
      </c>
      <c r="G274" s="184">
        <v>58.0854</v>
      </c>
      <c r="H274" s="184">
        <v>29.26</v>
      </c>
      <c r="I274" s="184">
        <v>17.922000000000001</v>
      </c>
      <c r="J274" s="184">
        <v>90.707599999999999</v>
      </c>
      <c r="K274" s="184">
        <v>38.721200000000003</v>
      </c>
      <c r="L274" s="184">
        <v>27.8386</v>
      </c>
      <c r="M274" s="184">
        <v>19.046600000000002</v>
      </c>
      <c r="N274" s="184">
        <v>20.2576</v>
      </c>
      <c r="O274" s="184">
        <v>9.4871999999999996</v>
      </c>
      <c r="P274" s="184">
        <v>7.4744000000000002</v>
      </c>
      <c r="Q274" s="184">
        <v>8.9099000000000004</v>
      </c>
      <c r="R274" s="184">
        <v>13.845800000000001</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44483</v>
      </c>
      <c r="E275" s="184">
        <v>1.0055000000000001</v>
      </c>
      <c r="F275" s="184">
        <v>10.8934</v>
      </c>
      <c r="G275" s="184">
        <v>10.899900000000001</v>
      </c>
      <c r="H275" s="184">
        <v>10.9129</v>
      </c>
      <c r="I275" s="184">
        <v>10.674300000000001</v>
      </c>
      <c r="J275" s="184">
        <v>10.742100000000001</v>
      </c>
      <c r="K275" s="184">
        <v>10.9057</v>
      </c>
      <c r="L275" s="184">
        <v>11.218999999999999</v>
      </c>
      <c r="M275" s="184">
        <v>-23.6694</v>
      </c>
      <c r="N275" s="184">
        <v>-15.956200000000001</v>
      </c>
      <c r="O275" s="184"/>
      <c r="P275" s="184"/>
      <c r="Q275" s="184">
        <v>-6.8251999999999997</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44483</v>
      </c>
      <c r="E276" s="184">
        <v>0.9577</v>
      </c>
      <c r="F276" s="184">
        <v>11.437200000000001</v>
      </c>
      <c r="G276" s="184">
        <v>10.1717</v>
      </c>
      <c r="H276" s="184">
        <v>10.3653</v>
      </c>
      <c r="I276" s="184">
        <v>10.660399999999999</v>
      </c>
      <c r="J276" s="184">
        <v>10.6365</v>
      </c>
      <c r="K276" s="184">
        <v>10.8964</v>
      </c>
      <c r="L276" s="184">
        <v>11.189500000000001</v>
      </c>
      <c r="M276" s="184">
        <v>-23.941199999999998</v>
      </c>
      <c r="N276" s="184">
        <v>-16.160399999999999</v>
      </c>
      <c r="O276" s="184"/>
      <c r="P276" s="184"/>
      <c r="Q276" s="184">
        <v>-6.9627999999999997</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44483</v>
      </c>
      <c r="E277" s="184">
        <v>55.421799999999998</v>
      </c>
      <c r="F277" s="184">
        <v>124.8986</v>
      </c>
      <c r="G277" s="184">
        <v>106.29430000000001</v>
      </c>
      <c r="H277" s="184">
        <v>55.481900000000003</v>
      </c>
      <c r="I277" s="184">
        <v>35.973300000000002</v>
      </c>
      <c r="J277" s="184">
        <v>53.830500000000001</v>
      </c>
      <c r="K277" s="184">
        <v>35.667299999999997</v>
      </c>
      <c r="L277" s="184">
        <v>26.633199999999999</v>
      </c>
      <c r="M277" s="184">
        <v>18.229800000000001</v>
      </c>
      <c r="N277" s="184">
        <v>23.6754</v>
      </c>
      <c r="O277" s="184">
        <v>10.4876</v>
      </c>
      <c r="P277" s="184">
        <v>9.0417000000000005</v>
      </c>
      <c r="Q277" s="184">
        <v>10.4519</v>
      </c>
      <c r="R277" s="184">
        <v>14.0707</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44483</v>
      </c>
      <c r="E278" s="184">
        <v>52.369300000000003</v>
      </c>
      <c r="F278" s="184">
        <v>124.34399999999999</v>
      </c>
      <c r="G278" s="184">
        <v>105.71210000000001</v>
      </c>
      <c r="H278" s="184">
        <v>54.9163</v>
      </c>
      <c r="I278" s="184">
        <v>35.407699999999998</v>
      </c>
      <c r="J278" s="184">
        <v>53.246400000000001</v>
      </c>
      <c r="K278" s="184">
        <v>35.053400000000003</v>
      </c>
      <c r="L278" s="184">
        <v>25.9739</v>
      </c>
      <c r="M278" s="184">
        <v>17.5563</v>
      </c>
      <c r="N278" s="184">
        <v>22.932099999999998</v>
      </c>
      <c r="O278" s="184">
        <v>9.7761999999999993</v>
      </c>
      <c r="P278" s="184">
        <v>8.3164999999999996</v>
      </c>
      <c r="Q278" s="184">
        <v>9.7247000000000003</v>
      </c>
      <c r="R278" s="184">
        <v>13.350099999999999</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72.867006976744165</v>
      </c>
      <c r="G279" s="186">
        <v>63.702488372093029</v>
      </c>
      <c r="H279" s="186">
        <v>37.308039534883719</v>
      </c>
      <c r="I279" s="186">
        <v>26.817174418604651</v>
      </c>
      <c r="J279" s="186">
        <v>20.942290697674416</v>
      </c>
      <c r="K279" s="186">
        <v>19.359209302325578</v>
      </c>
      <c r="L279" s="186">
        <v>17.828999999999997</v>
      </c>
      <c r="M279" s="186">
        <v>11.022579069767442</v>
      </c>
      <c r="N279" s="186">
        <v>15.058218604651167</v>
      </c>
      <c r="O279" s="186">
        <v>10.163165853658539</v>
      </c>
      <c r="P279" s="186">
        <v>7.7983585365853676</v>
      </c>
      <c r="Q279" s="186">
        <v>8.3949395348837221</v>
      </c>
      <c r="R279" s="186">
        <v>11.627029268292683</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67.101100000000002</v>
      </c>
      <c r="G280" s="186">
        <v>66.127200000000002</v>
      </c>
      <c r="H280" s="186">
        <v>36.846600000000002</v>
      </c>
      <c r="I280" s="186">
        <v>27.183199999999999</v>
      </c>
      <c r="J280" s="186">
        <v>14.136100000000001</v>
      </c>
      <c r="K280" s="186">
        <v>16.981300000000001</v>
      </c>
      <c r="L280" s="186">
        <v>16.8736</v>
      </c>
      <c r="M280" s="186">
        <v>11.983700000000001</v>
      </c>
      <c r="N280" s="186">
        <v>14.913399999999999</v>
      </c>
      <c r="O280" s="186">
        <v>10.384399999999999</v>
      </c>
      <c r="P280" s="186">
        <v>7.8617999999999997</v>
      </c>
      <c r="Q280" s="186">
        <v>8.9627999999999997</v>
      </c>
      <c r="R280" s="186">
        <v>12.262700000000001</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44483</v>
      </c>
      <c r="E283" s="184">
        <v>80.3</v>
      </c>
      <c r="F283" s="184">
        <v>0.52580000000000005</v>
      </c>
      <c r="G283" s="184">
        <v>2.0718999999999999</v>
      </c>
      <c r="H283" s="184">
        <v>3.2532000000000001</v>
      </c>
      <c r="I283" s="184">
        <v>4.8303000000000003</v>
      </c>
      <c r="J283" s="184">
        <v>6.0625999999999998</v>
      </c>
      <c r="K283" s="184">
        <v>12.9872</v>
      </c>
      <c r="L283" s="184">
        <v>30.061499999999999</v>
      </c>
      <c r="M283" s="184">
        <v>27.703600000000002</v>
      </c>
      <c r="N283" s="184">
        <v>58.445099999999996</v>
      </c>
      <c r="O283" s="184">
        <v>21.6525</v>
      </c>
      <c r="P283" s="184">
        <v>17.788699999999999</v>
      </c>
      <c r="Q283" s="184">
        <v>15.426600000000001</v>
      </c>
      <c r="R283" s="184">
        <v>32.015500000000003</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44483</v>
      </c>
      <c r="E284" s="184">
        <v>90.07</v>
      </c>
      <c r="F284" s="184">
        <v>0.52459999999999996</v>
      </c>
      <c r="G284" s="184">
        <v>2.0739000000000001</v>
      </c>
      <c r="H284" s="184">
        <v>3.2675999999999998</v>
      </c>
      <c r="I284" s="184">
        <v>4.8788999999999998</v>
      </c>
      <c r="J284" s="184">
        <v>6.1645000000000003</v>
      </c>
      <c r="K284" s="184">
        <v>13.352600000000001</v>
      </c>
      <c r="L284" s="184">
        <v>30.915700000000001</v>
      </c>
      <c r="M284" s="184">
        <v>28.966200000000001</v>
      </c>
      <c r="N284" s="184">
        <v>60.552599999999998</v>
      </c>
      <c r="O284" s="184">
        <v>23.110099999999999</v>
      </c>
      <c r="P284" s="184">
        <v>19.379300000000001</v>
      </c>
      <c r="Q284" s="184">
        <v>20.5076</v>
      </c>
      <c r="R284" s="184">
        <v>33.642699999999998</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44483</v>
      </c>
      <c r="E285" s="184">
        <v>86.903999999999996</v>
      </c>
      <c r="F285" s="184">
        <v>0.91739999999999999</v>
      </c>
      <c r="G285" s="184">
        <v>1.6171</v>
      </c>
      <c r="H285" s="184">
        <v>2.6360999999999999</v>
      </c>
      <c r="I285" s="184">
        <v>4.1565000000000003</v>
      </c>
      <c r="J285" s="184">
        <v>5.4390999999999998</v>
      </c>
      <c r="K285" s="184">
        <v>13.0959</v>
      </c>
      <c r="L285" s="184">
        <v>26.991399999999999</v>
      </c>
      <c r="M285" s="184">
        <v>29.817900000000002</v>
      </c>
      <c r="N285" s="184">
        <v>58.679499999999997</v>
      </c>
      <c r="O285" s="184">
        <v>21.785599999999999</v>
      </c>
      <c r="P285" s="184">
        <v>17.681000000000001</v>
      </c>
      <c r="Q285" s="184">
        <v>14.253</v>
      </c>
      <c r="R285" s="184">
        <v>29.229399999999998</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44483</v>
      </c>
      <c r="E286" s="184">
        <v>97.418999999999997</v>
      </c>
      <c r="F286" s="184">
        <v>0.92100000000000004</v>
      </c>
      <c r="G286" s="184">
        <v>1.6285000000000001</v>
      </c>
      <c r="H286" s="184">
        <v>2.6619000000000002</v>
      </c>
      <c r="I286" s="184">
        <v>4.2092999999999998</v>
      </c>
      <c r="J286" s="184">
        <v>5.5575000000000001</v>
      </c>
      <c r="K286" s="184">
        <v>13.490399999999999</v>
      </c>
      <c r="L286" s="184">
        <v>27.871600000000001</v>
      </c>
      <c r="M286" s="184">
        <v>31.145800000000001</v>
      </c>
      <c r="N286" s="184">
        <v>60.837000000000003</v>
      </c>
      <c r="O286" s="184">
        <v>23.4694</v>
      </c>
      <c r="P286" s="184">
        <v>19.3736</v>
      </c>
      <c r="Q286" s="184">
        <v>17.597799999999999</v>
      </c>
      <c r="R286" s="184">
        <v>30.974299999999999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44483</v>
      </c>
      <c r="E287" s="184">
        <v>215.4546</v>
      </c>
      <c r="F287" s="184">
        <v>0.53769999999999996</v>
      </c>
      <c r="G287" s="184">
        <v>1.6121000000000001</v>
      </c>
      <c r="H287" s="184">
        <v>3.1665000000000001</v>
      </c>
      <c r="I287" s="184">
        <v>4.7093999999999996</v>
      </c>
      <c r="J287" s="184">
        <v>6.4626999999999999</v>
      </c>
      <c r="K287" s="184">
        <v>13.2362</v>
      </c>
      <c r="L287" s="184">
        <v>35.499099999999999</v>
      </c>
      <c r="M287" s="184">
        <v>43.2836</v>
      </c>
      <c r="N287" s="184">
        <v>91.462599999999995</v>
      </c>
      <c r="O287" s="184">
        <v>26.926500000000001</v>
      </c>
      <c r="P287" s="184">
        <v>16.9619</v>
      </c>
      <c r="Q287" s="184">
        <v>15.857799999999999</v>
      </c>
      <c r="R287" s="184">
        <v>45.280900000000003</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44483</v>
      </c>
      <c r="E288" s="184">
        <v>63.069805693508997</v>
      </c>
      <c r="F288" s="184">
        <v>0.53769999999999996</v>
      </c>
      <c r="G288" s="184">
        <v>1.6121000000000001</v>
      </c>
      <c r="H288" s="184">
        <v>3.1663000000000001</v>
      </c>
      <c r="I288" s="184">
        <v>4.7092999999999998</v>
      </c>
      <c r="J288" s="184">
        <v>6.4619</v>
      </c>
      <c r="K288" s="184">
        <v>13.235900000000001</v>
      </c>
      <c r="L288" s="184">
        <v>35.499400000000001</v>
      </c>
      <c r="M288" s="184">
        <v>43.285600000000002</v>
      </c>
      <c r="N288" s="184">
        <v>91.478300000000004</v>
      </c>
      <c r="O288" s="184">
        <v>26.927800000000001</v>
      </c>
      <c r="P288" s="184">
        <v>16.990600000000001</v>
      </c>
      <c r="Q288" s="184">
        <v>15.871</v>
      </c>
      <c r="R288" s="184">
        <v>45.2791</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44483</v>
      </c>
      <c r="E289" s="184">
        <v>515.96001676935998</v>
      </c>
      <c r="F289" s="184">
        <v>0.53610000000000002</v>
      </c>
      <c r="G289" s="184">
        <v>1.607</v>
      </c>
      <c r="H289" s="184">
        <v>3.1541000000000001</v>
      </c>
      <c r="I289" s="184">
        <v>4.6844000000000001</v>
      </c>
      <c r="J289" s="184">
        <v>6.4027000000000003</v>
      </c>
      <c r="K289" s="184">
        <v>13.023199999999999</v>
      </c>
      <c r="L289" s="184">
        <v>35.0077</v>
      </c>
      <c r="M289" s="184">
        <v>42.537799999999997</v>
      </c>
      <c r="N289" s="184">
        <v>90.1785</v>
      </c>
      <c r="O289" s="184">
        <v>26.151299999999999</v>
      </c>
      <c r="P289" s="184">
        <v>16.212700000000002</v>
      </c>
      <c r="Q289" s="184">
        <v>18.868400000000001</v>
      </c>
      <c r="R289" s="184">
        <v>44.368299999999998</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44483</v>
      </c>
      <c r="E290" s="184">
        <v>519.624737312977</v>
      </c>
      <c r="F290" s="184">
        <v>0.53600000000000003</v>
      </c>
      <c r="G290" s="184">
        <v>1.607</v>
      </c>
      <c r="H290" s="184">
        <v>3.1541000000000001</v>
      </c>
      <c r="I290" s="184">
        <v>4.6844999999999999</v>
      </c>
      <c r="J290" s="184">
        <v>6.4029999999999996</v>
      </c>
      <c r="K290" s="184">
        <v>13.023999999999999</v>
      </c>
      <c r="L290" s="184">
        <v>35.009799999999998</v>
      </c>
      <c r="M290" s="184">
        <v>42.541600000000003</v>
      </c>
      <c r="N290" s="184">
        <v>90.185000000000002</v>
      </c>
      <c r="O290" s="184">
        <v>26.153199999999998</v>
      </c>
      <c r="P290" s="184">
        <v>16.213999999999999</v>
      </c>
      <c r="Q290" s="184">
        <v>19.387899999999998</v>
      </c>
      <c r="R290" s="184">
        <v>44.3705</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0.62953750000000008</v>
      </c>
      <c r="G291" s="186">
        <v>1.7286999999999997</v>
      </c>
      <c r="H291" s="186">
        <v>3.0574749999999997</v>
      </c>
      <c r="I291" s="186">
        <v>4.6078250000000001</v>
      </c>
      <c r="J291" s="186">
        <v>6.1192500000000001</v>
      </c>
      <c r="K291" s="186">
        <v>13.180675000000001</v>
      </c>
      <c r="L291" s="186">
        <v>32.107025</v>
      </c>
      <c r="M291" s="186">
        <v>36.160262500000002</v>
      </c>
      <c r="N291" s="186">
        <v>75.227325000000008</v>
      </c>
      <c r="O291" s="186">
        <v>24.522049999999997</v>
      </c>
      <c r="P291" s="186">
        <v>17.575225</v>
      </c>
      <c r="Q291" s="186">
        <v>17.221262499999998</v>
      </c>
      <c r="R291" s="186">
        <v>38.145087499999995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0.53689999999999993</v>
      </c>
      <c r="G292" s="186">
        <v>1.6146</v>
      </c>
      <c r="H292" s="186">
        <v>3.1602000000000001</v>
      </c>
      <c r="I292" s="186">
        <v>4.6968999999999994</v>
      </c>
      <c r="J292" s="186">
        <v>6.2835999999999999</v>
      </c>
      <c r="K292" s="186">
        <v>13.165900000000001</v>
      </c>
      <c r="L292" s="186">
        <v>32.9617</v>
      </c>
      <c r="M292" s="186">
        <v>36.841799999999999</v>
      </c>
      <c r="N292" s="186">
        <v>75.507750000000001</v>
      </c>
      <c r="O292" s="186">
        <v>24.81035</v>
      </c>
      <c r="P292" s="186">
        <v>17.335799999999999</v>
      </c>
      <c r="Q292" s="186">
        <v>16.734400000000001</v>
      </c>
      <c r="R292" s="186">
        <v>39.005499999999998</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44483</v>
      </c>
      <c r="E295" s="184">
        <v>88.638900000000007</v>
      </c>
      <c r="F295" s="184">
        <v>7.5784000000000002</v>
      </c>
      <c r="G295" s="184">
        <v>11.2521</v>
      </c>
      <c r="H295" s="184">
        <v>5.1877000000000004</v>
      </c>
      <c r="I295" s="184">
        <v>1.9986999999999999</v>
      </c>
      <c r="J295" s="184">
        <v>1.5214000000000001</v>
      </c>
      <c r="K295" s="184">
        <v>5.4549000000000003</v>
      </c>
      <c r="L295" s="184">
        <v>5.5185000000000004</v>
      </c>
      <c r="M295" s="184">
        <v>4.7869000000000002</v>
      </c>
      <c r="N295" s="184">
        <v>5.18</v>
      </c>
      <c r="O295" s="184">
        <v>9.1530000000000005</v>
      </c>
      <c r="P295" s="184">
        <v>7.9737</v>
      </c>
      <c r="Q295" s="184">
        <v>9.2622</v>
      </c>
      <c r="R295" s="184">
        <v>8.4227000000000007</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44483</v>
      </c>
      <c r="E296" s="184">
        <v>89.571100000000001</v>
      </c>
      <c r="F296" s="184">
        <v>7.7441000000000004</v>
      </c>
      <c r="G296" s="184">
        <v>11.4206</v>
      </c>
      <c r="H296" s="184">
        <v>5.3494999999999999</v>
      </c>
      <c r="I296" s="184">
        <v>2.1528</v>
      </c>
      <c r="J296" s="184">
        <v>1.6798</v>
      </c>
      <c r="K296" s="184">
        <v>5.6163999999999996</v>
      </c>
      <c r="L296" s="184">
        <v>5.6837</v>
      </c>
      <c r="M296" s="184">
        <v>4.9520999999999997</v>
      </c>
      <c r="N296" s="184">
        <v>5.3452999999999999</v>
      </c>
      <c r="O296" s="184">
        <v>9.3058999999999994</v>
      </c>
      <c r="P296" s="184">
        <v>8.1157000000000004</v>
      </c>
      <c r="Q296" s="184">
        <v>8.8469999999999995</v>
      </c>
      <c r="R296" s="184">
        <v>8.5876000000000001</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44483</v>
      </c>
      <c r="E297" s="184">
        <v>13.992699999999999</v>
      </c>
      <c r="F297" s="184">
        <v>-3.3906999999999998</v>
      </c>
      <c r="G297" s="184">
        <v>4.2619999999999996</v>
      </c>
      <c r="H297" s="184">
        <v>4.4756</v>
      </c>
      <c r="I297" s="184">
        <v>2.0884999999999998</v>
      </c>
      <c r="J297" s="184">
        <v>2.3172999999999999</v>
      </c>
      <c r="K297" s="184">
        <v>5.6215999999999999</v>
      </c>
      <c r="L297" s="184">
        <v>5.6298000000000004</v>
      </c>
      <c r="M297" s="184">
        <v>4.9854000000000003</v>
      </c>
      <c r="N297" s="184">
        <v>5.3540000000000001</v>
      </c>
      <c r="O297" s="184">
        <v>8.4564000000000004</v>
      </c>
      <c r="P297" s="184"/>
      <c r="Q297" s="184">
        <v>8.2103999999999999</v>
      </c>
      <c r="R297" s="184">
        <v>8.9385999999999992</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44483</v>
      </c>
      <c r="E298" s="184">
        <v>13.5403</v>
      </c>
      <c r="F298" s="184">
        <v>-4.0430000000000001</v>
      </c>
      <c r="G298" s="184">
        <v>3.5952999999999999</v>
      </c>
      <c r="H298" s="184">
        <v>3.8151999999999999</v>
      </c>
      <c r="I298" s="184">
        <v>1.4064000000000001</v>
      </c>
      <c r="J298" s="184">
        <v>1.6466000000000001</v>
      </c>
      <c r="K298" s="184">
        <v>4.9512999999999998</v>
      </c>
      <c r="L298" s="184">
        <v>4.9439000000000002</v>
      </c>
      <c r="M298" s="184">
        <v>4.2882999999999996</v>
      </c>
      <c r="N298" s="184">
        <v>4.6512000000000002</v>
      </c>
      <c r="O298" s="184">
        <v>7.6738999999999997</v>
      </c>
      <c r="P298" s="184"/>
      <c r="Q298" s="184">
        <v>7.3783000000000003</v>
      </c>
      <c r="R298" s="184">
        <v>8.1750000000000007</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44483</v>
      </c>
      <c r="E299" s="184">
        <v>22.114999999999998</v>
      </c>
      <c r="F299" s="184">
        <v>11.061500000000001</v>
      </c>
      <c r="G299" s="184">
        <v>5.2286999999999999</v>
      </c>
      <c r="H299" s="184">
        <v>4.0822000000000003</v>
      </c>
      <c r="I299" s="184">
        <v>-1.1194999999999999</v>
      </c>
      <c r="J299" s="184">
        <v>-1.0444</v>
      </c>
      <c r="K299" s="184">
        <v>2.8713000000000002</v>
      </c>
      <c r="L299" s="184">
        <v>3.7732000000000001</v>
      </c>
      <c r="M299" s="184">
        <v>2.2543000000000002</v>
      </c>
      <c r="N299" s="184">
        <v>3.2042000000000002</v>
      </c>
      <c r="O299" s="184">
        <v>5.0740999999999996</v>
      </c>
      <c r="P299" s="184">
        <v>5.1696999999999997</v>
      </c>
      <c r="Q299" s="184">
        <v>6.3255999999999997</v>
      </c>
      <c r="R299" s="184">
        <v>6.8647</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44483</v>
      </c>
      <c r="E300" s="184">
        <v>23.1952</v>
      </c>
      <c r="F300" s="184">
        <v>11.648400000000001</v>
      </c>
      <c r="G300" s="184">
        <v>5.7725999999999997</v>
      </c>
      <c r="H300" s="184">
        <v>4.6349999999999998</v>
      </c>
      <c r="I300" s="184">
        <v>-0.55059999999999998</v>
      </c>
      <c r="J300" s="184">
        <v>-0.4667</v>
      </c>
      <c r="K300" s="184">
        <v>3.6509</v>
      </c>
      <c r="L300" s="184">
        <v>4.5591999999999997</v>
      </c>
      <c r="M300" s="184">
        <v>3.0148000000000001</v>
      </c>
      <c r="N300" s="184">
        <v>3.8997000000000002</v>
      </c>
      <c r="O300" s="184">
        <v>5.6022999999999996</v>
      </c>
      <c r="P300" s="184">
        <v>5.7022000000000004</v>
      </c>
      <c r="Q300" s="184">
        <v>7.3654999999999999</v>
      </c>
      <c r="R300" s="184">
        <v>7.4467999999999996</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44483</v>
      </c>
      <c r="E301" s="184">
        <v>18.576499999999999</v>
      </c>
      <c r="F301" s="184">
        <v>-0.19650000000000001</v>
      </c>
      <c r="G301" s="184">
        <v>9.5042000000000009</v>
      </c>
      <c r="H301" s="184">
        <v>6.1543999999999999</v>
      </c>
      <c r="I301" s="184">
        <v>1.1935</v>
      </c>
      <c r="J301" s="184">
        <v>0.45860000000000001</v>
      </c>
      <c r="K301" s="184">
        <v>4.4882</v>
      </c>
      <c r="L301" s="184">
        <v>4.7207999999999997</v>
      </c>
      <c r="M301" s="184">
        <v>4.0180999999999996</v>
      </c>
      <c r="N301" s="184">
        <v>4.3852000000000002</v>
      </c>
      <c r="O301" s="184">
        <v>8.6441999999999997</v>
      </c>
      <c r="P301" s="184">
        <v>7.3437000000000001</v>
      </c>
      <c r="Q301" s="184">
        <v>8.3893000000000004</v>
      </c>
      <c r="R301" s="184">
        <v>7.3792</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44483</v>
      </c>
      <c r="E302" s="184">
        <v>17.755299999999998</v>
      </c>
      <c r="F302" s="184">
        <v>-1.0278</v>
      </c>
      <c r="G302" s="184">
        <v>8.7774000000000001</v>
      </c>
      <c r="H302" s="184">
        <v>5.4974999999999996</v>
      </c>
      <c r="I302" s="184">
        <v>0.55810000000000004</v>
      </c>
      <c r="J302" s="184">
        <v>-0.185</v>
      </c>
      <c r="K302" s="184">
        <v>3.8445</v>
      </c>
      <c r="L302" s="184">
        <v>4.0704000000000002</v>
      </c>
      <c r="M302" s="184">
        <v>3.3847999999999998</v>
      </c>
      <c r="N302" s="184">
        <v>3.7393000000000001</v>
      </c>
      <c r="O302" s="184">
        <v>7.9025999999999996</v>
      </c>
      <c r="P302" s="184">
        <v>6.6163999999999996</v>
      </c>
      <c r="Q302" s="184">
        <v>7.7537000000000003</v>
      </c>
      <c r="R302" s="184">
        <v>6.6745000000000001</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44483</v>
      </c>
      <c r="E303" s="184">
        <v>13.0783</v>
      </c>
      <c r="F303" s="184">
        <v>2.7911000000000001</v>
      </c>
      <c r="G303" s="184">
        <v>5.7706</v>
      </c>
      <c r="H303" s="184">
        <v>5.9074</v>
      </c>
      <c r="I303" s="184">
        <v>4.4531000000000001</v>
      </c>
      <c r="J303" s="184">
        <v>2.8814000000000002</v>
      </c>
      <c r="K303" s="184">
        <v>3.8193000000000001</v>
      </c>
      <c r="L303" s="184">
        <v>4.0663</v>
      </c>
      <c r="M303" s="184">
        <v>4.0281000000000002</v>
      </c>
      <c r="N303" s="184">
        <v>4.0578000000000003</v>
      </c>
      <c r="O303" s="184">
        <v>9.0168999999999997</v>
      </c>
      <c r="P303" s="184"/>
      <c r="Q303" s="184">
        <v>9.0554000000000006</v>
      </c>
      <c r="R303" s="184">
        <v>7.2123999999999997</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44483</v>
      </c>
      <c r="E304" s="184">
        <v>12.976100000000001</v>
      </c>
      <c r="F304" s="184">
        <v>2.5318000000000001</v>
      </c>
      <c r="G304" s="184">
        <v>5.5345000000000004</v>
      </c>
      <c r="H304" s="184">
        <v>5.6721000000000004</v>
      </c>
      <c r="I304" s="184">
        <v>4.2060000000000004</v>
      </c>
      <c r="J304" s="184">
        <v>2.6309999999999998</v>
      </c>
      <c r="K304" s="184">
        <v>3.5661999999999998</v>
      </c>
      <c r="L304" s="184">
        <v>3.8047</v>
      </c>
      <c r="M304" s="184">
        <v>3.7639</v>
      </c>
      <c r="N304" s="184">
        <v>3.7921999999999998</v>
      </c>
      <c r="O304" s="184">
        <v>8.7411999999999992</v>
      </c>
      <c r="P304" s="184"/>
      <c r="Q304" s="184">
        <v>8.7794000000000008</v>
      </c>
      <c r="R304" s="184">
        <v>6.9389000000000003</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44483</v>
      </c>
      <c r="E307" s="184">
        <v>10.535600000000001</v>
      </c>
      <c r="F307" s="184">
        <v>11.436199999999999</v>
      </c>
      <c r="G307" s="184">
        <v>17.810199999999998</v>
      </c>
      <c r="H307" s="184">
        <v>8.6258999999999997</v>
      </c>
      <c r="I307" s="184">
        <v>-2.2993999999999999</v>
      </c>
      <c r="J307" s="184">
        <v>1.6189</v>
      </c>
      <c r="K307" s="184">
        <v>9.8763000000000005</v>
      </c>
      <c r="L307" s="184">
        <v>7.4448999999999996</v>
      </c>
      <c r="M307" s="184"/>
      <c r="N307" s="184"/>
      <c r="O307" s="184"/>
      <c r="P307" s="184"/>
      <c r="Q307" s="184">
        <v>9.3092000000000006</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44483</v>
      </c>
      <c r="E308" s="184">
        <v>10.526300000000001</v>
      </c>
      <c r="F308" s="184">
        <v>11.099399999999999</v>
      </c>
      <c r="G308" s="184">
        <v>17.594100000000001</v>
      </c>
      <c r="H308" s="184">
        <v>8.4346999999999994</v>
      </c>
      <c r="I308" s="184">
        <v>-2.4744000000000002</v>
      </c>
      <c r="J308" s="184">
        <v>1.4581</v>
      </c>
      <c r="K308" s="184">
        <v>9.7189999999999994</v>
      </c>
      <c r="L308" s="184">
        <v>7.2864000000000004</v>
      </c>
      <c r="M308" s="184"/>
      <c r="N308" s="184"/>
      <c r="O308" s="184"/>
      <c r="P308" s="184"/>
      <c r="Q308" s="184">
        <v>9.1476000000000006</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44483</v>
      </c>
      <c r="E309" s="184">
        <v>79.252200000000002</v>
      </c>
      <c r="F309" s="184">
        <v>7.4164000000000003</v>
      </c>
      <c r="G309" s="184">
        <v>13.74</v>
      </c>
      <c r="H309" s="184">
        <v>7.4255000000000004</v>
      </c>
      <c r="I309" s="184">
        <v>3.528</v>
      </c>
      <c r="J309" s="184">
        <v>1.4001999999999999</v>
      </c>
      <c r="K309" s="184">
        <v>4.8068</v>
      </c>
      <c r="L309" s="184">
        <v>4.7590000000000003</v>
      </c>
      <c r="M309" s="184">
        <v>4.3585000000000003</v>
      </c>
      <c r="N309" s="184">
        <v>5.0324999999999998</v>
      </c>
      <c r="O309" s="184">
        <v>8.3137000000000008</v>
      </c>
      <c r="P309" s="184">
        <v>7.6669</v>
      </c>
      <c r="Q309" s="184">
        <v>8.8821999999999992</v>
      </c>
      <c r="R309" s="184">
        <v>7.2179000000000002</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44483</v>
      </c>
      <c r="E310" s="184">
        <v>84.102800000000002</v>
      </c>
      <c r="F310" s="184">
        <v>7.9438000000000004</v>
      </c>
      <c r="G310" s="184">
        <v>14.2806</v>
      </c>
      <c r="H310" s="184">
        <v>7.9480000000000004</v>
      </c>
      <c r="I310" s="184">
        <v>4.0548000000000002</v>
      </c>
      <c r="J310" s="184">
        <v>1.9227000000000001</v>
      </c>
      <c r="K310" s="184">
        <v>5.3353000000000002</v>
      </c>
      <c r="L310" s="184">
        <v>5.3006000000000002</v>
      </c>
      <c r="M310" s="184">
        <v>4.9157999999999999</v>
      </c>
      <c r="N310" s="184">
        <v>5.6058000000000003</v>
      </c>
      <c r="O310" s="184">
        <v>8.9177</v>
      </c>
      <c r="P310" s="184">
        <v>8.2889999999999997</v>
      </c>
      <c r="Q310" s="184">
        <v>9.1640999999999995</v>
      </c>
      <c r="R310" s="184">
        <v>7.8185000000000002</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44483</v>
      </c>
      <c r="E312" s="184">
        <v>25.744499999999999</v>
      </c>
      <c r="F312" s="184">
        <v>-3.4024000000000001</v>
      </c>
      <c r="G312" s="184">
        <v>8.6546000000000003</v>
      </c>
      <c r="H312" s="184">
        <v>1.7019</v>
      </c>
      <c r="I312" s="184">
        <v>-0.36449999999999999</v>
      </c>
      <c r="J312" s="184">
        <v>1.3673</v>
      </c>
      <c r="K312" s="184">
        <v>6.2186000000000003</v>
      </c>
      <c r="L312" s="184">
        <v>5.6977000000000002</v>
      </c>
      <c r="M312" s="184">
        <v>4.4085999999999999</v>
      </c>
      <c r="N312" s="184">
        <v>5.0045999999999999</v>
      </c>
      <c r="O312" s="184">
        <v>9.3059999999999992</v>
      </c>
      <c r="P312" s="184">
        <v>7.9131999999999998</v>
      </c>
      <c r="Q312" s="184">
        <v>8.7274999999999991</v>
      </c>
      <c r="R312" s="184">
        <v>8.2743000000000002</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44483</v>
      </c>
      <c r="E313" s="184">
        <v>26.051600000000001</v>
      </c>
      <c r="F313" s="184">
        <v>-3.0821000000000001</v>
      </c>
      <c r="G313" s="184">
        <v>8.9733999999999998</v>
      </c>
      <c r="H313" s="184">
        <v>2.0023</v>
      </c>
      <c r="I313" s="184">
        <v>-0.05</v>
      </c>
      <c r="J313" s="184">
        <v>1.6789000000000001</v>
      </c>
      <c r="K313" s="184">
        <v>6.5308999999999999</v>
      </c>
      <c r="L313" s="184">
        <v>6.0147000000000004</v>
      </c>
      <c r="M313" s="184">
        <v>4.7257999999999996</v>
      </c>
      <c r="N313" s="184">
        <v>5.3254000000000001</v>
      </c>
      <c r="O313" s="184">
        <v>9.5299999999999994</v>
      </c>
      <c r="P313" s="184">
        <v>8.0923999999999996</v>
      </c>
      <c r="Q313" s="184">
        <v>8.7635000000000005</v>
      </c>
      <c r="R313" s="184">
        <v>8.5548999999999999</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44483</v>
      </c>
      <c r="E314" s="184">
        <v>10.5261</v>
      </c>
      <c r="F314" s="184">
        <v>13.1815</v>
      </c>
      <c r="G314" s="184">
        <v>14.117800000000001</v>
      </c>
      <c r="H314" s="184">
        <v>10.174799999999999</v>
      </c>
      <c r="I314" s="184">
        <v>3.4722</v>
      </c>
      <c r="J314" s="184">
        <v>0.56659999999999999</v>
      </c>
      <c r="K314" s="184">
        <v>6.3414000000000001</v>
      </c>
      <c r="L314" s="184">
        <v>5.9192</v>
      </c>
      <c r="M314" s="184">
        <v>4.3190999999999997</v>
      </c>
      <c r="N314" s="184">
        <v>4.7968000000000002</v>
      </c>
      <c r="O314" s="184"/>
      <c r="P314" s="184"/>
      <c r="Q314" s="184">
        <v>5.0481999999999996</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44483</v>
      </c>
      <c r="E315" s="184">
        <v>10.480499999999999</v>
      </c>
      <c r="F315" s="184">
        <v>12.5419</v>
      </c>
      <c r="G315" s="184">
        <v>13.713900000000001</v>
      </c>
      <c r="H315" s="184">
        <v>9.7697000000000003</v>
      </c>
      <c r="I315" s="184">
        <v>3.0384000000000002</v>
      </c>
      <c r="J315" s="184">
        <v>0.13930000000000001</v>
      </c>
      <c r="K315" s="184">
        <v>5.9165999999999999</v>
      </c>
      <c r="L315" s="184">
        <v>5.4912999999999998</v>
      </c>
      <c r="M315" s="184">
        <v>3.8872</v>
      </c>
      <c r="N315" s="184">
        <v>4.3615000000000004</v>
      </c>
      <c r="O315" s="184"/>
      <c r="P315" s="184"/>
      <c r="Q315" s="184">
        <v>4.6109999999999998</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44483</v>
      </c>
      <c r="E316" s="184">
        <v>23.341200000000001</v>
      </c>
      <c r="F316" s="184">
        <v>1.2509999999999999</v>
      </c>
      <c r="G316" s="184">
        <v>5.9451999999999998</v>
      </c>
      <c r="H316" s="184">
        <v>-2.9470999999999998</v>
      </c>
      <c r="I316" s="184">
        <v>-1.6186</v>
      </c>
      <c r="J316" s="184">
        <v>1.9735</v>
      </c>
      <c r="K316" s="184">
        <v>6.0396000000000001</v>
      </c>
      <c r="L316" s="184">
        <v>5.2401999999999997</v>
      </c>
      <c r="M316" s="184">
        <v>4.49</v>
      </c>
      <c r="N316" s="184">
        <v>4.9335000000000004</v>
      </c>
      <c r="O316" s="184">
        <v>8.5748999999999995</v>
      </c>
      <c r="P316" s="184">
        <v>7.5530999999999997</v>
      </c>
      <c r="Q316" s="184">
        <v>7.2049000000000003</v>
      </c>
      <c r="R316" s="184">
        <v>7.8502000000000001</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44483</v>
      </c>
      <c r="E317" s="184">
        <v>24.224399999999999</v>
      </c>
      <c r="F317" s="184">
        <v>1.6575</v>
      </c>
      <c r="G317" s="184">
        <v>6.2812999999999999</v>
      </c>
      <c r="H317" s="184">
        <v>-2.6246999999999998</v>
      </c>
      <c r="I317" s="184">
        <v>-1.3016000000000001</v>
      </c>
      <c r="J317" s="184">
        <v>2.2894999999999999</v>
      </c>
      <c r="K317" s="184">
        <v>6.3564999999999996</v>
      </c>
      <c r="L317" s="184">
        <v>5.5621</v>
      </c>
      <c r="M317" s="184">
        <v>4.8144999999999998</v>
      </c>
      <c r="N317" s="184">
        <v>5.2630999999999997</v>
      </c>
      <c r="O317" s="184">
        <v>8.9120000000000008</v>
      </c>
      <c r="P317" s="184">
        <v>7.8887999999999998</v>
      </c>
      <c r="Q317" s="184">
        <v>8.7369000000000003</v>
      </c>
      <c r="R317" s="184">
        <v>8.1873000000000005</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44483</v>
      </c>
      <c r="E318" s="184">
        <v>15.789300000000001</v>
      </c>
      <c r="F318" s="184">
        <v>6.0114000000000001</v>
      </c>
      <c r="G318" s="184">
        <v>16.8215</v>
      </c>
      <c r="H318" s="184">
        <v>11.1198</v>
      </c>
      <c r="I318" s="184">
        <v>4.6978999999999997</v>
      </c>
      <c r="J318" s="184">
        <v>0.63990000000000002</v>
      </c>
      <c r="K318" s="184">
        <v>6.1806000000000001</v>
      </c>
      <c r="L318" s="184">
        <v>5.9840999999999998</v>
      </c>
      <c r="M318" s="184">
        <v>4.8907999999999996</v>
      </c>
      <c r="N318" s="184">
        <v>5.2178000000000004</v>
      </c>
      <c r="O318" s="184">
        <v>8.8260000000000005</v>
      </c>
      <c r="P318" s="184">
        <v>7.7150999999999996</v>
      </c>
      <c r="Q318" s="184">
        <v>8.2540999999999993</v>
      </c>
      <c r="R318" s="184">
        <v>8.3089999999999993</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44483</v>
      </c>
      <c r="E319" s="184">
        <v>15.510999999999999</v>
      </c>
      <c r="F319" s="184">
        <v>5.4131</v>
      </c>
      <c r="G319" s="184">
        <v>16.494499999999999</v>
      </c>
      <c r="H319" s="184">
        <v>10.8133</v>
      </c>
      <c r="I319" s="184">
        <v>4.3944000000000001</v>
      </c>
      <c r="J319" s="184">
        <v>0.33739999999999998</v>
      </c>
      <c r="K319" s="184">
        <v>5.8739999999999997</v>
      </c>
      <c r="L319" s="184">
        <v>5.6738999999999997</v>
      </c>
      <c r="M319" s="184">
        <v>4.5777000000000001</v>
      </c>
      <c r="N319" s="184">
        <v>4.8982999999999999</v>
      </c>
      <c r="O319" s="184">
        <v>8.4923999999999999</v>
      </c>
      <c r="P319" s="184">
        <v>7.3832000000000004</v>
      </c>
      <c r="Q319" s="184">
        <v>7.9203999999999999</v>
      </c>
      <c r="R319" s="184">
        <v>7.9795999999999996</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44483</v>
      </c>
      <c r="E320" s="184">
        <v>2547.2903999999999</v>
      </c>
      <c r="F320" s="184">
        <v>3.1842000000000001</v>
      </c>
      <c r="G320" s="184">
        <v>9.7882999999999996</v>
      </c>
      <c r="H320" s="184">
        <v>6.4383999999999997</v>
      </c>
      <c r="I320" s="184">
        <v>1.9263999999999999</v>
      </c>
      <c r="J320" s="184">
        <v>-0.22420000000000001</v>
      </c>
      <c r="K320" s="184">
        <v>4.8887999999999998</v>
      </c>
      <c r="L320" s="184">
        <v>4.8818000000000001</v>
      </c>
      <c r="M320" s="184">
        <v>4.1432000000000002</v>
      </c>
      <c r="N320" s="184">
        <v>4.1609999999999996</v>
      </c>
      <c r="O320" s="184">
        <v>8.8161000000000005</v>
      </c>
      <c r="P320" s="184">
        <v>6.2723000000000004</v>
      </c>
      <c r="Q320" s="184">
        <v>6.8009000000000004</v>
      </c>
      <c r="R320" s="184">
        <v>7.3158000000000003</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44483</v>
      </c>
      <c r="E321" s="184">
        <v>2691.4114</v>
      </c>
      <c r="F321" s="184">
        <v>3.5847000000000002</v>
      </c>
      <c r="G321" s="184">
        <v>10.188800000000001</v>
      </c>
      <c r="H321" s="184">
        <v>6.8390000000000004</v>
      </c>
      <c r="I321" s="184">
        <v>2.3267000000000002</v>
      </c>
      <c r="J321" s="184">
        <v>0.17580000000000001</v>
      </c>
      <c r="K321" s="184">
        <v>5.2939999999999996</v>
      </c>
      <c r="L321" s="184">
        <v>5.2918000000000003</v>
      </c>
      <c r="M321" s="184">
        <v>4.556</v>
      </c>
      <c r="N321" s="184">
        <v>4.5782999999999996</v>
      </c>
      <c r="O321" s="184">
        <v>9.2797999999999998</v>
      </c>
      <c r="P321" s="184">
        <v>6.8418000000000001</v>
      </c>
      <c r="Q321" s="184">
        <v>7.9183000000000003</v>
      </c>
      <c r="R321" s="184">
        <v>7.7455999999999996</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44483</v>
      </c>
      <c r="E322" s="184">
        <v>2990.8386</v>
      </c>
      <c r="F322" s="184">
        <v>3.5688</v>
      </c>
      <c r="G322" s="184">
        <v>8.5413999999999994</v>
      </c>
      <c r="H322" s="184">
        <v>6.5415000000000001</v>
      </c>
      <c r="I322" s="184">
        <v>3.1021000000000001</v>
      </c>
      <c r="J322" s="184">
        <v>3.1596000000000002</v>
      </c>
      <c r="K322" s="184">
        <v>6.3208000000000002</v>
      </c>
      <c r="L322" s="184">
        <v>5.5426000000000002</v>
      </c>
      <c r="M322" s="184">
        <v>4.3997999999999999</v>
      </c>
      <c r="N322" s="184">
        <v>4.7919</v>
      </c>
      <c r="O322" s="184">
        <v>8.2007999999999992</v>
      </c>
      <c r="P322" s="184">
        <v>7.6593999999999998</v>
      </c>
      <c r="Q322" s="184">
        <v>8.0952000000000002</v>
      </c>
      <c r="R322" s="184">
        <v>7.2550999999999997</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44483</v>
      </c>
      <c r="E323" s="184">
        <v>3083.3444</v>
      </c>
      <c r="F323" s="184">
        <v>3.9081000000000001</v>
      </c>
      <c r="G323" s="184">
        <v>8.8820999999999994</v>
      </c>
      <c r="H323" s="184">
        <v>6.8821000000000003</v>
      </c>
      <c r="I323" s="184">
        <v>3.4426000000000001</v>
      </c>
      <c r="J323" s="184">
        <v>3.5043000000000002</v>
      </c>
      <c r="K323" s="184">
        <v>6.6707000000000001</v>
      </c>
      <c r="L323" s="184">
        <v>5.9028999999999998</v>
      </c>
      <c r="M323" s="184">
        <v>4.7733999999999996</v>
      </c>
      <c r="N323" s="184">
        <v>5.1553000000000004</v>
      </c>
      <c r="O323" s="184">
        <v>8.5283999999999995</v>
      </c>
      <c r="P323" s="184">
        <v>7.9691000000000001</v>
      </c>
      <c r="Q323" s="184">
        <v>8.6227999999999998</v>
      </c>
      <c r="R323" s="184">
        <v>7.5964</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44483</v>
      </c>
      <c r="E324" s="184">
        <v>61.9895</v>
      </c>
      <c r="F324" s="184">
        <v>29.877099999999999</v>
      </c>
      <c r="G324" s="184">
        <v>22.829699999999999</v>
      </c>
      <c r="H324" s="184">
        <v>-0.47099999999999997</v>
      </c>
      <c r="I324" s="184">
        <v>-3.6455000000000002</v>
      </c>
      <c r="J324" s="184">
        <v>2.8092000000000001</v>
      </c>
      <c r="K324" s="184">
        <v>8.7095000000000002</v>
      </c>
      <c r="L324" s="184">
        <v>6.3037999999999998</v>
      </c>
      <c r="M324" s="184">
        <v>4.6165000000000003</v>
      </c>
      <c r="N324" s="184">
        <v>5.0467000000000004</v>
      </c>
      <c r="O324" s="184">
        <v>10.980600000000001</v>
      </c>
      <c r="P324" s="184">
        <v>7.7994000000000003</v>
      </c>
      <c r="Q324" s="184">
        <v>8.3341999999999992</v>
      </c>
      <c r="R324" s="184">
        <v>9.2138000000000009</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44483</v>
      </c>
      <c r="E325" s="184">
        <v>58.932400000000001</v>
      </c>
      <c r="F325" s="184">
        <v>29.5671</v>
      </c>
      <c r="G325" s="184">
        <v>22.503399999999999</v>
      </c>
      <c r="H325" s="184">
        <v>-0.80500000000000005</v>
      </c>
      <c r="I325" s="184">
        <v>-3.9843000000000002</v>
      </c>
      <c r="J325" s="184">
        <v>2.4700000000000002</v>
      </c>
      <c r="K325" s="184">
        <v>8.3621999999999996</v>
      </c>
      <c r="L325" s="184">
        <v>5.9535</v>
      </c>
      <c r="M325" s="184">
        <v>4.2549999999999999</v>
      </c>
      <c r="N325" s="184">
        <v>4.6809000000000003</v>
      </c>
      <c r="O325" s="184">
        <v>10.617100000000001</v>
      </c>
      <c r="P325" s="184">
        <v>7.3619000000000003</v>
      </c>
      <c r="Q325" s="184">
        <v>7.4908000000000001</v>
      </c>
      <c r="R325" s="184">
        <v>8.8495000000000008</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44483</v>
      </c>
      <c r="E326" s="184">
        <v>10.336600000000001</v>
      </c>
      <c r="F326" s="184">
        <v>4.5911</v>
      </c>
      <c r="G326" s="184">
        <v>7.6555999999999997</v>
      </c>
      <c r="H326" s="184">
        <v>6.4143999999999997</v>
      </c>
      <c r="I326" s="184">
        <v>2.8279999999999998</v>
      </c>
      <c r="J326" s="184">
        <v>0.70660000000000001</v>
      </c>
      <c r="K326" s="184">
        <v>5.1871</v>
      </c>
      <c r="L326" s="184">
        <v>5.2877999999999998</v>
      </c>
      <c r="M326" s="184"/>
      <c r="N326" s="184"/>
      <c r="O326" s="184"/>
      <c r="P326" s="184"/>
      <c r="Q326" s="184">
        <v>5.8227000000000002</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44483</v>
      </c>
      <c r="E327" s="184">
        <v>10.309699999999999</v>
      </c>
      <c r="F327" s="184">
        <v>4.2488999999999999</v>
      </c>
      <c r="G327" s="184">
        <v>7.2030000000000003</v>
      </c>
      <c r="H327" s="184">
        <v>6.0255999999999998</v>
      </c>
      <c r="I327" s="184">
        <v>2.4045999999999998</v>
      </c>
      <c r="J327" s="184">
        <v>0.2833</v>
      </c>
      <c r="K327" s="184">
        <v>4.7470999999999997</v>
      </c>
      <c r="L327" s="184">
        <v>4.8308</v>
      </c>
      <c r="M327" s="184"/>
      <c r="N327" s="184"/>
      <c r="O327" s="184"/>
      <c r="P327" s="184"/>
      <c r="Q327" s="184">
        <v>5.3574000000000002</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44483</v>
      </c>
      <c r="E328" s="184">
        <v>46.898499999999999</v>
      </c>
      <c r="F328" s="184">
        <v>8.0959000000000003</v>
      </c>
      <c r="G328" s="184">
        <v>11.3735</v>
      </c>
      <c r="H328" s="184">
        <v>6.9581999999999997</v>
      </c>
      <c r="I328" s="184">
        <v>3.0722</v>
      </c>
      <c r="J328" s="184">
        <v>2.105</v>
      </c>
      <c r="K328" s="184">
        <v>5.9138000000000002</v>
      </c>
      <c r="L328" s="184">
        <v>6.0548000000000002</v>
      </c>
      <c r="M328" s="184">
        <v>5.3348000000000004</v>
      </c>
      <c r="N328" s="184">
        <v>5.7194000000000003</v>
      </c>
      <c r="O328" s="184">
        <v>7.7736999999999998</v>
      </c>
      <c r="P328" s="184">
        <v>7.2278000000000002</v>
      </c>
      <c r="Q328" s="184">
        <v>7.6006</v>
      </c>
      <c r="R328" s="184">
        <v>7.4619</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44483</v>
      </c>
      <c r="E329" s="184">
        <v>48.561599999999999</v>
      </c>
      <c r="F329" s="184">
        <v>8.4200999999999997</v>
      </c>
      <c r="G329" s="184">
        <v>11.761699999999999</v>
      </c>
      <c r="H329" s="184">
        <v>7.3548</v>
      </c>
      <c r="I329" s="184">
        <v>3.4674</v>
      </c>
      <c r="J329" s="184">
        <v>2.5055000000000001</v>
      </c>
      <c r="K329" s="184">
        <v>6.3196000000000003</v>
      </c>
      <c r="L329" s="184">
        <v>6.4672999999999998</v>
      </c>
      <c r="M329" s="184">
        <v>5.7512999999999996</v>
      </c>
      <c r="N329" s="184">
        <v>6.1428000000000003</v>
      </c>
      <c r="O329" s="184">
        <v>8.2049000000000003</v>
      </c>
      <c r="P329" s="184">
        <v>7.6844999999999999</v>
      </c>
      <c r="Q329" s="184">
        <v>8.4143000000000008</v>
      </c>
      <c r="R329" s="184">
        <v>7.8917000000000002</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44483</v>
      </c>
      <c r="E330" s="184">
        <v>34.816099999999999</v>
      </c>
      <c r="F330" s="184">
        <v>-19.384499999999999</v>
      </c>
      <c r="G330" s="184">
        <v>0.1048</v>
      </c>
      <c r="H330" s="184">
        <v>3.8068</v>
      </c>
      <c r="I330" s="184">
        <v>0.51680000000000004</v>
      </c>
      <c r="J330" s="184">
        <v>1.4624999999999999</v>
      </c>
      <c r="K330" s="184">
        <v>5.2675000000000001</v>
      </c>
      <c r="L330" s="184">
        <v>5.7455999999999996</v>
      </c>
      <c r="M330" s="184">
        <v>4.9425999999999997</v>
      </c>
      <c r="N330" s="184">
        <v>4.8577000000000004</v>
      </c>
      <c r="O330" s="184">
        <v>7.8079000000000001</v>
      </c>
      <c r="P330" s="184">
        <v>6.4234999999999998</v>
      </c>
      <c r="Q330" s="184">
        <v>6.8918999999999997</v>
      </c>
      <c r="R330" s="184">
        <v>7.4442000000000004</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44483</v>
      </c>
      <c r="E331" s="184">
        <v>37.754100000000001</v>
      </c>
      <c r="F331" s="184">
        <v>-18.6494</v>
      </c>
      <c r="G331" s="184">
        <v>0.87019999999999997</v>
      </c>
      <c r="H331" s="184">
        <v>4.5477999999999996</v>
      </c>
      <c r="I331" s="184">
        <v>1.2504999999999999</v>
      </c>
      <c r="J331" s="184">
        <v>2.1888999999999998</v>
      </c>
      <c r="K331" s="184">
        <v>5.8845999999999998</v>
      </c>
      <c r="L331" s="184">
        <v>6.2758000000000003</v>
      </c>
      <c r="M331" s="184">
        <v>5.5387000000000004</v>
      </c>
      <c r="N331" s="184">
        <v>5.5259</v>
      </c>
      <c r="O331" s="184">
        <v>8.6683000000000003</v>
      </c>
      <c r="P331" s="184">
        <v>7.4112</v>
      </c>
      <c r="Q331" s="184">
        <v>8.0475999999999992</v>
      </c>
      <c r="R331" s="184">
        <v>8.2296999999999993</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44483</v>
      </c>
      <c r="E334" s="184">
        <v>12.570399999999999</v>
      </c>
      <c r="F334" s="184">
        <v>-0.87109999999999999</v>
      </c>
      <c r="G334" s="184">
        <v>7.0696000000000003</v>
      </c>
      <c r="H334" s="184">
        <v>5.1071</v>
      </c>
      <c r="I334" s="184">
        <v>2.4497</v>
      </c>
      <c r="J334" s="184">
        <v>1.5311999999999999</v>
      </c>
      <c r="K334" s="184">
        <v>5.3547000000000002</v>
      </c>
      <c r="L334" s="184">
        <v>5.1173999999999999</v>
      </c>
      <c r="M334" s="184">
        <v>3.9802</v>
      </c>
      <c r="N334" s="184">
        <v>4.3281999999999998</v>
      </c>
      <c r="O334" s="184"/>
      <c r="P334" s="184"/>
      <c r="Q334" s="184">
        <v>8.8371999999999993</v>
      </c>
      <c r="R334" s="184">
        <v>7.7587000000000002</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44483</v>
      </c>
      <c r="E335" s="184">
        <v>12.403700000000001</v>
      </c>
      <c r="F335" s="184">
        <v>-1.4713000000000001</v>
      </c>
      <c r="G335" s="184">
        <v>6.5754999999999999</v>
      </c>
      <c r="H335" s="184">
        <v>4.6283000000000003</v>
      </c>
      <c r="I335" s="184">
        <v>1.9773000000000001</v>
      </c>
      <c r="J335" s="184">
        <v>1.0701000000000001</v>
      </c>
      <c r="K335" s="184">
        <v>4.8959000000000001</v>
      </c>
      <c r="L335" s="184">
        <v>4.6482000000000001</v>
      </c>
      <c r="M335" s="184">
        <v>3.5066000000000002</v>
      </c>
      <c r="N335" s="184">
        <v>3.8462000000000001</v>
      </c>
      <c r="O335" s="184"/>
      <c r="P335" s="184"/>
      <c r="Q335" s="184">
        <v>8.3005999999999993</v>
      </c>
      <c r="R335" s="184">
        <v>7.2363999999999997</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44483</v>
      </c>
      <c r="E336" s="184">
        <v>32.126800000000003</v>
      </c>
      <c r="F336" s="184">
        <v>2.8405</v>
      </c>
      <c r="G336" s="184">
        <v>8.7544000000000004</v>
      </c>
      <c r="H336" s="184">
        <v>8.2255000000000003</v>
      </c>
      <c r="I336" s="184">
        <v>3.3395999999999999</v>
      </c>
      <c r="J336" s="184">
        <v>9.0899999999999995E-2</v>
      </c>
      <c r="K336" s="184">
        <v>4.1830999999999996</v>
      </c>
      <c r="L336" s="184">
        <v>4.8183999999999996</v>
      </c>
      <c r="M336" s="184">
        <v>4.3295000000000003</v>
      </c>
      <c r="N336" s="184">
        <v>4.3874000000000004</v>
      </c>
      <c r="O336" s="184">
        <v>9.4972999999999992</v>
      </c>
      <c r="P336" s="184">
        <v>7.2933000000000003</v>
      </c>
      <c r="Q336" s="184">
        <v>7.1940999999999997</v>
      </c>
      <c r="R336" s="184">
        <v>7.8464999999999998</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44483</v>
      </c>
      <c r="E337" s="184">
        <v>32.938000000000002</v>
      </c>
      <c r="F337" s="184">
        <v>3.1031</v>
      </c>
      <c r="G337" s="184">
        <v>8.9825999999999997</v>
      </c>
      <c r="H337" s="184">
        <v>8.4832000000000001</v>
      </c>
      <c r="I337" s="184">
        <v>3.5985</v>
      </c>
      <c r="J337" s="184">
        <v>0.34360000000000002</v>
      </c>
      <c r="K337" s="184">
        <v>4.4408000000000003</v>
      </c>
      <c r="L337" s="184">
        <v>5.0819000000000001</v>
      </c>
      <c r="M337" s="184">
        <v>4.5945999999999998</v>
      </c>
      <c r="N337" s="184">
        <v>4.6505000000000001</v>
      </c>
      <c r="O337" s="184">
        <v>9.7514000000000003</v>
      </c>
      <c r="P337" s="184">
        <v>7.6931000000000003</v>
      </c>
      <c r="Q337" s="184">
        <v>8.1576000000000004</v>
      </c>
      <c r="R337" s="184">
        <v>8.0970999999999993</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44483</v>
      </c>
      <c r="E338" s="184">
        <v>420.51839999999999</v>
      </c>
      <c r="F338" s="184">
        <v>115.5538</v>
      </c>
      <c r="G338" s="184">
        <v>52.185699999999997</v>
      </c>
      <c r="H338" s="184">
        <v>118.92610000000001</v>
      </c>
      <c r="I338" s="184">
        <v>100.06310000000001</v>
      </c>
      <c r="J338" s="184">
        <v>1339.1433</v>
      </c>
      <c r="K338" s="184">
        <v>436.6771</v>
      </c>
      <c r="L338" s="184">
        <v>217.1584</v>
      </c>
      <c r="M338" s="184">
        <v>147.15860000000001</v>
      </c>
      <c r="N338" s="184">
        <v>110.06659999999999</v>
      </c>
      <c r="O338" s="184"/>
      <c r="P338" s="184"/>
      <c r="Q338" s="184">
        <v>24.504000000000001</v>
      </c>
      <c r="R338" s="184">
        <v>33.450600000000001</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44483</v>
      </c>
      <c r="E339" s="184">
        <v>403.38069999999999</v>
      </c>
      <c r="F339" s="184">
        <v>115.55240000000001</v>
      </c>
      <c r="G339" s="184">
        <v>52.185499999999998</v>
      </c>
      <c r="H339" s="184">
        <v>118.9268</v>
      </c>
      <c r="I339" s="184">
        <v>100.0634</v>
      </c>
      <c r="J339" s="184">
        <v>1339.1429000000001</v>
      </c>
      <c r="K339" s="184">
        <v>436.67700000000002</v>
      </c>
      <c r="L339" s="184">
        <v>217.1583</v>
      </c>
      <c r="M339" s="184">
        <v>147.15860000000001</v>
      </c>
      <c r="N339" s="184">
        <v>110.0665</v>
      </c>
      <c r="O339" s="184"/>
      <c r="P339" s="184"/>
      <c r="Q339" s="184">
        <v>24.504000000000001</v>
      </c>
      <c r="R339" s="184">
        <v>33.450600000000001</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44483</v>
      </c>
      <c r="E340" s="184">
        <v>12.4679</v>
      </c>
      <c r="F340" s="184">
        <v>-7.0247000000000002</v>
      </c>
      <c r="G340" s="184">
        <v>8.0070999999999994</v>
      </c>
      <c r="H340" s="184">
        <v>6.6581000000000001</v>
      </c>
      <c r="I340" s="184">
        <v>0.9204</v>
      </c>
      <c r="J340" s="184">
        <v>0.28310000000000002</v>
      </c>
      <c r="K340" s="184">
        <v>5.3470000000000004</v>
      </c>
      <c r="L340" s="184">
        <v>5.1688999999999998</v>
      </c>
      <c r="M340" s="184">
        <v>3.6225000000000001</v>
      </c>
      <c r="N340" s="184">
        <v>4.1874000000000002</v>
      </c>
      <c r="O340" s="184">
        <v>6.8804999999999996</v>
      </c>
      <c r="P340" s="184"/>
      <c r="Q340" s="184">
        <v>6.7192999999999996</v>
      </c>
      <c r="R340" s="184">
        <v>7.6738</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44483</v>
      </c>
      <c r="E341" s="184">
        <v>12.332800000000001</v>
      </c>
      <c r="F341" s="184">
        <v>-7.3975</v>
      </c>
      <c r="G341" s="184">
        <v>7.6997999999999998</v>
      </c>
      <c r="H341" s="184">
        <v>6.4344999999999999</v>
      </c>
      <c r="I341" s="184">
        <v>0.69779999999999998</v>
      </c>
      <c r="J341" s="184">
        <v>0</v>
      </c>
      <c r="K341" s="184">
        <v>5.0101000000000004</v>
      </c>
      <c r="L341" s="184">
        <v>4.8114999999999997</v>
      </c>
      <c r="M341" s="184">
        <v>3.3481999999999998</v>
      </c>
      <c r="N341" s="184">
        <v>3.9207999999999998</v>
      </c>
      <c r="O341" s="184">
        <v>6.5494000000000003</v>
      </c>
      <c r="P341" s="184"/>
      <c r="Q341" s="184">
        <v>6.3769999999999998</v>
      </c>
      <c r="R341" s="184">
        <v>7.3562000000000003</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44483</v>
      </c>
      <c r="E342" s="184">
        <v>13.1929</v>
      </c>
      <c r="F342" s="184">
        <v>2.7667999999999999</v>
      </c>
      <c r="G342" s="184">
        <v>8.9520999999999997</v>
      </c>
      <c r="H342" s="184">
        <v>8.2735000000000003</v>
      </c>
      <c r="I342" s="184">
        <v>4.1169000000000002</v>
      </c>
      <c r="J342" s="184">
        <v>1.4496</v>
      </c>
      <c r="K342" s="184">
        <v>5.6022999999999996</v>
      </c>
      <c r="L342" s="184">
        <v>5.4146999999999998</v>
      </c>
      <c r="M342" s="184">
        <v>4.3974000000000002</v>
      </c>
      <c r="N342" s="184">
        <v>4.625</v>
      </c>
      <c r="O342" s="184">
        <v>9.6563999999999997</v>
      </c>
      <c r="P342" s="184"/>
      <c r="Q342" s="184">
        <v>9.0856999999999992</v>
      </c>
      <c r="R342" s="184">
        <v>8.14</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44483</v>
      </c>
      <c r="E343" s="184">
        <v>13.0624</v>
      </c>
      <c r="F343" s="184">
        <v>2.5150000000000001</v>
      </c>
      <c r="G343" s="184">
        <v>8.6684000000000001</v>
      </c>
      <c r="H343" s="184">
        <v>7.9157999999999999</v>
      </c>
      <c r="I343" s="184">
        <v>3.7776999999999998</v>
      </c>
      <c r="J343" s="184">
        <v>1.1093999999999999</v>
      </c>
      <c r="K343" s="184">
        <v>5.2190000000000003</v>
      </c>
      <c r="L343" s="184">
        <v>5.0738000000000003</v>
      </c>
      <c r="M343" s="184">
        <v>4.0723000000000003</v>
      </c>
      <c r="N343" s="184">
        <v>4.3048000000000002</v>
      </c>
      <c r="O343" s="184">
        <v>9.3176000000000005</v>
      </c>
      <c r="P343" s="184"/>
      <c r="Q343" s="184">
        <v>8.7459000000000007</v>
      </c>
      <c r="R343" s="184">
        <v>7.8311000000000002</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8.9260022727272723</v>
      </c>
      <c r="G344" s="186">
        <v>11.734734090909084</v>
      </c>
      <c r="H344" s="186">
        <v>10.848459090909092</v>
      </c>
      <c r="I344" s="186">
        <v>6.1176386363636359</v>
      </c>
      <c r="J344" s="186">
        <v>62.094156818181816</v>
      </c>
      <c r="K344" s="186">
        <v>25.228475</v>
      </c>
      <c r="L344" s="186">
        <v>15.003059090909092</v>
      </c>
      <c r="M344" s="186">
        <v>11.4836125</v>
      </c>
      <c r="N344" s="186">
        <v>9.977287500000001</v>
      </c>
      <c r="O344" s="186">
        <v>8.5580411764705868</v>
      </c>
      <c r="P344" s="186">
        <v>7.3484769230769222</v>
      </c>
      <c r="Q344" s="186">
        <v>8.6126931818181802</v>
      </c>
      <c r="R344" s="186">
        <v>9.1757052631578944</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3.5767500000000001</v>
      </c>
      <c r="G345" s="186">
        <v>8.9170999999999996</v>
      </c>
      <c r="H345" s="186">
        <v>6.4244500000000002</v>
      </c>
      <c r="I345" s="186">
        <v>2.2397499999999999</v>
      </c>
      <c r="J345" s="186">
        <v>1.4602999999999999</v>
      </c>
      <c r="K345" s="186">
        <v>5.5286</v>
      </c>
      <c r="L345" s="186">
        <v>5.4529999999999994</v>
      </c>
      <c r="M345" s="186">
        <v>4.4041999999999994</v>
      </c>
      <c r="N345" s="186">
        <v>4.7943499999999997</v>
      </c>
      <c r="O345" s="186">
        <v>8.7047500000000007</v>
      </c>
      <c r="P345" s="186">
        <v>7.6062499999999993</v>
      </c>
      <c r="Q345" s="186">
        <v>8.2322500000000005</v>
      </c>
      <c r="R345" s="186">
        <v>7.8388</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44483</v>
      </c>
      <c r="E348" s="184">
        <v>16.866399999999999</v>
      </c>
      <c r="F348" s="184">
        <v>-1.5147999999999999</v>
      </c>
      <c r="G348" s="184">
        <v>17.554200000000002</v>
      </c>
      <c r="H348" s="184">
        <v>11.6812</v>
      </c>
      <c r="I348" s="184">
        <v>6.6016000000000004</v>
      </c>
      <c r="J348" s="184">
        <v>5.5071000000000003</v>
      </c>
      <c r="K348" s="184">
        <v>7.1844999999999999</v>
      </c>
      <c r="L348" s="184">
        <v>7.3228</v>
      </c>
      <c r="M348" s="184">
        <v>7.9507000000000003</v>
      </c>
      <c r="N348" s="184">
        <v>8.52</v>
      </c>
      <c r="O348" s="184">
        <v>7.3484999999999996</v>
      </c>
      <c r="P348" s="184">
        <v>7.5824999999999996</v>
      </c>
      <c r="Q348" s="184">
        <v>8.3642000000000003</v>
      </c>
      <c r="R348" s="184">
        <v>7.2202999999999999</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44483</v>
      </c>
      <c r="E349" s="184">
        <v>15.901199999999999</v>
      </c>
      <c r="F349" s="184">
        <v>-2.2953000000000001</v>
      </c>
      <c r="G349" s="184">
        <v>16.779699999999998</v>
      </c>
      <c r="H349" s="184">
        <v>10.909599999999999</v>
      </c>
      <c r="I349" s="184">
        <v>5.8335999999999997</v>
      </c>
      <c r="J349" s="184">
        <v>4.7316000000000003</v>
      </c>
      <c r="K349" s="184">
        <v>6.4119000000000002</v>
      </c>
      <c r="L349" s="184">
        <v>6.4382999999999999</v>
      </c>
      <c r="M349" s="184">
        <v>7.0576999999999996</v>
      </c>
      <c r="N349" s="184">
        <v>7.6325000000000003</v>
      </c>
      <c r="O349" s="184">
        <v>6.4301000000000004</v>
      </c>
      <c r="P349" s="184">
        <v>6.5720000000000001</v>
      </c>
      <c r="Q349" s="184">
        <v>7.3860000000000001</v>
      </c>
      <c r="R349" s="184">
        <v>6.3479000000000001</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44483</v>
      </c>
      <c r="E350" s="184">
        <v>0.41570000000000001</v>
      </c>
      <c r="F350" s="184">
        <v>0</v>
      </c>
      <c r="G350" s="184">
        <v>0</v>
      </c>
      <c r="H350" s="184">
        <v>0</v>
      </c>
      <c r="I350" s="184">
        <v>0</v>
      </c>
      <c r="J350" s="184">
        <v>0</v>
      </c>
      <c r="K350" s="184">
        <v>0</v>
      </c>
      <c r="L350" s="184">
        <v>0</v>
      </c>
      <c r="M350" s="184">
        <v>0</v>
      </c>
      <c r="N350" s="184">
        <v>0</v>
      </c>
      <c r="O350" s="184"/>
      <c r="P350" s="184"/>
      <c r="Q350" s="184">
        <v>-13.491300000000001</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44483</v>
      </c>
      <c r="E351" s="184">
        <v>0.39800000000000002</v>
      </c>
      <c r="F351" s="184">
        <v>0</v>
      </c>
      <c r="G351" s="184">
        <v>0</v>
      </c>
      <c r="H351" s="184">
        <v>0</v>
      </c>
      <c r="I351" s="184">
        <v>0</v>
      </c>
      <c r="J351" s="184">
        <v>0</v>
      </c>
      <c r="K351" s="184">
        <v>0</v>
      </c>
      <c r="L351" s="184">
        <v>0</v>
      </c>
      <c r="M351" s="184">
        <v>0</v>
      </c>
      <c r="N351" s="184">
        <v>0</v>
      </c>
      <c r="O351" s="184"/>
      <c r="P351" s="184"/>
      <c r="Q351" s="184">
        <v>-13.4886</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44483</v>
      </c>
      <c r="E352" s="184">
        <v>18.339400000000001</v>
      </c>
      <c r="F352" s="184">
        <v>2.3885000000000001</v>
      </c>
      <c r="G352" s="184">
        <v>8.8963000000000001</v>
      </c>
      <c r="H352" s="184">
        <v>7.4599000000000002</v>
      </c>
      <c r="I352" s="184">
        <v>6.1416000000000004</v>
      </c>
      <c r="J352" s="184">
        <v>4.8555999999999999</v>
      </c>
      <c r="K352" s="184">
        <v>7.6064999999999996</v>
      </c>
      <c r="L352" s="184">
        <v>7.6425000000000001</v>
      </c>
      <c r="M352" s="184">
        <v>7.7580999999999998</v>
      </c>
      <c r="N352" s="184">
        <v>8.2014999999999993</v>
      </c>
      <c r="O352" s="184">
        <v>7.8239000000000001</v>
      </c>
      <c r="P352" s="184">
        <v>7.6108000000000002</v>
      </c>
      <c r="Q352" s="184">
        <v>8.7188999999999997</v>
      </c>
      <c r="R352" s="184">
        <v>8.8099000000000007</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44483</v>
      </c>
      <c r="E353" s="184">
        <v>16.894400000000001</v>
      </c>
      <c r="F353" s="184">
        <v>1.5124</v>
      </c>
      <c r="G353" s="184">
        <v>7.9989999999999997</v>
      </c>
      <c r="H353" s="184">
        <v>6.5823</v>
      </c>
      <c r="I353" s="184">
        <v>5.2575000000000003</v>
      </c>
      <c r="J353" s="184">
        <v>3.9811000000000001</v>
      </c>
      <c r="K353" s="184">
        <v>6.6959</v>
      </c>
      <c r="L353" s="184">
        <v>6.6492000000000004</v>
      </c>
      <c r="M353" s="184">
        <v>6.7050999999999998</v>
      </c>
      <c r="N353" s="184">
        <v>7.0987999999999998</v>
      </c>
      <c r="O353" s="184">
        <v>6.6391</v>
      </c>
      <c r="P353" s="184">
        <v>6.3327</v>
      </c>
      <c r="Q353" s="184">
        <v>7.4958999999999998</v>
      </c>
      <c r="R353" s="184">
        <v>7.6703999999999999</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44483</v>
      </c>
      <c r="E354" s="184">
        <v>17.360499999999998</v>
      </c>
      <c r="F354" s="184">
        <v>10.9361</v>
      </c>
      <c r="G354" s="184">
        <v>16.1404</v>
      </c>
      <c r="H354" s="184">
        <v>11.559100000000001</v>
      </c>
      <c r="I354" s="184">
        <v>8.4976000000000003</v>
      </c>
      <c r="J354" s="184">
        <v>99.571799999999996</v>
      </c>
      <c r="K354" s="184">
        <v>40.396099999999997</v>
      </c>
      <c r="L354" s="184">
        <v>22.5459</v>
      </c>
      <c r="M354" s="184">
        <v>24.068000000000001</v>
      </c>
      <c r="N354" s="184">
        <v>20.8645</v>
      </c>
      <c r="O354" s="184">
        <v>8.1006</v>
      </c>
      <c r="P354" s="184">
        <v>7.6111000000000004</v>
      </c>
      <c r="Q354" s="184">
        <v>8.5432000000000006</v>
      </c>
      <c r="R354" s="184">
        <v>10.420400000000001</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44483</v>
      </c>
      <c r="E356" s="184">
        <v>18.5532</v>
      </c>
      <c r="F356" s="184">
        <v>11.610900000000001</v>
      </c>
      <c r="G356" s="184">
        <v>16.8767</v>
      </c>
      <c r="H356" s="184">
        <v>12.282400000000001</v>
      </c>
      <c r="I356" s="184">
        <v>9.2368000000000006</v>
      </c>
      <c r="J356" s="184">
        <v>100.3685</v>
      </c>
      <c r="K356" s="184">
        <v>41.139299999999999</v>
      </c>
      <c r="L356" s="184">
        <v>23.290299999999998</v>
      </c>
      <c r="M356" s="184">
        <v>24.8733</v>
      </c>
      <c r="N356" s="184">
        <v>21.7026</v>
      </c>
      <c r="O356" s="184">
        <v>8.9542999999999999</v>
      </c>
      <c r="P356" s="184">
        <v>8.6143999999999998</v>
      </c>
      <c r="Q356" s="184">
        <v>9.6204000000000001</v>
      </c>
      <c r="R356" s="184">
        <v>11.2326</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44483</v>
      </c>
      <c r="E358" s="184">
        <v>4.3788999999999998</v>
      </c>
      <c r="F358" s="184">
        <v>1.6672</v>
      </c>
      <c r="G358" s="184">
        <v>1.9452</v>
      </c>
      <c r="H358" s="184">
        <v>1.5485</v>
      </c>
      <c r="I358" s="184">
        <v>1.3105</v>
      </c>
      <c r="J358" s="184">
        <v>2.7290000000000001</v>
      </c>
      <c r="K358" s="184">
        <v>5.2511000000000001</v>
      </c>
      <c r="L358" s="184">
        <v>9.4375999999999998</v>
      </c>
      <c r="M358" s="184">
        <v>12.132400000000001</v>
      </c>
      <c r="N358" s="184">
        <v>10.5336</v>
      </c>
      <c r="O358" s="184">
        <v>-30.221299999999999</v>
      </c>
      <c r="P358" s="184">
        <v>-17.974900000000002</v>
      </c>
      <c r="Q358" s="184">
        <v>-11.706099999999999</v>
      </c>
      <c r="R358" s="184">
        <v>-21.145199999999999</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44483</v>
      </c>
      <c r="E359" s="184">
        <v>4.3230000000000004</v>
      </c>
      <c r="F359" s="184">
        <v>0.84430000000000005</v>
      </c>
      <c r="G359" s="184">
        <v>1.4074</v>
      </c>
      <c r="H359" s="184">
        <v>1.2064999999999999</v>
      </c>
      <c r="I359" s="184">
        <v>1.0257000000000001</v>
      </c>
      <c r="J359" s="184">
        <v>2.4251999999999998</v>
      </c>
      <c r="K359" s="184">
        <v>4.9714</v>
      </c>
      <c r="L359" s="184">
        <v>9.1449999999999996</v>
      </c>
      <c r="M359" s="184">
        <v>11.825799999999999</v>
      </c>
      <c r="N359" s="184">
        <v>10.224399999999999</v>
      </c>
      <c r="O359" s="184">
        <v>-30.407900000000001</v>
      </c>
      <c r="P359" s="184">
        <v>-18.1525</v>
      </c>
      <c r="Q359" s="184">
        <v>-11.877000000000001</v>
      </c>
      <c r="R359" s="184">
        <v>-21.367100000000001</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44483</v>
      </c>
      <c r="E360" s="184">
        <v>32.560600000000001</v>
      </c>
      <c r="F360" s="184">
        <v>4.8209</v>
      </c>
      <c r="G360" s="184">
        <v>8.0015999999999998</v>
      </c>
      <c r="H360" s="184">
        <v>5.5147000000000004</v>
      </c>
      <c r="I360" s="184">
        <v>2.3401999999999998</v>
      </c>
      <c r="J360" s="184">
        <v>1.3017000000000001</v>
      </c>
      <c r="K360" s="184">
        <v>2.3483999999999998</v>
      </c>
      <c r="L360" s="184">
        <v>3.6492</v>
      </c>
      <c r="M360" s="184">
        <v>4.0486000000000004</v>
      </c>
      <c r="N360" s="184">
        <v>4.2729999999999997</v>
      </c>
      <c r="O360" s="184">
        <v>3.8153999999999999</v>
      </c>
      <c r="P360" s="184">
        <v>4.1161000000000003</v>
      </c>
      <c r="Q360" s="184">
        <v>6.8415999999999997</v>
      </c>
      <c r="R360" s="184">
        <v>5.2885999999999997</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44483</v>
      </c>
      <c r="E361" s="184">
        <v>30.732299999999999</v>
      </c>
      <c r="F361" s="184">
        <v>3.9198</v>
      </c>
      <c r="G361" s="184">
        <v>7.0510000000000002</v>
      </c>
      <c r="H361" s="184">
        <v>4.5681000000000003</v>
      </c>
      <c r="I361" s="184">
        <v>1.4345000000000001</v>
      </c>
      <c r="J361" s="184">
        <v>0.43559999999999999</v>
      </c>
      <c r="K361" s="184">
        <v>1.5019</v>
      </c>
      <c r="L361" s="184">
        <v>2.8155999999999999</v>
      </c>
      <c r="M361" s="184">
        <v>3.2170999999999998</v>
      </c>
      <c r="N361" s="184">
        <v>3.4373999999999998</v>
      </c>
      <c r="O361" s="184">
        <v>2.9685999999999999</v>
      </c>
      <c r="P361" s="184">
        <v>3.35</v>
      </c>
      <c r="Q361" s="184">
        <v>6.2793000000000001</v>
      </c>
      <c r="R361" s="184">
        <v>4.4709000000000003</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44483</v>
      </c>
      <c r="E362" s="184">
        <v>22.361000000000001</v>
      </c>
      <c r="F362" s="184">
        <v>18.944600000000001</v>
      </c>
      <c r="G362" s="184">
        <v>10.7828</v>
      </c>
      <c r="H362" s="184">
        <v>7.5194000000000001</v>
      </c>
      <c r="I362" s="184">
        <v>5.1986999999999997</v>
      </c>
      <c r="J362" s="184">
        <v>41.257599999999996</v>
      </c>
      <c r="K362" s="184">
        <v>27.8171</v>
      </c>
      <c r="L362" s="184">
        <v>14.016400000000001</v>
      </c>
      <c r="M362" s="184">
        <v>15.6861</v>
      </c>
      <c r="N362" s="184">
        <v>18.358499999999999</v>
      </c>
      <c r="O362" s="184">
        <v>6.4168000000000003</v>
      </c>
      <c r="P362" s="184">
        <v>6.8429000000000002</v>
      </c>
      <c r="Q362" s="184">
        <v>8.5037000000000003</v>
      </c>
      <c r="R362" s="184">
        <v>6.266</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44483</v>
      </c>
      <c r="E363" s="184">
        <v>23.819199999999999</v>
      </c>
      <c r="F363" s="184">
        <v>19.011399999999998</v>
      </c>
      <c r="G363" s="184">
        <v>10.7873</v>
      </c>
      <c r="H363" s="184">
        <v>7.5194999999999999</v>
      </c>
      <c r="I363" s="184">
        <v>5.1985000000000001</v>
      </c>
      <c r="J363" s="184">
        <v>41.2562</v>
      </c>
      <c r="K363" s="184">
        <v>27.818200000000001</v>
      </c>
      <c r="L363" s="184">
        <v>14.0162</v>
      </c>
      <c r="M363" s="184">
        <v>15.834</v>
      </c>
      <c r="N363" s="184">
        <v>18.648700000000002</v>
      </c>
      <c r="O363" s="184">
        <v>6.9817999999999998</v>
      </c>
      <c r="P363" s="184">
        <v>7.5109000000000004</v>
      </c>
      <c r="Q363" s="184">
        <v>8.8308999999999997</v>
      </c>
      <c r="R363" s="184">
        <v>6.7289000000000003</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44483</v>
      </c>
      <c r="E370" s="184">
        <v>19.092500000000001</v>
      </c>
      <c r="F370" s="184">
        <v>11.6654</v>
      </c>
      <c r="G370" s="184">
        <v>16.143799999999999</v>
      </c>
      <c r="H370" s="184">
        <v>8.7814999999999994</v>
      </c>
      <c r="I370" s="184">
        <v>3.4731000000000001</v>
      </c>
      <c r="J370" s="184">
        <v>3.3996</v>
      </c>
      <c r="K370" s="184">
        <v>7.4992999999999999</v>
      </c>
      <c r="L370" s="184">
        <v>8.6331000000000007</v>
      </c>
      <c r="M370" s="184">
        <v>7.5983000000000001</v>
      </c>
      <c r="N370" s="184">
        <v>9.1174999999999997</v>
      </c>
      <c r="O370" s="184">
        <v>9.3338000000000001</v>
      </c>
      <c r="P370" s="184">
        <v>7.7855999999999996</v>
      </c>
      <c r="Q370" s="184">
        <v>8.9289000000000005</v>
      </c>
      <c r="R370" s="184">
        <v>9.5106000000000002</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44483</v>
      </c>
      <c r="E371" s="184">
        <v>20.1629</v>
      </c>
      <c r="F371" s="184">
        <v>12.3139</v>
      </c>
      <c r="G371" s="184">
        <v>16.7377</v>
      </c>
      <c r="H371" s="184">
        <v>9.3783999999999992</v>
      </c>
      <c r="I371" s="184">
        <v>4.0275999999999996</v>
      </c>
      <c r="J371" s="184">
        <v>3.9531000000000001</v>
      </c>
      <c r="K371" s="184">
        <v>8.0587</v>
      </c>
      <c r="L371" s="184">
        <v>9.1827000000000005</v>
      </c>
      <c r="M371" s="184">
        <v>8.1727000000000007</v>
      </c>
      <c r="N371" s="184">
        <v>9.6906999999999996</v>
      </c>
      <c r="O371" s="184">
        <v>9.8607999999999993</v>
      </c>
      <c r="P371" s="184">
        <v>8.4794</v>
      </c>
      <c r="Q371" s="184">
        <v>9.7174999999999994</v>
      </c>
      <c r="R371" s="184">
        <v>10.042199999999999</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44483</v>
      </c>
      <c r="E372" s="184">
        <v>24.578199999999999</v>
      </c>
      <c r="F372" s="184">
        <v>19.761900000000001</v>
      </c>
      <c r="G372" s="184">
        <v>19.8827</v>
      </c>
      <c r="H372" s="184">
        <v>4.1615000000000002</v>
      </c>
      <c r="I372" s="184">
        <v>5.5595999999999997</v>
      </c>
      <c r="J372" s="184">
        <v>2.6341999999999999</v>
      </c>
      <c r="K372" s="184">
        <v>5.8076999999999996</v>
      </c>
      <c r="L372" s="184">
        <v>7.7885</v>
      </c>
      <c r="M372" s="184">
        <v>6.7426000000000004</v>
      </c>
      <c r="N372" s="184">
        <v>7.3133999999999997</v>
      </c>
      <c r="O372" s="184">
        <v>8.8689999999999998</v>
      </c>
      <c r="P372" s="184">
        <v>7.8765999999999998</v>
      </c>
      <c r="Q372" s="184">
        <v>8.6237999999999992</v>
      </c>
      <c r="R372" s="184">
        <v>8.7644000000000002</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44483</v>
      </c>
      <c r="E373" s="184">
        <v>26.430599999999998</v>
      </c>
      <c r="F373" s="184">
        <v>20.588100000000001</v>
      </c>
      <c r="G373" s="184">
        <v>20.565200000000001</v>
      </c>
      <c r="H373" s="184">
        <v>4.8379000000000003</v>
      </c>
      <c r="I373" s="184">
        <v>6.2390999999999996</v>
      </c>
      <c r="J373" s="184">
        <v>3.3140999999999998</v>
      </c>
      <c r="K373" s="184">
        <v>6.4915000000000003</v>
      </c>
      <c r="L373" s="184">
        <v>8.4873999999999992</v>
      </c>
      <c r="M373" s="184">
        <v>7.4463999999999997</v>
      </c>
      <c r="N373" s="184">
        <v>8.0541999999999998</v>
      </c>
      <c r="O373" s="184">
        <v>9.5911000000000008</v>
      </c>
      <c r="P373" s="184">
        <v>8.7266999999999992</v>
      </c>
      <c r="Q373" s="184">
        <v>9.4093</v>
      </c>
      <c r="R373" s="184">
        <v>9.4613999999999994</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44483</v>
      </c>
      <c r="E374" s="184">
        <v>15.027200000000001</v>
      </c>
      <c r="F374" s="184">
        <v>21.3871</v>
      </c>
      <c r="G374" s="184">
        <v>41.187899999999999</v>
      </c>
      <c r="H374" s="184">
        <v>23.037400000000002</v>
      </c>
      <c r="I374" s="184">
        <v>13.813599999999999</v>
      </c>
      <c r="J374" s="184">
        <v>124.4538</v>
      </c>
      <c r="K374" s="184">
        <v>46.796900000000001</v>
      </c>
      <c r="L374" s="184">
        <v>27.465699999999998</v>
      </c>
      <c r="M374" s="184">
        <v>19.046500000000002</v>
      </c>
      <c r="N374" s="184">
        <v>17.708100000000002</v>
      </c>
      <c r="O374" s="184">
        <v>2.4702999999999999</v>
      </c>
      <c r="P374" s="184">
        <v>3.4022999999999999</v>
      </c>
      <c r="Q374" s="184">
        <v>5.4888000000000003</v>
      </c>
      <c r="R374" s="184">
        <v>3.7330000000000001</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44483</v>
      </c>
      <c r="E375" s="184">
        <v>16.026</v>
      </c>
      <c r="F375" s="184">
        <v>22.105599999999999</v>
      </c>
      <c r="G375" s="184">
        <v>41.898899999999998</v>
      </c>
      <c r="H375" s="184">
        <v>23.761800000000001</v>
      </c>
      <c r="I375" s="184">
        <v>14.543100000000001</v>
      </c>
      <c r="J375" s="184">
        <v>125.258</v>
      </c>
      <c r="K375" s="184">
        <v>47.612699999999997</v>
      </c>
      <c r="L375" s="184">
        <v>28.3004</v>
      </c>
      <c r="M375" s="184">
        <v>19.883600000000001</v>
      </c>
      <c r="N375" s="184">
        <v>18.552199999999999</v>
      </c>
      <c r="O375" s="184">
        <v>3.1785999999999999</v>
      </c>
      <c r="P375" s="184">
        <v>4.3083</v>
      </c>
      <c r="Q375" s="184">
        <v>6.3832000000000004</v>
      </c>
      <c r="R375" s="184">
        <v>4.4226000000000001</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44483</v>
      </c>
      <c r="E376" s="184">
        <v>14.0617</v>
      </c>
      <c r="F376" s="184">
        <v>9.0871999999999993</v>
      </c>
      <c r="G376" s="184">
        <v>16.3749</v>
      </c>
      <c r="H376" s="184">
        <v>5.6052999999999997</v>
      </c>
      <c r="I376" s="184">
        <v>0.90880000000000005</v>
      </c>
      <c r="J376" s="184">
        <v>3.2707000000000002</v>
      </c>
      <c r="K376" s="184">
        <v>6.8392999999999997</v>
      </c>
      <c r="L376" s="184">
        <v>6.4343000000000004</v>
      </c>
      <c r="M376" s="184">
        <v>5.5464000000000002</v>
      </c>
      <c r="N376" s="184">
        <v>6.1749000000000001</v>
      </c>
      <c r="O376" s="184">
        <v>8.3454999999999995</v>
      </c>
      <c r="P376" s="184"/>
      <c r="Q376" s="184">
        <v>7.6585000000000001</v>
      </c>
      <c r="R376" s="184">
        <v>7.4181999999999997</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44483</v>
      </c>
      <c r="E377" s="184">
        <v>13.429500000000001</v>
      </c>
      <c r="F377" s="184">
        <v>7.8836000000000004</v>
      </c>
      <c r="G377" s="184">
        <v>15.3301</v>
      </c>
      <c r="H377" s="184">
        <v>4.6634000000000002</v>
      </c>
      <c r="I377" s="184">
        <v>-3.8800000000000001E-2</v>
      </c>
      <c r="J377" s="184">
        <v>2.3237000000000001</v>
      </c>
      <c r="K377" s="184">
        <v>5.8821000000000003</v>
      </c>
      <c r="L377" s="184">
        <v>5.4593999999999996</v>
      </c>
      <c r="M377" s="184">
        <v>4.5204000000000004</v>
      </c>
      <c r="N377" s="184">
        <v>5.1281999999999996</v>
      </c>
      <c r="O377" s="184">
        <v>7.3506</v>
      </c>
      <c r="P377" s="184"/>
      <c r="Q377" s="184">
        <v>6.5917000000000003</v>
      </c>
      <c r="R377" s="184">
        <v>6.4138999999999999</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44483</v>
      </c>
      <c r="E378" s="184">
        <v>1476.2687000000001</v>
      </c>
      <c r="F378" s="184">
        <v>-9.8328000000000007</v>
      </c>
      <c r="G378" s="184">
        <v>7.8089000000000004</v>
      </c>
      <c r="H378" s="184">
        <v>4.1744000000000003</v>
      </c>
      <c r="I378" s="184">
        <v>1.6854</v>
      </c>
      <c r="J378" s="184">
        <v>0.84250000000000003</v>
      </c>
      <c r="K378" s="184">
        <v>3.9908999999999999</v>
      </c>
      <c r="L378" s="184">
        <v>3.9891000000000001</v>
      </c>
      <c r="M378" s="184">
        <v>3.3201999999999998</v>
      </c>
      <c r="N378" s="184">
        <v>3.2172000000000001</v>
      </c>
      <c r="O378" s="184">
        <v>2.6105</v>
      </c>
      <c r="P378" s="184">
        <v>3.5870000000000002</v>
      </c>
      <c r="Q378" s="184">
        <v>5.6272000000000002</v>
      </c>
      <c r="R378" s="184">
        <v>5.7203999999999997</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44483</v>
      </c>
      <c r="E379" s="184">
        <v>1573.1273000000001</v>
      </c>
      <c r="F379" s="184">
        <v>-8.6547000000000001</v>
      </c>
      <c r="G379" s="184">
        <v>8.9898000000000007</v>
      </c>
      <c r="H379" s="184">
        <v>5.3552999999999997</v>
      </c>
      <c r="I379" s="184">
        <v>2.8662999999999998</v>
      </c>
      <c r="J379" s="184">
        <v>2.0238999999999998</v>
      </c>
      <c r="K379" s="184">
        <v>5.1844999999999999</v>
      </c>
      <c r="L379" s="184">
        <v>5.1912000000000003</v>
      </c>
      <c r="M379" s="184">
        <v>4.5179</v>
      </c>
      <c r="N379" s="184">
        <v>4.4191000000000003</v>
      </c>
      <c r="O379" s="184">
        <v>3.7339000000000002</v>
      </c>
      <c r="P379" s="184">
        <v>4.5796000000000001</v>
      </c>
      <c r="Q379" s="184">
        <v>6.5747999999999998</v>
      </c>
      <c r="R379" s="184">
        <v>6.9771000000000001</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44483</v>
      </c>
      <c r="E380" s="184">
        <v>24.2547</v>
      </c>
      <c r="F380" s="184">
        <v>6.9237000000000002</v>
      </c>
      <c r="G380" s="184">
        <v>15.4696</v>
      </c>
      <c r="H380" s="184">
        <v>10.8576</v>
      </c>
      <c r="I380" s="184">
        <v>5.4611999999999998</v>
      </c>
      <c r="J380" s="184">
        <v>3.5669</v>
      </c>
      <c r="K380" s="184">
        <v>7.4405000000000001</v>
      </c>
      <c r="L380" s="184">
        <v>7.3052000000000001</v>
      </c>
      <c r="M380" s="184">
        <v>6.0576999999999996</v>
      </c>
      <c r="N380" s="184">
        <v>5.9554999999999998</v>
      </c>
      <c r="O380" s="184">
        <v>7.4494999999999996</v>
      </c>
      <c r="P380" s="184">
        <v>6.8545999999999996</v>
      </c>
      <c r="Q380" s="184">
        <v>8.0559999999999992</v>
      </c>
      <c r="R380" s="184">
        <v>6.7074999999999996</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44483</v>
      </c>
      <c r="E381" s="184">
        <v>26.333400000000001</v>
      </c>
      <c r="F381" s="184">
        <v>7.9023000000000003</v>
      </c>
      <c r="G381" s="184">
        <v>16.470300000000002</v>
      </c>
      <c r="H381" s="184">
        <v>11.848100000000001</v>
      </c>
      <c r="I381" s="184">
        <v>6.4413</v>
      </c>
      <c r="J381" s="184">
        <v>4.5633999999999997</v>
      </c>
      <c r="K381" s="184">
        <v>8.4458000000000002</v>
      </c>
      <c r="L381" s="184">
        <v>8.3440999999999992</v>
      </c>
      <c r="M381" s="184">
        <v>7.1226000000000003</v>
      </c>
      <c r="N381" s="184">
        <v>7.0555000000000003</v>
      </c>
      <c r="O381" s="184">
        <v>8.5101999999999993</v>
      </c>
      <c r="P381" s="184">
        <v>7.87</v>
      </c>
      <c r="Q381" s="184">
        <v>9.0792000000000002</v>
      </c>
      <c r="R381" s="184">
        <v>7.7824999999999998</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44483</v>
      </c>
      <c r="E382" s="184">
        <v>23.279599999999999</v>
      </c>
      <c r="F382" s="184">
        <v>34.997599999999998</v>
      </c>
      <c r="G382" s="184">
        <v>19.472999999999999</v>
      </c>
      <c r="H382" s="184">
        <v>11.0434</v>
      </c>
      <c r="I382" s="184">
        <v>5.1394000000000002</v>
      </c>
      <c r="J382" s="184">
        <v>21.119299999999999</v>
      </c>
      <c r="K382" s="184">
        <v>11.751300000000001</v>
      </c>
      <c r="L382" s="184">
        <v>8.0297999999999998</v>
      </c>
      <c r="M382" s="184">
        <v>6.7016999999999998</v>
      </c>
      <c r="N382" s="184">
        <v>6.2098000000000004</v>
      </c>
      <c r="O382" s="184">
        <v>4.7221000000000002</v>
      </c>
      <c r="P382" s="184">
        <v>5.2491000000000003</v>
      </c>
      <c r="Q382" s="184">
        <v>7.28</v>
      </c>
      <c r="R382" s="184">
        <v>5.8459000000000003</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44483</v>
      </c>
      <c r="E383" s="184">
        <v>24.496200000000002</v>
      </c>
      <c r="F383" s="184">
        <v>35.945</v>
      </c>
      <c r="G383" s="184">
        <v>20.298200000000001</v>
      </c>
      <c r="H383" s="184">
        <v>11.862</v>
      </c>
      <c r="I383" s="184">
        <v>5.9523999999999999</v>
      </c>
      <c r="J383" s="184">
        <v>21.934200000000001</v>
      </c>
      <c r="K383" s="184">
        <v>12.5771</v>
      </c>
      <c r="L383" s="184">
        <v>8.8637999999999995</v>
      </c>
      <c r="M383" s="184">
        <v>7.5416999999999996</v>
      </c>
      <c r="N383" s="184">
        <v>7.0595999999999997</v>
      </c>
      <c r="O383" s="184">
        <v>5.5717999999999996</v>
      </c>
      <c r="P383" s="184">
        <v>6.0101000000000004</v>
      </c>
      <c r="Q383" s="184">
        <v>7.6021000000000001</v>
      </c>
      <c r="R383" s="184">
        <v>6.7916999999999996</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44483</v>
      </c>
      <c r="E384" s="184">
        <v>27.138999999999999</v>
      </c>
      <c r="F384" s="184">
        <v>-7.1266999999999996</v>
      </c>
      <c r="G384" s="184">
        <v>6.2347000000000001</v>
      </c>
      <c r="H384" s="184">
        <v>3.1528999999999998</v>
      </c>
      <c r="I384" s="184">
        <v>1.9516</v>
      </c>
      <c r="J384" s="184">
        <v>4.1069000000000004</v>
      </c>
      <c r="K384" s="184">
        <v>7.6757999999999997</v>
      </c>
      <c r="L384" s="184">
        <v>19.639299999999999</v>
      </c>
      <c r="M384" s="184">
        <v>15.893000000000001</v>
      </c>
      <c r="N384" s="184">
        <v>14.684799999999999</v>
      </c>
      <c r="O384" s="184">
        <v>3.1610999999999998</v>
      </c>
      <c r="P384" s="184">
        <v>4.3624000000000001</v>
      </c>
      <c r="Q384" s="184">
        <v>6.2758000000000003</v>
      </c>
      <c r="R384" s="184">
        <v>2.8117999999999999</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44483</v>
      </c>
      <c r="E385" s="184">
        <v>29.084299999999999</v>
      </c>
      <c r="F385" s="184">
        <v>-6.3992000000000004</v>
      </c>
      <c r="G385" s="184">
        <v>6.9062999999999999</v>
      </c>
      <c r="H385" s="184">
        <v>3.7856000000000001</v>
      </c>
      <c r="I385" s="184">
        <v>2.5842000000000001</v>
      </c>
      <c r="J385" s="184">
        <v>4.7328999999999999</v>
      </c>
      <c r="K385" s="184">
        <v>8.3129000000000008</v>
      </c>
      <c r="L385" s="184">
        <v>20.322900000000001</v>
      </c>
      <c r="M385" s="184">
        <v>16.589300000000001</v>
      </c>
      <c r="N385" s="184">
        <v>15.397399999999999</v>
      </c>
      <c r="O385" s="184">
        <v>3.8267000000000002</v>
      </c>
      <c r="P385" s="184">
        <v>5.1405000000000003</v>
      </c>
      <c r="Q385" s="184">
        <v>7.4217000000000004</v>
      </c>
      <c r="R385" s="184">
        <v>3.4617</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44483</v>
      </c>
      <c r="E386" s="184">
        <v>0.12379999999999999</v>
      </c>
      <c r="F386" s="184">
        <v>0</v>
      </c>
      <c r="G386" s="184">
        <v>9.8355999999999995</v>
      </c>
      <c r="H386" s="184">
        <v>8.4374000000000002</v>
      </c>
      <c r="I386" s="184">
        <v>10.5724</v>
      </c>
      <c r="J386" s="184">
        <v>10.907400000000001</v>
      </c>
      <c r="K386" s="184">
        <v>10.8651</v>
      </c>
      <c r="L386" s="184">
        <v>11.1106</v>
      </c>
      <c r="M386" s="184">
        <v>-24.445399999999999</v>
      </c>
      <c r="N386" s="184">
        <v>-16.464200000000002</v>
      </c>
      <c r="O386" s="184"/>
      <c r="P386" s="184"/>
      <c r="Q386" s="184">
        <v>-9.4344000000000001</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44483</v>
      </c>
      <c r="E387" s="184">
        <v>0.1313</v>
      </c>
      <c r="F387" s="184">
        <v>0</v>
      </c>
      <c r="G387" s="184">
        <v>9.2734000000000005</v>
      </c>
      <c r="H387" s="184">
        <v>7.9546999999999999</v>
      </c>
      <c r="I387" s="184">
        <v>9.9661000000000008</v>
      </c>
      <c r="J387" s="184">
        <v>10.2791</v>
      </c>
      <c r="K387" s="184">
        <v>10.8653</v>
      </c>
      <c r="L387" s="184">
        <v>11.110900000000001</v>
      </c>
      <c r="M387" s="184">
        <v>-24.4603</v>
      </c>
      <c r="N387" s="184">
        <v>-16.4758</v>
      </c>
      <c r="O387" s="184"/>
      <c r="P387" s="184"/>
      <c r="Q387" s="184">
        <v>-9.4207000000000001</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44483</v>
      </c>
      <c r="E390" s="184">
        <v>16.6768</v>
      </c>
      <c r="F390" s="184">
        <v>14.0129</v>
      </c>
      <c r="G390" s="184">
        <v>18.632200000000001</v>
      </c>
      <c r="H390" s="184">
        <v>13.008100000000001</v>
      </c>
      <c r="I390" s="184">
        <v>7.2897999999999996</v>
      </c>
      <c r="J390" s="184">
        <v>39.966799999999999</v>
      </c>
      <c r="K390" s="184">
        <v>16.492799999999999</v>
      </c>
      <c r="L390" s="184">
        <v>10.5449</v>
      </c>
      <c r="M390" s="184">
        <v>11.7498</v>
      </c>
      <c r="N390" s="184">
        <v>12.705399999999999</v>
      </c>
      <c r="O390" s="184">
        <v>4.6637000000000004</v>
      </c>
      <c r="P390" s="184">
        <v>5.6051000000000002</v>
      </c>
      <c r="Q390" s="184">
        <v>7.5278</v>
      </c>
      <c r="R390" s="184">
        <v>4.5800999999999998</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44483</v>
      </c>
      <c r="E391" s="184">
        <v>15.4932</v>
      </c>
      <c r="F391" s="184">
        <v>12.9619</v>
      </c>
      <c r="G391" s="184">
        <v>17.616</v>
      </c>
      <c r="H391" s="184">
        <v>12.008900000000001</v>
      </c>
      <c r="I391" s="184">
        <v>6.3087999999999997</v>
      </c>
      <c r="J391" s="184">
        <v>38.949300000000001</v>
      </c>
      <c r="K391" s="184">
        <v>15.4686</v>
      </c>
      <c r="L391" s="184">
        <v>9.4225999999999992</v>
      </c>
      <c r="M391" s="184">
        <v>10.5608</v>
      </c>
      <c r="N391" s="184">
        <v>11.469099999999999</v>
      </c>
      <c r="O391" s="184">
        <v>3.5503999999999998</v>
      </c>
      <c r="P391" s="184">
        <v>4.4755000000000003</v>
      </c>
      <c r="Q391" s="184">
        <v>6.4103000000000003</v>
      </c>
      <c r="R391" s="184">
        <v>3.4178999999999999</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44483</v>
      </c>
      <c r="E396" s="184">
        <v>37.465800000000002</v>
      </c>
      <c r="F396" s="184">
        <v>6.5285000000000002</v>
      </c>
      <c r="G396" s="184">
        <v>11.8971</v>
      </c>
      <c r="H396" s="184">
        <v>6.6052</v>
      </c>
      <c r="I396" s="184">
        <v>3.2538</v>
      </c>
      <c r="J396" s="184">
        <v>3.7002999999999999</v>
      </c>
      <c r="K396" s="184">
        <v>7.4295</v>
      </c>
      <c r="L396" s="184">
        <v>7.4588000000000001</v>
      </c>
      <c r="M396" s="184">
        <v>6.3541999999999996</v>
      </c>
      <c r="N396" s="184">
        <v>6.9757999999999996</v>
      </c>
      <c r="O396" s="184">
        <v>8.2192000000000007</v>
      </c>
      <c r="P396" s="184">
        <v>7.7592999999999996</v>
      </c>
      <c r="Q396" s="184">
        <v>9.1143999999999998</v>
      </c>
      <c r="R396" s="184">
        <v>8.3004999999999995</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44483</v>
      </c>
      <c r="E397" s="184">
        <v>35.528399999999998</v>
      </c>
      <c r="F397" s="184">
        <v>5.8567999999999998</v>
      </c>
      <c r="G397" s="184">
        <v>11.139799999999999</v>
      </c>
      <c r="H397" s="184">
        <v>5.9801000000000002</v>
      </c>
      <c r="I397" s="184">
        <v>2.6150000000000002</v>
      </c>
      <c r="J397" s="184">
        <v>3.0691999999999999</v>
      </c>
      <c r="K397" s="184">
        <v>6.7874999999999996</v>
      </c>
      <c r="L397" s="184">
        <v>6.8064</v>
      </c>
      <c r="M397" s="184">
        <v>5.6887999999999996</v>
      </c>
      <c r="N397" s="184">
        <v>6.2986000000000004</v>
      </c>
      <c r="O397" s="184">
        <v>7.5449000000000002</v>
      </c>
      <c r="P397" s="184">
        <v>7.0094000000000003</v>
      </c>
      <c r="Q397" s="184">
        <v>7.6200999999999999</v>
      </c>
      <c r="R397" s="184">
        <v>7.6257999999999999</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44483</v>
      </c>
      <c r="E404" s="184">
        <v>0.66120000000000001</v>
      </c>
      <c r="F404" s="184">
        <v>11.043900000000001</v>
      </c>
      <c r="G404" s="184">
        <v>11.050599999999999</v>
      </c>
      <c r="H404" s="184">
        <v>10.2721</v>
      </c>
      <c r="I404" s="184">
        <v>10.6899</v>
      </c>
      <c r="J404" s="184">
        <v>10.766999999999999</v>
      </c>
      <c r="K404" s="184">
        <v>10.912599999999999</v>
      </c>
      <c r="L404" s="184">
        <v>11.2273</v>
      </c>
      <c r="M404" s="184">
        <v>-23.6234</v>
      </c>
      <c r="N404" s="184">
        <v>-15.8993</v>
      </c>
      <c r="O404" s="184"/>
      <c r="P404" s="184"/>
      <c r="Q404" s="184">
        <v>-39.419899999999998</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44483</v>
      </c>
      <c r="E405" s="184">
        <v>0.60250000000000004</v>
      </c>
      <c r="F405" s="184">
        <v>12.120200000000001</v>
      </c>
      <c r="G405" s="184">
        <v>12.128299999999999</v>
      </c>
      <c r="H405" s="184">
        <v>11.2751</v>
      </c>
      <c r="I405" s="184">
        <v>10.863099999999999</v>
      </c>
      <c r="J405" s="184">
        <v>10.797599999999999</v>
      </c>
      <c r="K405" s="184">
        <v>10.962300000000001</v>
      </c>
      <c r="L405" s="184">
        <v>11.2494</v>
      </c>
      <c r="M405" s="184">
        <v>-23.908100000000001</v>
      </c>
      <c r="N405" s="184">
        <v>-16.121400000000001</v>
      </c>
      <c r="O405" s="184"/>
      <c r="P405" s="184"/>
      <c r="Q405" s="184">
        <v>-39.816099999999999</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44483</v>
      </c>
      <c r="E406" s="184">
        <v>14.993</v>
      </c>
      <c r="F406" s="184">
        <v>244.5881</v>
      </c>
      <c r="G406" s="184">
        <v>90.4178</v>
      </c>
      <c r="H406" s="184">
        <v>41.434399999999997</v>
      </c>
      <c r="I406" s="184">
        <v>26.8263</v>
      </c>
      <c r="J406" s="184">
        <v>201.83320000000001</v>
      </c>
      <c r="K406" s="184">
        <v>71.417900000000003</v>
      </c>
      <c r="L406" s="184">
        <v>39.190100000000001</v>
      </c>
      <c r="M406" s="184">
        <v>28.444800000000001</v>
      </c>
      <c r="N406" s="184">
        <v>23.297699999999999</v>
      </c>
      <c r="O406" s="184">
        <v>-4.6426999999999996</v>
      </c>
      <c r="P406" s="184">
        <v>-4.4299999999999999E-2</v>
      </c>
      <c r="Q406" s="184">
        <v>4.5705999999999998</v>
      </c>
      <c r="R406" s="184">
        <v>-5.7636000000000003</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44483</v>
      </c>
      <c r="E407" s="184">
        <v>13.632</v>
      </c>
      <c r="F407" s="184">
        <v>244.20670000000001</v>
      </c>
      <c r="G407" s="184">
        <v>90.000900000000001</v>
      </c>
      <c r="H407" s="184">
        <v>40.940800000000003</v>
      </c>
      <c r="I407" s="184">
        <v>26.3309</v>
      </c>
      <c r="J407" s="184">
        <v>201.24529999999999</v>
      </c>
      <c r="K407" s="184">
        <v>70.734899999999996</v>
      </c>
      <c r="L407" s="184">
        <v>38.3538</v>
      </c>
      <c r="M407" s="184">
        <v>27.556100000000001</v>
      </c>
      <c r="N407" s="184">
        <v>22.3611</v>
      </c>
      <c r="O407" s="184">
        <v>-5.4664999999999999</v>
      </c>
      <c r="P407" s="184">
        <v>-1.0124</v>
      </c>
      <c r="Q407" s="184">
        <v>3.5398000000000001</v>
      </c>
      <c r="R407" s="184">
        <v>-6.5155000000000003</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20.042825000000004</v>
      </c>
      <c r="G408" s="186">
        <v>17.399632500000003</v>
      </c>
      <c r="H408" s="186">
        <v>9.8143624999999979</v>
      </c>
      <c r="I408" s="186">
        <v>6.3350200000000019</v>
      </c>
      <c r="J408" s="186">
        <v>29.285835000000002</v>
      </c>
      <c r="K408" s="186">
        <v>15.286145000000001</v>
      </c>
      <c r="L408" s="186">
        <v>11.672017500000001</v>
      </c>
      <c r="M408" s="186">
        <v>7.0443799999999994</v>
      </c>
      <c r="N408" s="186">
        <v>7.5845150000000015</v>
      </c>
      <c r="O408" s="186">
        <v>3.4501294117647059</v>
      </c>
      <c r="P408" s="186">
        <v>4.3137749999999997</v>
      </c>
      <c r="Q408" s="186">
        <v>2.2857875000000001</v>
      </c>
      <c r="R408" s="186">
        <v>4.3956970588235293</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7.8929500000000008</v>
      </c>
      <c r="G409" s="186">
        <v>13.729199999999999</v>
      </c>
      <c r="H409" s="186">
        <v>7.7370999999999999</v>
      </c>
      <c r="I409" s="186">
        <v>5.3593500000000001</v>
      </c>
      <c r="J409" s="186">
        <v>4.6475</v>
      </c>
      <c r="K409" s="186">
        <v>7.6411499999999997</v>
      </c>
      <c r="L409" s="186">
        <v>8.7484500000000001</v>
      </c>
      <c r="M409" s="186">
        <v>7.2844999999999995</v>
      </c>
      <c r="N409" s="186">
        <v>7.47295</v>
      </c>
      <c r="O409" s="186">
        <v>6.4234500000000008</v>
      </c>
      <c r="P409" s="186">
        <v>6.1714000000000002</v>
      </c>
      <c r="Q409" s="186">
        <v>7.3330000000000002</v>
      </c>
      <c r="R409" s="186">
        <v>6.5606999999999998</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44483</v>
      </c>
      <c r="E412" s="184">
        <v>1149.9414999999999</v>
      </c>
      <c r="F412" s="184">
        <v>-4.2464000000000004</v>
      </c>
      <c r="G412" s="184">
        <v>9.6885999999999992</v>
      </c>
      <c r="H412" s="184">
        <v>8.2274999999999991</v>
      </c>
      <c r="I412" s="184">
        <v>4.6830999999999996</v>
      </c>
      <c r="J412" s="184">
        <v>1.2069000000000001</v>
      </c>
      <c r="K412" s="184">
        <v>4.6947000000000001</v>
      </c>
      <c r="L412" s="184">
        <v>5.2537000000000003</v>
      </c>
      <c r="M412" s="184">
        <v>4.8964999999999996</v>
      </c>
      <c r="N412" s="184">
        <v>4.8707000000000003</v>
      </c>
      <c r="O412" s="184"/>
      <c r="P412" s="184"/>
      <c r="Q412" s="184">
        <v>8.0713000000000008</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44483</v>
      </c>
      <c r="E413" s="184">
        <v>1179.0256999999999</v>
      </c>
      <c r="F413" s="184">
        <v>42.296999999999997</v>
      </c>
      <c r="G413" s="184">
        <v>27.598400000000002</v>
      </c>
      <c r="H413" s="184">
        <v>0.72670000000000001</v>
      </c>
      <c r="I413" s="184">
        <v>-1.9692000000000001</v>
      </c>
      <c r="J413" s="184">
        <v>3.5379</v>
      </c>
      <c r="K413" s="184">
        <v>8.2515000000000001</v>
      </c>
      <c r="L413" s="184">
        <v>5.6223999999999998</v>
      </c>
      <c r="M413" s="184">
        <v>5.5688000000000004</v>
      </c>
      <c r="N413" s="184">
        <v>5.8673000000000002</v>
      </c>
      <c r="O413" s="184"/>
      <c r="P413" s="184"/>
      <c r="Q413" s="184">
        <v>9.5881000000000007</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44483</v>
      </c>
      <c r="E414" s="184">
        <v>22.3096</v>
      </c>
      <c r="F414" s="184">
        <v>-20.929600000000001</v>
      </c>
      <c r="G414" s="184">
        <v>14.687799999999999</v>
      </c>
      <c r="H414" s="184">
        <v>-17.331299999999999</v>
      </c>
      <c r="I414" s="184">
        <v>-13.5321</v>
      </c>
      <c r="J414" s="184">
        <v>-2.6989999999999998</v>
      </c>
      <c r="K414" s="184">
        <v>3.8496999999999999</v>
      </c>
      <c r="L414" s="184">
        <v>3.2551000000000001</v>
      </c>
      <c r="M414" s="184">
        <v>1.3083</v>
      </c>
      <c r="N414" s="184">
        <v>2.2035</v>
      </c>
      <c r="O414" s="184">
        <v>9.3774999999999995</v>
      </c>
      <c r="P414" s="184">
        <v>6.51</v>
      </c>
      <c r="Q414" s="184">
        <v>7.7602000000000002</v>
      </c>
      <c r="R414" s="184">
        <v>6.3327</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44483</v>
      </c>
      <c r="E415" s="184">
        <v>22.672499999999999</v>
      </c>
      <c r="F415" s="184">
        <v>-20.755600000000001</v>
      </c>
      <c r="G415" s="184">
        <v>14.6676</v>
      </c>
      <c r="H415" s="184">
        <v>-17.146100000000001</v>
      </c>
      <c r="I415" s="184">
        <v>-14.8864</v>
      </c>
      <c r="J415" s="184">
        <v>-3.2326000000000001</v>
      </c>
      <c r="K415" s="184">
        <v>3.3315000000000001</v>
      </c>
      <c r="L415" s="184">
        <v>3.0621</v>
      </c>
      <c r="M415" s="184">
        <v>1.4641999999999999</v>
      </c>
      <c r="N415" s="184">
        <v>2.3197000000000001</v>
      </c>
      <c r="O415" s="184">
        <v>9.6577000000000002</v>
      </c>
      <c r="P415" s="184">
        <v>6.7534000000000001</v>
      </c>
      <c r="Q415" s="184">
        <v>7.5911</v>
      </c>
      <c r="R415" s="184">
        <v>6.4230999999999998</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44483</v>
      </c>
      <c r="E416" s="184">
        <v>204.41579999999999</v>
      </c>
      <c r="F416" s="184">
        <v>-32.8964</v>
      </c>
      <c r="G416" s="184">
        <v>13.2097</v>
      </c>
      <c r="H416" s="184">
        <v>-18.438199999999998</v>
      </c>
      <c r="I416" s="184">
        <v>-14.821</v>
      </c>
      <c r="J416" s="184">
        <v>-5.6369999999999996</v>
      </c>
      <c r="K416" s="184">
        <v>9.0999999999999998E-2</v>
      </c>
      <c r="L416" s="184">
        <v>0.2656</v>
      </c>
      <c r="M416" s="184">
        <v>0.95030000000000003</v>
      </c>
      <c r="N416" s="184">
        <v>1.7791999999999999</v>
      </c>
      <c r="O416" s="184">
        <v>8.2356999999999996</v>
      </c>
      <c r="P416" s="184">
        <v>5.6337000000000002</v>
      </c>
      <c r="Q416" s="184">
        <v>6.5576999999999996</v>
      </c>
      <c r="R416" s="184">
        <v>4.9928999999999997</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-7.3062000000000014</v>
      </c>
      <c r="G417" s="186">
        <v>15.970420000000001</v>
      </c>
      <c r="H417" s="186">
        <v>-8.7922799999999999</v>
      </c>
      <c r="I417" s="186">
        <v>-8.1051199999999994</v>
      </c>
      <c r="J417" s="186">
        <v>-1.36476</v>
      </c>
      <c r="K417" s="186">
        <v>4.0436800000000002</v>
      </c>
      <c r="L417" s="186">
        <v>3.4917799999999999</v>
      </c>
      <c r="M417" s="186">
        <v>2.8376199999999998</v>
      </c>
      <c r="N417" s="186">
        <v>3.4080799999999996</v>
      </c>
      <c r="O417" s="186">
        <v>9.0902999999999992</v>
      </c>
      <c r="P417" s="186">
        <v>6.2990333333333339</v>
      </c>
      <c r="Q417" s="186">
        <v>7.9136799999999994</v>
      </c>
      <c r="R417" s="186">
        <v>5.9162333333333335</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-20.755600000000001</v>
      </c>
      <c r="G418" s="186">
        <v>14.6676</v>
      </c>
      <c r="H418" s="186">
        <v>-17.146100000000001</v>
      </c>
      <c r="I418" s="186">
        <v>-13.5321</v>
      </c>
      <c r="J418" s="186">
        <v>-2.6989999999999998</v>
      </c>
      <c r="K418" s="186">
        <v>3.8496999999999999</v>
      </c>
      <c r="L418" s="186">
        <v>3.2551000000000001</v>
      </c>
      <c r="M418" s="186">
        <v>1.4641999999999999</v>
      </c>
      <c r="N418" s="186">
        <v>2.3197000000000001</v>
      </c>
      <c r="O418" s="186">
        <v>9.3774999999999995</v>
      </c>
      <c r="P418" s="186">
        <v>6.51</v>
      </c>
      <c r="Q418" s="186">
        <v>7.7602000000000002</v>
      </c>
      <c r="R418" s="186">
        <v>6.3327</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44483</v>
      </c>
      <c r="E421" s="184">
        <v>30.048400000000001</v>
      </c>
      <c r="F421" s="184">
        <v>1.4577</v>
      </c>
      <c r="G421" s="184">
        <v>10.982799999999999</v>
      </c>
      <c r="H421" s="184">
        <v>6.6547000000000001</v>
      </c>
      <c r="I421" s="184">
        <v>3.1012</v>
      </c>
      <c r="J421" s="184">
        <v>1.3254999999999999</v>
      </c>
      <c r="K421" s="184">
        <v>4.2854000000000001</v>
      </c>
      <c r="L421" s="184">
        <v>6.8068</v>
      </c>
      <c r="M421" s="184">
        <v>5.6087999999999996</v>
      </c>
      <c r="N421" s="184">
        <v>5.4267000000000003</v>
      </c>
      <c r="O421" s="184">
        <v>7.9645999999999999</v>
      </c>
      <c r="P421" s="184">
        <v>6.4558999999999997</v>
      </c>
      <c r="Q421" s="184">
        <v>7.7142999999999997</v>
      </c>
      <c r="R421" s="184">
        <v>7.3539000000000003</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44483</v>
      </c>
      <c r="E422" s="184">
        <v>31.316199999999998</v>
      </c>
      <c r="F422" s="184">
        <v>1.8649</v>
      </c>
      <c r="G422" s="184">
        <v>11.4719</v>
      </c>
      <c r="H422" s="184">
        <v>7.1528</v>
      </c>
      <c r="I422" s="184">
        <v>3.5931000000000002</v>
      </c>
      <c r="J422" s="184">
        <v>1.8131999999999999</v>
      </c>
      <c r="K422" s="184">
        <v>4.7862999999999998</v>
      </c>
      <c r="L422" s="184">
        <v>7.1113999999999997</v>
      </c>
      <c r="M422" s="184">
        <v>5.9817999999999998</v>
      </c>
      <c r="N422" s="184">
        <v>5.8404999999999996</v>
      </c>
      <c r="O422" s="184">
        <v>8.5122</v>
      </c>
      <c r="P422" s="184">
        <v>6.9932999999999996</v>
      </c>
      <c r="Q422" s="184">
        <v>8.0868000000000002</v>
      </c>
      <c r="R422" s="184">
        <v>7.8829000000000002</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44483</v>
      </c>
      <c r="E423" s="184">
        <v>43.756799999999998</v>
      </c>
      <c r="F423" s="184">
        <v>193.20689999999999</v>
      </c>
      <c r="G423" s="184">
        <v>115.9297</v>
      </c>
      <c r="H423" s="184">
        <v>69.921800000000005</v>
      </c>
      <c r="I423" s="184">
        <v>62.530799999999999</v>
      </c>
      <c r="J423" s="184">
        <v>27.4313</v>
      </c>
      <c r="K423" s="184">
        <v>21.084599999999998</v>
      </c>
      <c r="L423" s="184">
        <v>32.8874</v>
      </c>
      <c r="M423" s="184">
        <v>23.4541</v>
      </c>
      <c r="N423" s="184">
        <v>34.328000000000003</v>
      </c>
      <c r="O423" s="184">
        <v>17.228999999999999</v>
      </c>
      <c r="P423" s="184">
        <v>12.487399999999999</v>
      </c>
      <c r="Q423" s="184">
        <v>10.2193</v>
      </c>
      <c r="R423" s="184">
        <v>23.719000000000001</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44483</v>
      </c>
      <c r="E424" s="184">
        <v>22.1983</v>
      </c>
      <c r="F424" s="184">
        <v>194.22980000000001</v>
      </c>
      <c r="G424" s="184">
        <v>116.81270000000001</v>
      </c>
      <c r="H424" s="184">
        <v>70.806600000000003</v>
      </c>
      <c r="I424" s="184">
        <v>63.412500000000001</v>
      </c>
      <c r="J424" s="184">
        <v>28.311399999999999</v>
      </c>
      <c r="K424" s="184">
        <v>21.843399999999999</v>
      </c>
      <c r="L424" s="184">
        <v>33.264800000000001</v>
      </c>
      <c r="M424" s="184">
        <v>23.955500000000001</v>
      </c>
      <c r="N424" s="184">
        <v>34.9908</v>
      </c>
      <c r="O424" s="184">
        <v>17.788799999999998</v>
      </c>
      <c r="P424" s="184">
        <v>12.8264</v>
      </c>
      <c r="Q424" s="184">
        <v>12.202500000000001</v>
      </c>
      <c r="R424" s="184">
        <v>24.223199999999999</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44483</v>
      </c>
      <c r="E425" s="184">
        <v>24.177299999999999</v>
      </c>
      <c r="F425" s="184">
        <v>104.61790000000001</v>
      </c>
      <c r="G425" s="184">
        <v>71.116600000000005</v>
      </c>
      <c r="H425" s="184">
        <v>44.568199999999997</v>
      </c>
      <c r="I425" s="184">
        <v>36.144300000000001</v>
      </c>
      <c r="J425" s="184">
        <v>16.396799999999999</v>
      </c>
      <c r="K425" s="184">
        <v>15.8696</v>
      </c>
      <c r="L425" s="184">
        <v>18.976600000000001</v>
      </c>
      <c r="M425" s="184">
        <v>12.997299999999999</v>
      </c>
      <c r="N425" s="184">
        <v>18.750800000000002</v>
      </c>
      <c r="O425" s="184">
        <v>11.4313</v>
      </c>
      <c r="P425" s="184">
        <v>8.6541999999999994</v>
      </c>
      <c r="Q425" s="184">
        <v>8.8231000000000002</v>
      </c>
      <c r="R425" s="184">
        <v>14.5183</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44483</v>
      </c>
      <c r="E426" s="184">
        <v>25.312200000000001</v>
      </c>
      <c r="F426" s="184">
        <v>105.1348</v>
      </c>
      <c r="G426" s="184">
        <v>71.653999999999996</v>
      </c>
      <c r="H426" s="184">
        <v>45.151200000000003</v>
      </c>
      <c r="I426" s="184">
        <v>36.745899999999999</v>
      </c>
      <c r="J426" s="184">
        <v>17.004799999999999</v>
      </c>
      <c r="K426" s="184">
        <v>16.551400000000001</v>
      </c>
      <c r="L426" s="184">
        <v>19.658000000000001</v>
      </c>
      <c r="M426" s="184">
        <v>13.6799</v>
      </c>
      <c r="N426" s="184">
        <v>19.4986</v>
      </c>
      <c r="O426" s="184">
        <v>12.032</v>
      </c>
      <c r="P426" s="184">
        <v>9.2365999999999993</v>
      </c>
      <c r="Q426" s="184">
        <v>9.2103000000000002</v>
      </c>
      <c r="R426" s="184">
        <v>15.143800000000001</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44483</v>
      </c>
      <c r="E427" s="184">
        <v>28.469200000000001</v>
      </c>
      <c r="F427" s="184">
        <v>151.1403</v>
      </c>
      <c r="G427" s="184">
        <v>102.04819999999999</v>
      </c>
      <c r="H427" s="184">
        <v>66.968299999999999</v>
      </c>
      <c r="I427" s="184">
        <v>55.823799999999999</v>
      </c>
      <c r="J427" s="184">
        <v>25.253499999999999</v>
      </c>
      <c r="K427" s="184">
        <v>24.5139</v>
      </c>
      <c r="L427" s="184">
        <v>29.088200000000001</v>
      </c>
      <c r="M427" s="184">
        <v>19.55</v>
      </c>
      <c r="N427" s="184">
        <v>29.0044</v>
      </c>
      <c r="O427" s="184">
        <v>14.7469</v>
      </c>
      <c r="P427" s="184">
        <v>10.7547</v>
      </c>
      <c r="Q427" s="184">
        <v>10.5396</v>
      </c>
      <c r="R427" s="184">
        <v>19.6051</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44483</v>
      </c>
      <c r="E428" s="184">
        <v>29.818100000000001</v>
      </c>
      <c r="F428" s="184">
        <v>151.9271</v>
      </c>
      <c r="G428" s="184">
        <v>102.7869</v>
      </c>
      <c r="H428" s="184">
        <v>67.721000000000004</v>
      </c>
      <c r="I428" s="184">
        <v>56.583199999999998</v>
      </c>
      <c r="J428" s="184">
        <v>26.047799999999999</v>
      </c>
      <c r="K428" s="184">
        <v>25.4038</v>
      </c>
      <c r="L428" s="184">
        <v>30.016999999999999</v>
      </c>
      <c r="M428" s="184">
        <v>20.439499999999999</v>
      </c>
      <c r="N428" s="184">
        <v>29.988700000000001</v>
      </c>
      <c r="O428" s="184">
        <v>15.4366</v>
      </c>
      <c r="P428" s="184">
        <v>11.3903</v>
      </c>
      <c r="Q428" s="184">
        <v>11.2728</v>
      </c>
      <c r="R428" s="184">
        <v>20.366099999999999</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44483</v>
      </c>
      <c r="E429" s="184">
        <v>11.44</v>
      </c>
      <c r="F429" s="184">
        <v>-1.2762</v>
      </c>
      <c r="G429" s="184">
        <v>10.4314</v>
      </c>
      <c r="H429" s="184">
        <v>3.6945000000000001</v>
      </c>
      <c r="I429" s="184">
        <v>1.6191</v>
      </c>
      <c r="J429" s="184">
        <v>3.4235000000000002</v>
      </c>
      <c r="K429" s="184">
        <v>6.7686000000000002</v>
      </c>
      <c r="L429" s="184">
        <v>6.8285999999999998</v>
      </c>
      <c r="M429" s="184">
        <v>5.8529</v>
      </c>
      <c r="N429" s="184">
        <v>6.4284999999999997</v>
      </c>
      <c r="O429" s="184"/>
      <c r="P429" s="184"/>
      <c r="Q429" s="184">
        <v>8.1735000000000007</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44483</v>
      </c>
      <c r="E430" s="184">
        <v>11.382099999999999</v>
      </c>
      <c r="F430" s="184">
        <v>-1.6032999999999999</v>
      </c>
      <c r="G430" s="184">
        <v>10.0562</v>
      </c>
      <c r="H430" s="184">
        <v>3.3005</v>
      </c>
      <c r="I430" s="184">
        <v>1.2375</v>
      </c>
      <c r="J430" s="184">
        <v>3.0219</v>
      </c>
      <c r="K430" s="184">
        <v>6.3822000000000001</v>
      </c>
      <c r="L430" s="184">
        <v>6.4755000000000003</v>
      </c>
      <c r="M430" s="184">
        <v>5.5110999999999999</v>
      </c>
      <c r="N430" s="184">
        <v>6.0862999999999996</v>
      </c>
      <c r="O430" s="184"/>
      <c r="P430" s="184"/>
      <c r="Q430" s="184">
        <v>7.8533999999999997</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44483</v>
      </c>
      <c r="E431" s="184">
        <v>11.4765</v>
      </c>
      <c r="F431" s="184">
        <v>-4.452</v>
      </c>
      <c r="G431" s="184">
        <v>10.716799999999999</v>
      </c>
      <c r="H431" s="184">
        <v>8.6469000000000005</v>
      </c>
      <c r="I431" s="184">
        <v>4.8705999999999996</v>
      </c>
      <c r="J431" s="184">
        <v>1.2310000000000001</v>
      </c>
      <c r="K431" s="184">
        <v>4.6481000000000003</v>
      </c>
      <c r="L431" s="184">
        <v>5.1908000000000003</v>
      </c>
      <c r="M431" s="184">
        <v>4.827</v>
      </c>
      <c r="N431" s="184">
        <v>4.8167999999999997</v>
      </c>
      <c r="O431" s="184"/>
      <c r="P431" s="184"/>
      <c r="Q431" s="184">
        <v>7.9890999999999996</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44483</v>
      </c>
      <c r="E432" s="184">
        <v>11.4765</v>
      </c>
      <c r="F432" s="184">
        <v>-4.452</v>
      </c>
      <c r="G432" s="184">
        <v>10.716799999999999</v>
      </c>
      <c r="H432" s="184">
        <v>8.6469000000000005</v>
      </c>
      <c r="I432" s="184">
        <v>4.8705999999999996</v>
      </c>
      <c r="J432" s="184">
        <v>1.2310000000000001</v>
      </c>
      <c r="K432" s="184">
        <v>4.6481000000000003</v>
      </c>
      <c r="L432" s="184">
        <v>5.1908000000000003</v>
      </c>
      <c r="M432" s="184">
        <v>4.827</v>
      </c>
      <c r="N432" s="184">
        <v>4.8167999999999997</v>
      </c>
      <c r="O432" s="184"/>
      <c r="P432" s="184"/>
      <c r="Q432" s="184">
        <v>7.9890999999999996</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44483</v>
      </c>
      <c r="E433" s="184">
        <v>11.770300000000001</v>
      </c>
      <c r="F433" s="184">
        <v>41.911900000000003</v>
      </c>
      <c r="G433" s="184">
        <v>27.3504</v>
      </c>
      <c r="H433" s="184">
        <v>0.66459999999999997</v>
      </c>
      <c r="I433" s="184">
        <v>-2.0141</v>
      </c>
      <c r="J433" s="184">
        <v>3.4830999999999999</v>
      </c>
      <c r="K433" s="184">
        <v>8.1843000000000004</v>
      </c>
      <c r="L433" s="184">
        <v>5.5475000000000003</v>
      </c>
      <c r="M433" s="184">
        <v>5.5140000000000002</v>
      </c>
      <c r="N433" s="184">
        <v>5.7995000000000001</v>
      </c>
      <c r="O433" s="184"/>
      <c r="P433" s="184"/>
      <c r="Q433" s="184">
        <v>9.5234000000000005</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44483</v>
      </c>
      <c r="E434" s="184">
        <v>11.770300000000001</v>
      </c>
      <c r="F434" s="184">
        <v>41.911900000000003</v>
      </c>
      <c r="G434" s="184">
        <v>27.3504</v>
      </c>
      <c r="H434" s="184">
        <v>0.66459999999999997</v>
      </c>
      <c r="I434" s="184">
        <v>-2.0141</v>
      </c>
      <c r="J434" s="184">
        <v>3.4830999999999999</v>
      </c>
      <c r="K434" s="184">
        <v>8.1843000000000004</v>
      </c>
      <c r="L434" s="184">
        <v>5.5475000000000003</v>
      </c>
      <c r="M434" s="184">
        <v>5.5140000000000002</v>
      </c>
      <c r="N434" s="184">
        <v>5.7995000000000001</v>
      </c>
      <c r="O434" s="184"/>
      <c r="P434" s="184"/>
      <c r="Q434" s="184">
        <v>9.5234000000000005</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44483</v>
      </c>
      <c r="E435" s="184">
        <v>109.246</v>
      </c>
      <c r="F435" s="184">
        <v>123.3002</v>
      </c>
      <c r="G435" s="184">
        <v>124.1502</v>
      </c>
      <c r="H435" s="184">
        <v>78.948400000000007</v>
      </c>
      <c r="I435" s="184">
        <v>80.737799999999993</v>
      </c>
      <c r="J435" s="184">
        <v>55.570599999999999</v>
      </c>
      <c r="K435" s="184">
        <v>45.126600000000003</v>
      </c>
      <c r="L435" s="184">
        <v>52.7423</v>
      </c>
      <c r="M435" s="184">
        <v>42.6982</v>
      </c>
      <c r="N435" s="184">
        <v>53.039700000000003</v>
      </c>
      <c r="O435" s="184">
        <v>11.441599999999999</v>
      </c>
      <c r="P435" s="184">
        <v>9.9147999999999996</v>
      </c>
      <c r="Q435" s="184">
        <v>14.2338</v>
      </c>
      <c r="R435" s="184">
        <v>13.849500000000001</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44483</v>
      </c>
      <c r="E436" s="184">
        <v>119.2409</v>
      </c>
      <c r="F436" s="184">
        <v>124.271</v>
      </c>
      <c r="G436" s="184">
        <v>125.1854</v>
      </c>
      <c r="H436" s="184">
        <v>79.981700000000004</v>
      </c>
      <c r="I436" s="184">
        <v>81.792699999999996</v>
      </c>
      <c r="J436" s="184">
        <v>56.643999999999998</v>
      </c>
      <c r="K436" s="184">
        <v>46.2622</v>
      </c>
      <c r="L436" s="184">
        <v>53.999499999999998</v>
      </c>
      <c r="M436" s="184">
        <v>44.084200000000003</v>
      </c>
      <c r="N436" s="184">
        <v>54.645000000000003</v>
      </c>
      <c r="O436" s="184">
        <v>12.6005</v>
      </c>
      <c r="P436" s="184">
        <v>11.0817</v>
      </c>
      <c r="Q436" s="184">
        <v>11.436299999999999</v>
      </c>
      <c r="R436" s="184">
        <v>15.0291</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44483</v>
      </c>
      <c r="E437" s="184">
        <v>57.724499999999999</v>
      </c>
      <c r="F437" s="184">
        <v>123.14619999999999</v>
      </c>
      <c r="G437" s="184">
        <v>102.08280000000001</v>
      </c>
      <c r="H437" s="184">
        <v>61.860999999999997</v>
      </c>
      <c r="I437" s="184">
        <v>48.447400000000002</v>
      </c>
      <c r="J437" s="184">
        <v>30.810600000000001</v>
      </c>
      <c r="K437" s="184">
        <v>28.532699999999998</v>
      </c>
      <c r="L437" s="184">
        <v>33.893799999999999</v>
      </c>
      <c r="M437" s="184">
        <v>33.332999999999998</v>
      </c>
      <c r="N437" s="184">
        <v>39.190399999999997</v>
      </c>
      <c r="O437" s="184">
        <v>8.4321999999999999</v>
      </c>
      <c r="P437" s="184">
        <v>7.3449</v>
      </c>
      <c r="Q437" s="184">
        <v>10.3002</v>
      </c>
      <c r="R437" s="184">
        <v>9.6614000000000004</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44483</v>
      </c>
      <c r="E438" s="184">
        <v>61.220300000000002</v>
      </c>
      <c r="F438" s="184">
        <v>123.8937</v>
      </c>
      <c r="G438" s="184">
        <v>102.83320000000001</v>
      </c>
      <c r="H438" s="184">
        <v>62.612200000000001</v>
      </c>
      <c r="I438" s="184">
        <v>49.213099999999997</v>
      </c>
      <c r="J438" s="184">
        <v>31.577000000000002</v>
      </c>
      <c r="K438" s="184">
        <v>29.338100000000001</v>
      </c>
      <c r="L438" s="184">
        <v>34.799999999999997</v>
      </c>
      <c r="M438" s="184">
        <v>34.309399999999997</v>
      </c>
      <c r="N438" s="184">
        <v>40.223500000000001</v>
      </c>
      <c r="O438" s="184">
        <v>9.1475000000000009</v>
      </c>
      <c r="P438" s="184">
        <v>8.1234999999999999</v>
      </c>
      <c r="Q438" s="184">
        <v>9.8056999999999999</v>
      </c>
      <c r="R438" s="184">
        <v>10.404199999999999</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44483</v>
      </c>
      <c r="E439" s="184">
        <v>36.0246</v>
      </c>
      <c r="F439" s="184">
        <v>89.786900000000003</v>
      </c>
      <c r="G439" s="184">
        <v>72.433199999999999</v>
      </c>
      <c r="H439" s="184">
        <v>42.875</v>
      </c>
      <c r="I439" s="184">
        <v>30.8063</v>
      </c>
      <c r="J439" s="184">
        <v>20.872699999999998</v>
      </c>
      <c r="K439" s="184">
        <v>21.446400000000001</v>
      </c>
      <c r="L439" s="184">
        <v>24.957599999999999</v>
      </c>
      <c r="M439" s="184">
        <v>25.287199999999999</v>
      </c>
      <c r="N439" s="184">
        <v>27.758600000000001</v>
      </c>
      <c r="O439" s="184">
        <v>2.0148000000000001</v>
      </c>
      <c r="P439" s="184">
        <v>3.5510999999999999</v>
      </c>
      <c r="Q439" s="184">
        <v>7.4301000000000004</v>
      </c>
      <c r="R439" s="184">
        <v>-0.17199999999999999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44483</v>
      </c>
      <c r="E440" s="184">
        <v>38.254800000000003</v>
      </c>
      <c r="F440" s="184">
        <v>90.580200000000005</v>
      </c>
      <c r="G440" s="184">
        <v>73.238200000000006</v>
      </c>
      <c r="H440" s="184">
        <v>43.6526</v>
      </c>
      <c r="I440" s="184">
        <v>31.591899999999999</v>
      </c>
      <c r="J440" s="184">
        <v>21.662400000000002</v>
      </c>
      <c r="K440" s="184">
        <v>22.262899999999998</v>
      </c>
      <c r="L440" s="184">
        <v>25.849699999999999</v>
      </c>
      <c r="M440" s="184">
        <v>26.255199999999999</v>
      </c>
      <c r="N440" s="184">
        <v>28.781500000000001</v>
      </c>
      <c r="O440" s="184">
        <v>2.7281</v>
      </c>
      <c r="P440" s="184">
        <v>4.3188000000000004</v>
      </c>
      <c r="Q440" s="184">
        <v>6.7901999999999996</v>
      </c>
      <c r="R440" s="184">
        <v>0.52080000000000004</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44483</v>
      </c>
      <c r="E441" s="184">
        <v>46.664299999999997</v>
      </c>
      <c r="F441" s="184">
        <v>86.950699999999998</v>
      </c>
      <c r="G441" s="184">
        <v>65.348500000000001</v>
      </c>
      <c r="H441" s="184">
        <v>40.595999999999997</v>
      </c>
      <c r="I441" s="184">
        <v>25.631399999999999</v>
      </c>
      <c r="J441" s="184">
        <v>18.477799999999998</v>
      </c>
      <c r="K441" s="184">
        <v>12.407400000000001</v>
      </c>
      <c r="L441" s="184">
        <v>14.1206</v>
      </c>
      <c r="M441" s="184">
        <v>10.824</v>
      </c>
      <c r="N441" s="184">
        <v>15.1051</v>
      </c>
      <c r="O441" s="184">
        <v>9.0821000000000005</v>
      </c>
      <c r="P441" s="184">
        <v>8.0142000000000007</v>
      </c>
      <c r="Q441" s="184">
        <v>9.3255999999999997</v>
      </c>
      <c r="R441" s="184">
        <v>10.2186</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44483</v>
      </c>
      <c r="E442" s="184">
        <v>48.556800000000003</v>
      </c>
      <c r="F442" s="184">
        <v>87.556700000000006</v>
      </c>
      <c r="G442" s="184">
        <v>66.004300000000001</v>
      </c>
      <c r="H442" s="184">
        <v>41.237400000000001</v>
      </c>
      <c r="I442" s="184">
        <v>26.281700000000001</v>
      </c>
      <c r="J442" s="184">
        <v>19.136399999999998</v>
      </c>
      <c r="K442" s="184">
        <v>13.050700000000001</v>
      </c>
      <c r="L442" s="184">
        <v>14.770099999999999</v>
      </c>
      <c r="M442" s="184">
        <v>11.494300000000001</v>
      </c>
      <c r="N442" s="184">
        <v>15.829599999999999</v>
      </c>
      <c r="O442" s="184">
        <v>9.6647999999999996</v>
      </c>
      <c r="P442" s="184">
        <v>8.5303000000000004</v>
      </c>
      <c r="Q442" s="184">
        <v>9.2604000000000006</v>
      </c>
      <c r="R442" s="184">
        <v>10.899900000000001</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44483</v>
      </c>
      <c r="E443" s="184">
        <v>14.285500000000001</v>
      </c>
      <c r="F443" s="184">
        <v>256.52769999999998</v>
      </c>
      <c r="G443" s="184">
        <v>144.69759999999999</v>
      </c>
      <c r="H443" s="184">
        <v>83.628799999999998</v>
      </c>
      <c r="I443" s="184">
        <v>73.926199999999994</v>
      </c>
      <c r="J443" s="184">
        <v>38.0214</v>
      </c>
      <c r="K443" s="184">
        <v>27.833300000000001</v>
      </c>
      <c r="L443" s="184">
        <v>37.637599999999999</v>
      </c>
      <c r="M443" s="184">
        <v>30.880299999999998</v>
      </c>
      <c r="N443" s="184">
        <v>35.9009</v>
      </c>
      <c r="O443" s="184">
        <v>6.4038000000000004</v>
      </c>
      <c r="P443" s="184">
        <v>5.0777999999999999</v>
      </c>
      <c r="Q443" s="184">
        <v>5.319</v>
      </c>
      <c r="R443" s="184">
        <v>5.5980999999999996</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44483</v>
      </c>
      <c r="E444" s="184">
        <v>15.542</v>
      </c>
      <c r="F444" s="184">
        <v>257.55360000000002</v>
      </c>
      <c r="G444" s="184">
        <v>145.68530000000001</v>
      </c>
      <c r="H444" s="184">
        <v>84.690899999999999</v>
      </c>
      <c r="I444" s="184">
        <v>74.982900000000001</v>
      </c>
      <c r="J444" s="184">
        <v>39.064900000000002</v>
      </c>
      <c r="K444" s="184">
        <v>28.945</v>
      </c>
      <c r="L444" s="184">
        <v>38.809899999999999</v>
      </c>
      <c r="M444" s="184">
        <v>32.029299999999999</v>
      </c>
      <c r="N444" s="184">
        <v>37.116300000000003</v>
      </c>
      <c r="O444" s="184">
        <v>7.2213000000000003</v>
      </c>
      <c r="P444" s="184">
        <v>6.1677999999999997</v>
      </c>
      <c r="Q444" s="184">
        <v>6.617</v>
      </c>
      <c r="R444" s="184">
        <v>6.3936999999999999</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44483</v>
      </c>
      <c r="E445" s="184">
        <v>28.778500000000001</v>
      </c>
      <c r="F445" s="184">
        <v>98.686800000000005</v>
      </c>
      <c r="G445" s="184">
        <v>89.562899999999999</v>
      </c>
      <c r="H445" s="184">
        <v>68.209800000000001</v>
      </c>
      <c r="I445" s="184">
        <v>57.934699999999999</v>
      </c>
      <c r="J445" s="184">
        <v>35.016800000000003</v>
      </c>
      <c r="K445" s="184">
        <v>25.635899999999999</v>
      </c>
      <c r="L445" s="184">
        <v>34.600900000000003</v>
      </c>
      <c r="M445" s="184">
        <v>28.0136</v>
      </c>
      <c r="N445" s="184">
        <v>36.600099999999998</v>
      </c>
      <c r="O445" s="184">
        <v>16.5564</v>
      </c>
      <c r="P445" s="184">
        <v>12.600199999999999</v>
      </c>
      <c r="Q445" s="184">
        <v>11.702</v>
      </c>
      <c r="R445" s="184">
        <v>21.904199999999999</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44483</v>
      </c>
      <c r="E446" s="184">
        <v>26.841999999999999</v>
      </c>
      <c r="F446" s="184">
        <v>97.896199999999993</v>
      </c>
      <c r="G446" s="184">
        <v>88.758499999999998</v>
      </c>
      <c r="H446" s="184">
        <v>67.433300000000003</v>
      </c>
      <c r="I446" s="184">
        <v>57.163200000000003</v>
      </c>
      <c r="J446" s="184">
        <v>34.243699999999997</v>
      </c>
      <c r="K446" s="184">
        <v>24.837199999999999</v>
      </c>
      <c r="L446" s="184">
        <v>33.807600000000001</v>
      </c>
      <c r="M446" s="184">
        <v>27.240200000000002</v>
      </c>
      <c r="N446" s="184">
        <v>35.706200000000003</v>
      </c>
      <c r="O446" s="184">
        <v>15.691800000000001</v>
      </c>
      <c r="P446" s="184">
        <v>11.6778</v>
      </c>
      <c r="Q446" s="184">
        <v>10.7233</v>
      </c>
      <c r="R446" s="184">
        <v>21.0124</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44483</v>
      </c>
      <c r="E447" s="184">
        <v>17.4573</v>
      </c>
      <c r="F447" s="184">
        <v>29.923200000000001</v>
      </c>
      <c r="G447" s="184">
        <v>43.083399999999997</v>
      </c>
      <c r="H447" s="184">
        <v>19.3368</v>
      </c>
      <c r="I447" s="184">
        <v>10.842499999999999</v>
      </c>
      <c r="J447" s="184">
        <v>5.7558999999999996</v>
      </c>
      <c r="K447" s="184">
        <v>9.7422000000000004</v>
      </c>
      <c r="L447" s="184">
        <v>8.8271999999999995</v>
      </c>
      <c r="M447" s="184">
        <v>5.3766999999999996</v>
      </c>
      <c r="N447" s="184">
        <v>7.4454000000000002</v>
      </c>
      <c r="O447" s="184">
        <v>7.4911000000000003</v>
      </c>
      <c r="P447" s="184">
        <v>6.1783000000000001</v>
      </c>
      <c r="Q447" s="184">
        <v>7.7515000000000001</v>
      </c>
      <c r="R447" s="184">
        <v>7.6948999999999996</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44483</v>
      </c>
      <c r="E448" s="184">
        <v>18.006799999999998</v>
      </c>
      <c r="F448" s="184">
        <v>30.633600000000001</v>
      </c>
      <c r="G448" s="184">
        <v>43.805500000000002</v>
      </c>
      <c r="H448" s="184">
        <v>20.086600000000001</v>
      </c>
      <c r="I448" s="184">
        <v>11.5908</v>
      </c>
      <c r="J448" s="184">
        <v>6.5075000000000003</v>
      </c>
      <c r="K448" s="184">
        <v>10.5052</v>
      </c>
      <c r="L448" s="184">
        <v>9.6059000000000001</v>
      </c>
      <c r="M448" s="184">
        <v>6.16</v>
      </c>
      <c r="N448" s="184">
        <v>8.2536000000000005</v>
      </c>
      <c r="O448" s="184">
        <v>8.2027000000000001</v>
      </c>
      <c r="P448" s="184">
        <v>6.7069000000000001</v>
      </c>
      <c r="Q448" s="184">
        <v>8.1998999999999995</v>
      </c>
      <c r="R448" s="184">
        <v>8.5076000000000001</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44483</v>
      </c>
      <c r="E449" s="184">
        <v>78.9285</v>
      </c>
      <c r="F449" s="184">
        <v>100.72</v>
      </c>
      <c r="G449" s="184">
        <v>78.205500000000001</v>
      </c>
      <c r="H449" s="184">
        <v>49.773800000000001</v>
      </c>
      <c r="I449" s="184">
        <v>38.418900000000001</v>
      </c>
      <c r="J449" s="184">
        <v>29.395800000000001</v>
      </c>
      <c r="K449" s="184">
        <v>22.101900000000001</v>
      </c>
      <c r="L449" s="184">
        <v>28.081299999999999</v>
      </c>
      <c r="M449" s="184">
        <v>20.081600000000002</v>
      </c>
      <c r="N449" s="184">
        <v>31.9208</v>
      </c>
      <c r="O449" s="184">
        <v>14.581200000000001</v>
      </c>
      <c r="P449" s="184">
        <v>12.970599999999999</v>
      </c>
      <c r="Q449" s="184">
        <v>12.280900000000001</v>
      </c>
      <c r="R449" s="184">
        <v>18.0379</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44483</v>
      </c>
      <c r="E450" s="184">
        <v>83.678299999999993</v>
      </c>
      <c r="F450" s="184">
        <v>101.8293</v>
      </c>
      <c r="G450" s="184">
        <v>79.319500000000005</v>
      </c>
      <c r="H450" s="184">
        <v>50.922800000000002</v>
      </c>
      <c r="I450" s="184">
        <v>39.591099999999997</v>
      </c>
      <c r="J450" s="184">
        <v>30.585699999999999</v>
      </c>
      <c r="K450" s="184">
        <v>23.401399999999999</v>
      </c>
      <c r="L450" s="184">
        <v>29.532399999999999</v>
      </c>
      <c r="M450" s="184">
        <v>21.5688</v>
      </c>
      <c r="N450" s="184">
        <v>33.6372</v>
      </c>
      <c r="O450" s="184">
        <v>15.9801</v>
      </c>
      <c r="P450" s="184">
        <v>13.832800000000001</v>
      </c>
      <c r="Q450" s="184">
        <v>12.7393</v>
      </c>
      <c r="R450" s="184">
        <v>19.541899999999998</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44483</v>
      </c>
      <c r="E451" s="184">
        <v>35.442</v>
      </c>
      <c r="F451" s="184">
        <v>-14.1035</v>
      </c>
      <c r="G451" s="184">
        <v>4.0865</v>
      </c>
      <c r="H451" s="184">
        <v>3.9310999999999998</v>
      </c>
      <c r="I451" s="184">
        <v>2.7246000000000001</v>
      </c>
      <c r="J451" s="184">
        <v>3.7292000000000001</v>
      </c>
      <c r="K451" s="184">
        <v>6.5335000000000001</v>
      </c>
      <c r="L451" s="184">
        <v>5.6318000000000001</v>
      </c>
      <c r="M451" s="184">
        <v>5.0891999999999999</v>
      </c>
      <c r="N451" s="184">
        <v>5.7298</v>
      </c>
      <c r="O451" s="184">
        <v>7.9938000000000002</v>
      </c>
      <c r="P451" s="184">
        <v>7.3236999999999997</v>
      </c>
      <c r="Q451" s="184">
        <v>7.3520000000000003</v>
      </c>
      <c r="R451" s="184">
        <v>7.7119999999999997</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44483</v>
      </c>
      <c r="E452" s="184">
        <v>36.5627</v>
      </c>
      <c r="F452" s="184">
        <v>-13.771100000000001</v>
      </c>
      <c r="G452" s="184">
        <v>4.4272999999999998</v>
      </c>
      <c r="H452" s="184">
        <v>4.2533000000000003</v>
      </c>
      <c r="I452" s="184">
        <v>3.0554999999999999</v>
      </c>
      <c r="J452" s="184">
        <v>4.0598999999999998</v>
      </c>
      <c r="K452" s="184">
        <v>6.8682999999999996</v>
      </c>
      <c r="L452" s="184">
        <v>5.9387999999999996</v>
      </c>
      <c r="M452" s="184">
        <v>5.3560999999999996</v>
      </c>
      <c r="N452" s="184">
        <v>5.9785000000000004</v>
      </c>
      <c r="O452" s="184">
        <v>8.4265000000000008</v>
      </c>
      <c r="P452" s="184">
        <v>7.8089000000000004</v>
      </c>
      <c r="Q452" s="184">
        <v>8.8427000000000007</v>
      </c>
      <c r="R452" s="184">
        <v>7.9794</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44483</v>
      </c>
      <c r="E453" s="184">
        <v>43.948999999999998</v>
      </c>
      <c r="F453" s="184">
        <v>27.0947</v>
      </c>
      <c r="G453" s="184">
        <v>33.951500000000003</v>
      </c>
      <c r="H453" s="184">
        <v>17.272300000000001</v>
      </c>
      <c r="I453" s="184">
        <v>14.0816</v>
      </c>
      <c r="J453" s="184">
        <v>13.8</v>
      </c>
      <c r="K453" s="184">
        <v>12.1555</v>
      </c>
      <c r="L453" s="184">
        <v>15.8195</v>
      </c>
      <c r="M453" s="184">
        <v>13.094200000000001</v>
      </c>
      <c r="N453" s="184">
        <v>16.285</v>
      </c>
      <c r="O453" s="184">
        <v>10.055400000000001</v>
      </c>
      <c r="P453" s="184">
        <v>8.4309999999999992</v>
      </c>
      <c r="Q453" s="184">
        <v>8.6547000000000001</v>
      </c>
      <c r="R453" s="184">
        <v>11.1661</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44483</v>
      </c>
      <c r="E454" s="184">
        <v>46.042900000000003</v>
      </c>
      <c r="F454" s="184">
        <v>27.766999999999999</v>
      </c>
      <c r="G454" s="184">
        <v>34.635300000000001</v>
      </c>
      <c r="H454" s="184">
        <v>17.954899999999999</v>
      </c>
      <c r="I454" s="184">
        <v>14.7658</v>
      </c>
      <c r="J454" s="184">
        <v>14.487299999999999</v>
      </c>
      <c r="K454" s="184">
        <v>12.856400000000001</v>
      </c>
      <c r="L454" s="184">
        <v>16.504999999999999</v>
      </c>
      <c r="M454" s="184">
        <v>13.7334</v>
      </c>
      <c r="N454" s="184">
        <v>16.9299</v>
      </c>
      <c r="O454" s="184">
        <v>10.6755</v>
      </c>
      <c r="P454" s="184">
        <v>8.9923999999999999</v>
      </c>
      <c r="Q454" s="184">
        <v>9.5083000000000002</v>
      </c>
      <c r="R454" s="184">
        <v>11.8276</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44483</v>
      </c>
      <c r="E455" s="184">
        <v>36.4602</v>
      </c>
      <c r="F455" s="184">
        <v>1.7019</v>
      </c>
      <c r="G455" s="184">
        <v>13.0616</v>
      </c>
      <c r="H455" s="184">
        <v>8.5231999999999992</v>
      </c>
      <c r="I455" s="184">
        <v>4.0678999999999998</v>
      </c>
      <c r="J455" s="184">
        <v>1.3997999999999999</v>
      </c>
      <c r="K455" s="184">
        <v>4.5599999999999996</v>
      </c>
      <c r="L455" s="184">
        <v>4.7973999999999997</v>
      </c>
      <c r="M455" s="184">
        <v>4.3223000000000003</v>
      </c>
      <c r="N455" s="184">
        <v>4.4032</v>
      </c>
      <c r="O455" s="184">
        <v>9.0648999999999997</v>
      </c>
      <c r="P455" s="184">
        <v>7.7634999999999996</v>
      </c>
      <c r="Q455" s="184">
        <v>8.5656999999999996</v>
      </c>
      <c r="R455" s="184">
        <v>7.8510999999999997</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44483</v>
      </c>
      <c r="E456" s="184">
        <v>35.1479</v>
      </c>
      <c r="F456" s="184">
        <v>1.3501000000000001</v>
      </c>
      <c r="G456" s="184">
        <v>12.7172</v>
      </c>
      <c r="H456" s="184">
        <v>8.1722000000000001</v>
      </c>
      <c r="I456" s="184">
        <v>3.7141000000000002</v>
      </c>
      <c r="J456" s="184">
        <v>1.0463</v>
      </c>
      <c r="K456" s="184">
        <v>4.2058999999999997</v>
      </c>
      <c r="L456" s="184">
        <v>4.4385000000000003</v>
      </c>
      <c r="M456" s="184">
        <v>3.9527999999999999</v>
      </c>
      <c r="N456" s="184">
        <v>4.0239000000000003</v>
      </c>
      <c r="O456" s="184">
        <v>8.6620000000000008</v>
      </c>
      <c r="P456" s="184">
        <v>7.3343999999999996</v>
      </c>
      <c r="Q456" s="184">
        <v>7.6295999999999999</v>
      </c>
      <c r="R456" s="184">
        <v>7.4463999999999997</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44483</v>
      </c>
      <c r="E457" s="184">
        <v>27.374300000000002</v>
      </c>
      <c r="F457" s="184">
        <v>104.0317</v>
      </c>
      <c r="G457" s="184">
        <v>78.370199999999997</v>
      </c>
      <c r="H457" s="184">
        <v>48.292000000000002</v>
      </c>
      <c r="I457" s="184">
        <v>35.447800000000001</v>
      </c>
      <c r="J457" s="184">
        <v>16.2821</v>
      </c>
      <c r="K457" s="184">
        <v>17.894500000000001</v>
      </c>
      <c r="L457" s="184">
        <v>16.115300000000001</v>
      </c>
      <c r="M457" s="184">
        <v>10.5678</v>
      </c>
      <c r="N457" s="184">
        <v>12.7066</v>
      </c>
      <c r="O457" s="184">
        <v>9.7722999999999995</v>
      </c>
      <c r="P457" s="184">
        <v>8.4376999999999995</v>
      </c>
      <c r="Q457" s="184">
        <v>9.3440999999999992</v>
      </c>
      <c r="R457" s="184">
        <v>10.2766</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44483</v>
      </c>
      <c r="E458" s="184">
        <v>26.101700000000001</v>
      </c>
      <c r="F458" s="184">
        <v>103.3522</v>
      </c>
      <c r="G458" s="184">
        <v>77.683199999999999</v>
      </c>
      <c r="H458" s="184">
        <v>47.595799999999997</v>
      </c>
      <c r="I458" s="184">
        <v>34.747199999999999</v>
      </c>
      <c r="J458" s="184">
        <v>15.588699999999999</v>
      </c>
      <c r="K458" s="184">
        <v>17.187100000000001</v>
      </c>
      <c r="L458" s="184">
        <v>15.395200000000001</v>
      </c>
      <c r="M458" s="184">
        <v>9.8462999999999994</v>
      </c>
      <c r="N458" s="184">
        <v>11.9481</v>
      </c>
      <c r="O458" s="184">
        <v>8.9893999999999998</v>
      </c>
      <c r="P458" s="184">
        <v>7.6982999999999997</v>
      </c>
      <c r="Q458" s="184">
        <v>8.5614000000000008</v>
      </c>
      <c r="R458" s="184">
        <v>9.5332000000000008</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44483</v>
      </c>
      <c r="E459" s="184">
        <v>31.226400000000002</v>
      </c>
      <c r="F459" s="184">
        <v>156.59790000000001</v>
      </c>
      <c r="G459" s="184">
        <v>129.3535</v>
      </c>
      <c r="H459" s="184">
        <v>84.505399999999995</v>
      </c>
      <c r="I459" s="184">
        <v>68.285700000000006</v>
      </c>
      <c r="J459" s="184">
        <v>30.866299999999999</v>
      </c>
      <c r="K459" s="184">
        <v>29.918700000000001</v>
      </c>
      <c r="L459" s="184">
        <v>31.132300000000001</v>
      </c>
      <c r="M459" s="184">
        <v>19.515499999999999</v>
      </c>
      <c r="N459" s="184">
        <v>24.626899999999999</v>
      </c>
      <c r="O459" s="184">
        <v>12.5297</v>
      </c>
      <c r="P459" s="184">
        <v>9.8332999999999995</v>
      </c>
      <c r="Q459" s="184">
        <v>10.395300000000001</v>
      </c>
      <c r="R459" s="184">
        <v>15.651199999999999</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44483</v>
      </c>
      <c r="E460" s="184">
        <v>29.846599999999999</v>
      </c>
      <c r="F460" s="184">
        <v>155.85120000000001</v>
      </c>
      <c r="G460" s="184">
        <v>128.6105</v>
      </c>
      <c r="H460" s="184">
        <v>83.730599999999995</v>
      </c>
      <c r="I460" s="184">
        <v>67.496399999999994</v>
      </c>
      <c r="J460" s="184">
        <v>30.075600000000001</v>
      </c>
      <c r="K460" s="184">
        <v>29.089500000000001</v>
      </c>
      <c r="L460" s="184">
        <v>30.265000000000001</v>
      </c>
      <c r="M460" s="184">
        <v>18.662800000000001</v>
      </c>
      <c r="N460" s="184">
        <v>23.710799999999999</v>
      </c>
      <c r="O460" s="184">
        <v>11.7446</v>
      </c>
      <c r="P460" s="184">
        <v>9.1242999999999999</v>
      </c>
      <c r="Q460" s="184">
        <v>9.8148</v>
      </c>
      <c r="R460" s="184">
        <v>14.843500000000001</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44483</v>
      </c>
      <c r="E461" s="184">
        <v>137.02199999999999</v>
      </c>
      <c r="F461" s="184">
        <v>112.7599</v>
      </c>
      <c r="G461" s="184">
        <v>91.699299999999994</v>
      </c>
      <c r="H461" s="184">
        <v>73.828699999999998</v>
      </c>
      <c r="I461" s="184">
        <v>58.279699999999998</v>
      </c>
      <c r="J461" s="184">
        <v>30.873899999999999</v>
      </c>
      <c r="K461" s="184">
        <v>34.284500000000001</v>
      </c>
      <c r="L461" s="184">
        <v>40.323999999999998</v>
      </c>
      <c r="M461" s="184">
        <v>31.534099999999999</v>
      </c>
      <c r="N461" s="184">
        <v>40.203200000000002</v>
      </c>
      <c r="O461" s="184">
        <v>21.095099999999999</v>
      </c>
      <c r="P461" s="184">
        <v>15.3063</v>
      </c>
      <c r="Q461" s="184">
        <v>16.445900000000002</v>
      </c>
      <c r="R461" s="184">
        <v>27.552700000000002</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44483</v>
      </c>
      <c r="E462" s="184">
        <v>143.32300000000001</v>
      </c>
      <c r="F462" s="184">
        <v>113.68089999999999</v>
      </c>
      <c r="G462" s="184">
        <v>92.6357</v>
      </c>
      <c r="H462" s="184">
        <v>74.765500000000003</v>
      </c>
      <c r="I462" s="184">
        <v>59.177999999999997</v>
      </c>
      <c r="J462" s="184">
        <v>31.714099999999998</v>
      </c>
      <c r="K462" s="184">
        <v>35.141599999999997</v>
      </c>
      <c r="L462" s="184">
        <v>41.280799999999999</v>
      </c>
      <c r="M462" s="184">
        <v>32.454599999999999</v>
      </c>
      <c r="N462" s="184">
        <v>41.207700000000003</v>
      </c>
      <c r="O462" s="184">
        <v>21.8491</v>
      </c>
      <c r="P462" s="184">
        <v>16.1509</v>
      </c>
      <c r="Q462" s="184">
        <v>15.9154</v>
      </c>
      <c r="R462" s="184">
        <v>28.2819</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44483</v>
      </c>
      <c r="E463" s="184">
        <v>23.819700000000001</v>
      </c>
      <c r="F463" s="184">
        <v>164.39150000000001</v>
      </c>
      <c r="G463" s="184">
        <v>109.0501</v>
      </c>
      <c r="H463" s="184">
        <v>60.051099999999998</v>
      </c>
      <c r="I463" s="184">
        <v>45.741100000000003</v>
      </c>
      <c r="J463" s="184">
        <v>20.326000000000001</v>
      </c>
      <c r="K463" s="184">
        <v>15.0238</v>
      </c>
      <c r="L463" s="184">
        <v>15.1722</v>
      </c>
      <c r="M463" s="184">
        <v>9.8425999999999991</v>
      </c>
      <c r="N463" s="184">
        <v>14.503500000000001</v>
      </c>
      <c r="O463" s="184">
        <v>10.740500000000001</v>
      </c>
      <c r="P463" s="184">
        <v>9.0472000000000001</v>
      </c>
      <c r="Q463" s="184">
        <v>9.8198000000000008</v>
      </c>
      <c r="R463" s="184">
        <v>12.616400000000001</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44483</v>
      </c>
      <c r="E464" s="184">
        <v>23.594200000000001</v>
      </c>
      <c r="F464" s="184">
        <v>163.94049999999999</v>
      </c>
      <c r="G464" s="184">
        <v>108.6319</v>
      </c>
      <c r="H464" s="184">
        <v>59.659399999999998</v>
      </c>
      <c r="I464" s="184">
        <v>45.362200000000001</v>
      </c>
      <c r="J464" s="184">
        <v>19.947900000000001</v>
      </c>
      <c r="K464" s="184">
        <v>14.6389</v>
      </c>
      <c r="L464" s="184">
        <v>14.7737</v>
      </c>
      <c r="M464" s="184">
        <v>9.4457000000000004</v>
      </c>
      <c r="N464" s="184">
        <v>14.0792</v>
      </c>
      <c r="O464" s="184">
        <v>10.4389</v>
      </c>
      <c r="P464" s="184">
        <v>8.8300999999999998</v>
      </c>
      <c r="Q464" s="184">
        <v>9.6511999999999993</v>
      </c>
      <c r="R464" s="184">
        <v>12.2654</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88.716377272727286</v>
      </c>
      <c r="G465" s="186">
        <v>69.607559090909078</v>
      </c>
      <c r="H465" s="186">
        <v>43.021481818181826</v>
      </c>
      <c r="I465" s="186">
        <v>34.600104545454535</v>
      </c>
      <c r="J465" s="186">
        <v>19.704504545454551</v>
      </c>
      <c r="K465" s="186">
        <v>18.294120454545457</v>
      </c>
      <c r="L465" s="186">
        <v>21.504927272727272</v>
      </c>
      <c r="M465" s="186">
        <v>16.926506818181817</v>
      </c>
      <c r="N465" s="186">
        <v>21.569684090909085</v>
      </c>
      <c r="O465" s="186">
        <v>11.168923684210526</v>
      </c>
      <c r="P465" s="186">
        <v>9.1308499999999988</v>
      </c>
      <c r="Q465" s="186">
        <v>9.6258340909090876</v>
      </c>
      <c r="R465" s="186">
        <v>13.076789473684212</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99.703400000000002</v>
      </c>
      <c r="G466" s="186">
        <v>75.460700000000003</v>
      </c>
      <c r="H466" s="186">
        <v>46.3735</v>
      </c>
      <c r="I466" s="186">
        <v>35.796050000000001</v>
      </c>
      <c r="J466" s="186">
        <v>19.542149999999999</v>
      </c>
      <c r="K466" s="186">
        <v>16.869250000000001</v>
      </c>
      <c r="L466" s="186">
        <v>17.7408</v>
      </c>
      <c r="M466" s="186">
        <v>13.38705</v>
      </c>
      <c r="N466" s="186">
        <v>17.840350000000001</v>
      </c>
      <c r="O466" s="186">
        <v>10.247150000000001</v>
      </c>
      <c r="P466" s="186">
        <v>8.5922499999999999</v>
      </c>
      <c r="Q466" s="186">
        <v>9.3348499999999994</v>
      </c>
      <c r="R466" s="186">
        <v>11.49685</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44483</v>
      </c>
      <c r="E469" s="184">
        <v>264.92</v>
      </c>
      <c r="F469" s="184">
        <v>1.0335000000000001</v>
      </c>
      <c r="G469" s="184">
        <v>2.1791999999999998</v>
      </c>
      <c r="H469" s="184">
        <v>3.3552</v>
      </c>
      <c r="I469" s="184">
        <v>5.0602999999999998</v>
      </c>
      <c r="J469" s="184">
        <v>5.2355999999999998</v>
      </c>
      <c r="K469" s="184">
        <v>11.017099999999999</v>
      </c>
      <c r="L469" s="184">
        <v>33.609000000000002</v>
      </c>
      <c r="M469" s="184">
        <v>34.634300000000003</v>
      </c>
      <c r="N469" s="184">
        <v>61.654899999999998</v>
      </c>
      <c r="O469" s="184">
        <v>19.942900000000002</v>
      </c>
      <c r="P469" s="184">
        <v>12.3802</v>
      </c>
      <c r="Q469" s="184">
        <v>19.1661</v>
      </c>
      <c r="R469" s="184">
        <v>32.426099999999998</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44483</v>
      </c>
      <c r="E470" s="184">
        <v>282.62</v>
      </c>
      <c r="F470" s="184">
        <v>1.0330999999999999</v>
      </c>
      <c r="G470" s="184">
        <v>2.1838000000000002</v>
      </c>
      <c r="H470" s="184">
        <v>3.3647999999999998</v>
      </c>
      <c r="I470" s="184">
        <v>5.0827</v>
      </c>
      <c r="J470" s="184">
        <v>5.2862999999999998</v>
      </c>
      <c r="K470" s="184">
        <v>11.1845</v>
      </c>
      <c r="L470" s="184">
        <v>34.0321</v>
      </c>
      <c r="M470" s="184">
        <v>35.250799999999998</v>
      </c>
      <c r="N470" s="184">
        <v>62.687100000000001</v>
      </c>
      <c r="O470" s="184">
        <v>20.741499999999998</v>
      </c>
      <c r="P470" s="184">
        <v>13.179600000000001</v>
      </c>
      <c r="Q470" s="184">
        <v>13.143000000000001</v>
      </c>
      <c r="R470" s="184">
        <v>33.311799999999998</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44483</v>
      </c>
      <c r="E471" s="184">
        <v>14.927</v>
      </c>
      <c r="F471" s="184">
        <v>0.73560000000000003</v>
      </c>
      <c r="G471" s="184">
        <v>1.7796000000000001</v>
      </c>
      <c r="H471" s="184">
        <v>2.5981000000000001</v>
      </c>
      <c r="I471" s="184">
        <v>4.7728999999999999</v>
      </c>
      <c r="J471" s="184">
        <v>6.8197999999999999</v>
      </c>
      <c r="K471" s="184">
        <v>18.411899999999999</v>
      </c>
      <c r="L471" s="184">
        <v>38.405200000000001</v>
      </c>
      <c r="M471" s="184">
        <v>41.662700000000001</v>
      </c>
      <c r="N471" s="184"/>
      <c r="O471" s="184"/>
      <c r="P471" s="184"/>
      <c r="Q471" s="184">
        <v>49.27</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44483</v>
      </c>
      <c r="E472" s="184">
        <v>14.723000000000001</v>
      </c>
      <c r="F472" s="184">
        <v>0.73209999999999997</v>
      </c>
      <c r="G472" s="184">
        <v>1.7695000000000001</v>
      </c>
      <c r="H472" s="184">
        <v>2.5636000000000001</v>
      </c>
      <c r="I472" s="184">
        <v>4.7005999999999997</v>
      </c>
      <c r="J472" s="184">
        <v>6.6806999999999999</v>
      </c>
      <c r="K472" s="184">
        <v>17.9161</v>
      </c>
      <c r="L472" s="184">
        <v>37.264600000000002</v>
      </c>
      <c r="M472" s="184">
        <v>39.899299999999997</v>
      </c>
      <c r="N472" s="184"/>
      <c r="O472" s="184"/>
      <c r="P472" s="184"/>
      <c r="Q472" s="184">
        <v>47.23</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44483</v>
      </c>
      <c r="E473" s="184">
        <v>27.4</v>
      </c>
      <c r="F473" s="184">
        <v>0.62429999999999997</v>
      </c>
      <c r="G473" s="184">
        <v>1.8209</v>
      </c>
      <c r="H473" s="184">
        <v>2.7757000000000001</v>
      </c>
      <c r="I473" s="184">
        <v>4.7</v>
      </c>
      <c r="J473" s="184">
        <v>9.1198999999999995</v>
      </c>
      <c r="K473" s="184">
        <v>18.717500000000001</v>
      </c>
      <c r="L473" s="184">
        <v>38.804499999999997</v>
      </c>
      <c r="M473" s="184">
        <v>42.931699999999999</v>
      </c>
      <c r="N473" s="184">
        <v>88.057699999999997</v>
      </c>
      <c r="O473" s="184">
        <v>19.556699999999999</v>
      </c>
      <c r="P473" s="184">
        <v>14.4795</v>
      </c>
      <c r="Q473" s="184">
        <v>14.552</v>
      </c>
      <c r="R473" s="184">
        <v>33.508099999999999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44483</v>
      </c>
      <c r="E474" s="184">
        <v>29.01</v>
      </c>
      <c r="F474" s="184">
        <v>0.62429999999999997</v>
      </c>
      <c r="G474" s="184">
        <v>1.8251999999999999</v>
      </c>
      <c r="H474" s="184">
        <v>2.7993999999999999</v>
      </c>
      <c r="I474" s="184">
        <v>4.7291999999999996</v>
      </c>
      <c r="J474" s="184">
        <v>9.2243999999999993</v>
      </c>
      <c r="K474" s="184">
        <v>19.0398</v>
      </c>
      <c r="L474" s="184">
        <v>39.538200000000003</v>
      </c>
      <c r="M474" s="184">
        <v>43.970199999999998</v>
      </c>
      <c r="N474" s="184">
        <v>89.980400000000003</v>
      </c>
      <c r="O474" s="184">
        <v>20.559799999999999</v>
      </c>
      <c r="P474" s="184">
        <v>15.415100000000001</v>
      </c>
      <c r="Q474" s="184">
        <v>15.436999999999999</v>
      </c>
      <c r="R474" s="184">
        <v>34.723700000000001</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44483</v>
      </c>
      <c r="E475" s="184">
        <v>18.579999999999998</v>
      </c>
      <c r="F475" s="184">
        <v>0.59560000000000002</v>
      </c>
      <c r="G475" s="184">
        <v>1.7524999999999999</v>
      </c>
      <c r="H475" s="184">
        <v>2.8224</v>
      </c>
      <c r="I475" s="184">
        <v>5.5082000000000004</v>
      </c>
      <c r="J475" s="184">
        <v>5.8689</v>
      </c>
      <c r="K475" s="184">
        <v>15.332100000000001</v>
      </c>
      <c r="L475" s="184">
        <v>28.4924</v>
      </c>
      <c r="M475" s="184">
        <v>26.825900000000001</v>
      </c>
      <c r="N475" s="184">
        <v>54.575699999999998</v>
      </c>
      <c r="O475" s="184"/>
      <c r="P475" s="184"/>
      <c r="Q475" s="184">
        <v>24.602499999999999</v>
      </c>
      <c r="R475" s="184">
        <v>33.098199999999999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44483</v>
      </c>
      <c r="E476" s="184">
        <v>17.89</v>
      </c>
      <c r="F476" s="184">
        <v>0.61870000000000003</v>
      </c>
      <c r="G476" s="184">
        <v>1.8212999999999999</v>
      </c>
      <c r="H476" s="184">
        <v>2.8752</v>
      </c>
      <c r="I476" s="184">
        <v>5.4835000000000003</v>
      </c>
      <c r="J476" s="184">
        <v>5.7953999999999999</v>
      </c>
      <c r="K476" s="184">
        <v>15.122299999999999</v>
      </c>
      <c r="L476" s="184">
        <v>27.877099999999999</v>
      </c>
      <c r="M476" s="184">
        <v>25.897300000000001</v>
      </c>
      <c r="N476" s="184">
        <v>53.1678</v>
      </c>
      <c r="O476" s="184"/>
      <c r="P476" s="184"/>
      <c r="Q476" s="184">
        <v>22.939499999999999</v>
      </c>
      <c r="R476" s="184">
        <v>31.613900000000001</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44483</v>
      </c>
      <c r="E477" s="184">
        <v>89.1</v>
      </c>
      <c r="F477" s="184">
        <v>0.66659999999999997</v>
      </c>
      <c r="G477" s="184">
        <v>1.6775</v>
      </c>
      <c r="H477" s="184">
        <v>2.1086</v>
      </c>
      <c r="I477" s="184">
        <v>3.6528999999999998</v>
      </c>
      <c r="J477" s="184">
        <v>3.2086000000000001</v>
      </c>
      <c r="K477" s="184">
        <v>12.7277</v>
      </c>
      <c r="L477" s="184">
        <v>26.724499999999999</v>
      </c>
      <c r="M477" s="184">
        <v>30.339400000000001</v>
      </c>
      <c r="N477" s="184">
        <v>58.7669</v>
      </c>
      <c r="O477" s="184">
        <v>21.2379</v>
      </c>
      <c r="P477" s="184">
        <v>17.2912</v>
      </c>
      <c r="Q477" s="184">
        <v>13.723000000000001</v>
      </c>
      <c r="R477" s="184">
        <v>31.803699999999999</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44483</v>
      </c>
      <c r="E478" s="184">
        <v>93.23</v>
      </c>
      <c r="F478" s="184">
        <v>0.65859999999999996</v>
      </c>
      <c r="G478" s="184">
        <v>1.6685000000000001</v>
      </c>
      <c r="H478" s="184">
        <v>2.1139000000000001</v>
      </c>
      <c r="I478" s="184">
        <v>3.6695000000000002</v>
      </c>
      <c r="J478" s="184">
        <v>3.2446999999999999</v>
      </c>
      <c r="K478" s="184">
        <v>12.855600000000001</v>
      </c>
      <c r="L478" s="184">
        <v>26.998999999999999</v>
      </c>
      <c r="M478" s="184">
        <v>30.757400000000001</v>
      </c>
      <c r="N478" s="184">
        <v>59.449300000000001</v>
      </c>
      <c r="O478" s="184">
        <v>21.935600000000001</v>
      </c>
      <c r="P478" s="184">
        <v>17.880600000000001</v>
      </c>
      <c r="Q478" s="184">
        <v>15.4071</v>
      </c>
      <c r="R478" s="184">
        <v>32.453499999999998</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44483</v>
      </c>
      <c r="E479" s="184">
        <v>82.654399999999995</v>
      </c>
      <c r="F479" s="184">
        <v>0.64239999999999997</v>
      </c>
      <c r="G479" s="184">
        <v>2.2296</v>
      </c>
      <c r="H479" s="184">
        <v>2.9548000000000001</v>
      </c>
      <c r="I479" s="184">
        <v>4.3128000000000002</v>
      </c>
      <c r="J479" s="184">
        <v>6.51</v>
      </c>
      <c r="K479" s="184">
        <v>11.023400000000001</v>
      </c>
      <c r="L479" s="184">
        <v>29.5932</v>
      </c>
      <c r="M479" s="184">
        <v>36.716000000000001</v>
      </c>
      <c r="N479" s="184">
        <v>75.668300000000002</v>
      </c>
      <c r="O479" s="184">
        <v>24.493099999999998</v>
      </c>
      <c r="P479" s="184">
        <v>16.667899999999999</v>
      </c>
      <c r="Q479" s="184">
        <v>14.680300000000001</v>
      </c>
      <c r="R479" s="184">
        <v>35.460099999999997</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44483</v>
      </c>
      <c r="E480" s="184">
        <v>87.795900000000003</v>
      </c>
      <c r="F480" s="184">
        <v>0.64449999999999996</v>
      </c>
      <c r="G480" s="184">
        <v>2.2359</v>
      </c>
      <c r="H480" s="184">
        <v>2.9704000000000002</v>
      </c>
      <c r="I480" s="184">
        <v>4.3445</v>
      </c>
      <c r="J480" s="184">
        <v>6.5744999999999996</v>
      </c>
      <c r="K480" s="184">
        <v>11.222300000000001</v>
      </c>
      <c r="L480" s="184">
        <v>30.052</v>
      </c>
      <c r="M480" s="184">
        <v>37.462200000000003</v>
      </c>
      <c r="N480" s="184">
        <v>77.025700000000001</v>
      </c>
      <c r="O480" s="184">
        <v>25.5199</v>
      </c>
      <c r="P480" s="184">
        <v>17.578399999999998</v>
      </c>
      <c r="Q480" s="184">
        <v>16.249700000000001</v>
      </c>
      <c r="R480" s="184">
        <v>36.7286</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44483</v>
      </c>
      <c r="E481" s="184">
        <v>118.44889999999999</v>
      </c>
      <c r="F481" s="184">
        <v>1.0848</v>
      </c>
      <c r="G481" s="184">
        <v>2.0022000000000002</v>
      </c>
      <c r="H481" s="184">
        <v>2.5527000000000002</v>
      </c>
      <c r="I481" s="184">
        <v>3.4956</v>
      </c>
      <c r="J481" s="184">
        <v>3.7829999999999999</v>
      </c>
      <c r="K481" s="184">
        <v>15.474299999999999</v>
      </c>
      <c r="L481" s="184">
        <v>34.362699999999997</v>
      </c>
      <c r="M481" s="184">
        <v>35.495399999999997</v>
      </c>
      <c r="N481" s="184">
        <v>66.266499999999994</v>
      </c>
      <c r="O481" s="184">
        <v>23.085999999999999</v>
      </c>
      <c r="P481" s="184">
        <v>17.578600000000002</v>
      </c>
      <c r="Q481" s="184">
        <v>14.9541</v>
      </c>
      <c r="R481" s="184">
        <v>33.418100000000003</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44483</v>
      </c>
      <c r="E482" s="184">
        <v>112.27809999999999</v>
      </c>
      <c r="F482" s="184">
        <v>1.083</v>
      </c>
      <c r="G482" s="184">
        <v>1.9967999999999999</v>
      </c>
      <c r="H482" s="184">
        <v>2.5405000000000002</v>
      </c>
      <c r="I482" s="184">
        <v>3.4712000000000001</v>
      </c>
      <c r="J482" s="184">
        <v>3.7305000000000001</v>
      </c>
      <c r="K482" s="184">
        <v>15.2996</v>
      </c>
      <c r="L482" s="184">
        <v>33.971600000000002</v>
      </c>
      <c r="M482" s="184">
        <v>34.909100000000002</v>
      </c>
      <c r="N482" s="184">
        <v>65.308800000000005</v>
      </c>
      <c r="O482" s="184">
        <v>22.374400000000001</v>
      </c>
      <c r="P482" s="184">
        <v>16.871500000000001</v>
      </c>
      <c r="Q482" s="184">
        <v>15.826499999999999</v>
      </c>
      <c r="R482" s="184">
        <v>32.671199999999999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0.76979285714285706</v>
      </c>
      <c r="G483" s="186">
        <v>1.924464285714286</v>
      </c>
      <c r="H483" s="186">
        <v>2.7425214285714286</v>
      </c>
      <c r="I483" s="186">
        <v>4.49885</v>
      </c>
      <c r="J483" s="186">
        <v>5.7915928571428577</v>
      </c>
      <c r="K483" s="186">
        <v>14.667442857142857</v>
      </c>
      <c r="L483" s="186">
        <v>32.83757857142858</v>
      </c>
      <c r="M483" s="186">
        <v>35.482264285714287</v>
      </c>
      <c r="N483" s="186">
        <v>67.717425000000006</v>
      </c>
      <c r="O483" s="186">
        <v>21.944780000000002</v>
      </c>
      <c r="P483" s="186">
        <v>15.932260000000003</v>
      </c>
      <c r="Q483" s="186">
        <v>21.227200000000003</v>
      </c>
      <c r="R483" s="186">
        <v>33.434750000000001</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0.66259999999999997</v>
      </c>
      <c r="G484" s="186">
        <v>1.8232499999999998</v>
      </c>
      <c r="H484" s="186">
        <v>2.78755</v>
      </c>
      <c r="I484" s="186">
        <v>4.7003000000000004</v>
      </c>
      <c r="J484" s="186">
        <v>5.8321500000000004</v>
      </c>
      <c r="K484" s="186">
        <v>15.21095</v>
      </c>
      <c r="L484" s="186">
        <v>33.790300000000002</v>
      </c>
      <c r="M484" s="186">
        <v>35.373099999999994</v>
      </c>
      <c r="N484" s="186">
        <v>63.997950000000003</v>
      </c>
      <c r="O484" s="186">
        <v>21.586750000000002</v>
      </c>
      <c r="P484" s="186">
        <v>16.7697</v>
      </c>
      <c r="Q484" s="186">
        <v>15.63175</v>
      </c>
      <c r="R484" s="186">
        <v>33.204999999999998</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44483</v>
      </c>
      <c r="E487" s="184">
        <v>37.459899999999998</v>
      </c>
      <c r="F487" s="184">
        <v>3.4106000000000001</v>
      </c>
      <c r="G487" s="184">
        <v>23.364799999999999</v>
      </c>
      <c r="H487" s="184">
        <v>8.2255000000000003</v>
      </c>
      <c r="I487" s="184">
        <v>3.0937999999999999</v>
      </c>
      <c r="J487" s="184">
        <v>3.3546</v>
      </c>
      <c r="K487" s="184">
        <v>7.0057</v>
      </c>
      <c r="L487" s="184">
        <v>6.5997000000000003</v>
      </c>
      <c r="M487" s="184">
        <v>6.1318999999999999</v>
      </c>
      <c r="N487" s="184">
        <v>6.0675999999999997</v>
      </c>
      <c r="O487" s="184">
        <v>6.13</v>
      </c>
      <c r="P487" s="184">
        <v>4.9055999999999997</v>
      </c>
      <c r="Q487" s="184">
        <v>7.7535999999999996</v>
      </c>
      <c r="R487" s="184">
        <v>5.2337999999999996</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44483</v>
      </c>
      <c r="E488" s="184">
        <v>24.686199999999999</v>
      </c>
      <c r="F488" s="184">
        <v>2.9573999999999998</v>
      </c>
      <c r="G488" s="184">
        <v>22.763000000000002</v>
      </c>
      <c r="H488" s="184">
        <v>7.6151</v>
      </c>
      <c r="I488" s="184">
        <v>2.4842</v>
      </c>
      <c r="J488" s="184">
        <v>2.7414999999999998</v>
      </c>
      <c r="K488" s="184">
        <v>6.3817000000000004</v>
      </c>
      <c r="L488" s="184">
        <v>6.0137999999999998</v>
      </c>
      <c r="M488" s="184">
        <v>5.5698999999999996</v>
      </c>
      <c r="N488" s="184">
        <v>5.4771999999999998</v>
      </c>
      <c r="O488" s="184">
        <v>5.5246000000000004</v>
      </c>
      <c r="P488" s="184">
        <v>4.3154000000000003</v>
      </c>
      <c r="Q488" s="184">
        <v>7.4809000000000001</v>
      </c>
      <c r="R488" s="184">
        <v>4.6384999999999996</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44483</v>
      </c>
      <c r="E489" s="184">
        <v>35.693300000000001</v>
      </c>
      <c r="F489" s="184">
        <v>2.8635000000000002</v>
      </c>
      <c r="G489" s="184">
        <v>22.778400000000001</v>
      </c>
      <c r="H489" s="184">
        <v>7.6222000000000003</v>
      </c>
      <c r="I489" s="184">
        <v>2.4931000000000001</v>
      </c>
      <c r="J489" s="184">
        <v>2.7502</v>
      </c>
      <c r="K489" s="184">
        <v>6.3959999999999999</v>
      </c>
      <c r="L489" s="184">
        <v>6.0221</v>
      </c>
      <c r="M489" s="184">
        <v>5.5792000000000002</v>
      </c>
      <c r="N489" s="184">
        <v>5.4888000000000003</v>
      </c>
      <c r="O489" s="184">
        <v>5.5309999999999997</v>
      </c>
      <c r="P489" s="184">
        <v>4.319</v>
      </c>
      <c r="Q489" s="184">
        <v>7.7446000000000002</v>
      </c>
      <c r="R489" s="184">
        <v>4.6475999999999997</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44483</v>
      </c>
      <c r="E490" s="184">
        <v>1.4522999999999999</v>
      </c>
      <c r="F490" s="184">
        <v>0</v>
      </c>
      <c r="G490" s="184">
        <v>0</v>
      </c>
      <c r="H490" s="184">
        <v>0</v>
      </c>
      <c r="I490" s="184">
        <v>0</v>
      </c>
      <c r="J490" s="184">
        <v>0</v>
      </c>
      <c r="K490" s="184">
        <v>0</v>
      </c>
      <c r="L490" s="184">
        <v>0</v>
      </c>
      <c r="M490" s="184">
        <v>0</v>
      </c>
      <c r="N490" s="184">
        <v>0</v>
      </c>
      <c r="O490" s="184"/>
      <c r="P490" s="184"/>
      <c r="Q490" s="184">
        <v>-13.4945</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44483</v>
      </c>
      <c r="E491" s="184">
        <v>0.96740000000000004</v>
      </c>
      <c r="F491" s="184">
        <v>0</v>
      </c>
      <c r="G491" s="184">
        <v>0</v>
      </c>
      <c r="H491" s="184">
        <v>0</v>
      </c>
      <c r="I491" s="184">
        <v>0</v>
      </c>
      <c r="J491" s="184">
        <v>0</v>
      </c>
      <c r="K491" s="184">
        <v>0</v>
      </c>
      <c r="L491" s="184">
        <v>0</v>
      </c>
      <c r="M491" s="184">
        <v>0</v>
      </c>
      <c r="N491" s="184">
        <v>0</v>
      </c>
      <c r="O491" s="184"/>
      <c r="P491" s="184"/>
      <c r="Q491" s="184">
        <v>-13.4915</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44483</v>
      </c>
      <c r="E492" s="184">
        <v>1.3985000000000001</v>
      </c>
      <c r="F492" s="184">
        <v>0</v>
      </c>
      <c r="G492" s="184">
        <v>0</v>
      </c>
      <c r="H492" s="184">
        <v>0</v>
      </c>
      <c r="I492" s="184">
        <v>0</v>
      </c>
      <c r="J492" s="184">
        <v>0</v>
      </c>
      <c r="K492" s="184">
        <v>0</v>
      </c>
      <c r="L492" s="184">
        <v>0</v>
      </c>
      <c r="M492" s="184">
        <v>0</v>
      </c>
      <c r="N492" s="184">
        <v>0</v>
      </c>
      <c r="O492" s="184"/>
      <c r="P492" s="184"/>
      <c r="Q492" s="184">
        <v>-13.492800000000001</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44483</v>
      </c>
      <c r="E493" s="184">
        <v>25.7438</v>
      </c>
      <c r="F493" s="184">
        <v>16.7379</v>
      </c>
      <c r="G493" s="184">
        <v>15.3317</v>
      </c>
      <c r="H493" s="184">
        <v>-5.9885000000000002</v>
      </c>
      <c r="I493" s="184">
        <v>-6.0723000000000003</v>
      </c>
      <c r="J493" s="184">
        <v>0.93169999999999997</v>
      </c>
      <c r="K493" s="184">
        <v>7.6307</v>
      </c>
      <c r="L493" s="184">
        <v>5.2930000000000001</v>
      </c>
      <c r="M493" s="184">
        <v>4.5895999999999999</v>
      </c>
      <c r="N493" s="184">
        <v>5.0728999999999997</v>
      </c>
      <c r="O493" s="184">
        <v>10.4948</v>
      </c>
      <c r="P493" s="184">
        <v>8.3742999999999999</v>
      </c>
      <c r="Q493" s="184">
        <v>9.4365000000000006</v>
      </c>
      <c r="R493" s="184">
        <v>9.2004000000000001</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44483</v>
      </c>
      <c r="E494" s="184">
        <v>23.7438</v>
      </c>
      <c r="F494" s="184">
        <v>16.302099999999999</v>
      </c>
      <c r="G494" s="184">
        <v>14.8782</v>
      </c>
      <c r="H494" s="184">
        <v>-6.4264999999999999</v>
      </c>
      <c r="I494" s="184">
        <v>-6.5060000000000002</v>
      </c>
      <c r="J494" s="184">
        <v>0.50749999999999995</v>
      </c>
      <c r="K494" s="184">
        <v>7.21</v>
      </c>
      <c r="L494" s="184">
        <v>4.8651</v>
      </c>
      <c r="M494" s="184">
        <v>4.1654999999999998</v>
      </c>
      <c r="N494" s="184">
        <v>4.6397000000000004</v>
      </c>
      <c r="O494" s="184">
        <v>9.8876000000000008</v>
      </c>
      <c r="P494" s="184">
        <v>7.6390000000000002</v>
      </c>
      <c r="Q494" s="184">
        <v>8.6064000000000007</v>
      </c>
      <c r="R494" s="184">
        <v>8.7236999999999991</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44483</v>
      </c>
      <c r="E495" s="184">
        <v>18.8124</v>
      </c>
      <c r="F495" s="184">
        <v>5.8216000000000001</v>
      </c>
      <c r="G495" s="184">
        <v>14.0504</v>
      </c>
      <c r="H495" s="184">
        <v>2.1905999999999999</v>
      </c>
      <c r="I495" s="184">
        <v>-1.3159000000000001</v>
      </c>
      <c r="J495" s="184">
        <v>1.6514</v>
      </c>
      <c r="K495" s="184">
        <v>6.4903000000000004</v>
      </c>
      <c r="L495" s="184">
        <v>5.3194999999999997</v>
      </c>
      <c r="M495" s="184">
        <v>2.8593000000000002</v>
      </c>
      <c r="N495" s="184">
        <v>6.4333</v>
      </c>
      <c r="O495" s="184">
        <v>4.3529999999999998</v>
      </c>
      <c r="P495" s="184">
        <v>4.4497</v>
      </c>
      <c r="Q495" s="184">
        <v>7.0343</v>
      </c>
      <c r="R495" s="184">
        <v>6.7952000000000004</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44483</v>
      </c>
      <c r="E496" s="184">
        <v>19.9132</v>
      </c>
      <c r="F496" s="184">
        <v>6.2331000000000003</v>
      </c>
      <c r="G496" s="184">
        <v>14.4976</v>
      </c>
      <c r="H496" s="184">
        <v>2.5935999999999999</v>
      </c>
      <c r="I496" s="184">
        <v>-0.91620000000000001</v>
      </c>
      <c r="J496" s="184">
        <v>2.0501999999999998</v>
      </c>
      <c r="K496" s="184">
        <v>6.8772000000000002</v>
      </c>
      <c r="L496" s="184">
        <v>5.6837999999999997</v>
      </c>
      <c r="M496" s="184">
        <v>3.2149999999999999</v>
      </c>
      <c r="N496" s="184">
        <v>6.7990000000000004</v>
      </c>
      <c r="O496" s="184">
        <v>4.7561</v>
      </c>
      <c r="P496" s="184">
        <v>4.9623999999999997</v>
      </c>
      <c r="Q496" s="184">
        <v>7.5182000000000002</v>
      </c>
      <c r="R496" s="184">
        <v>7.1717000000000004</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44483</v>
      </c>
      <c r="E497" s="184">
        <v>36.616300000000003</v>
      </c>
      <c r="F497" s="184">
        <v>0.8972</v>
      </c>
      <c r="G497" s="184">
        <v>16.3033</v>
      </c>
      <c r="H497" s="184">
        <v>2.4220000000000002</v>
      </c>
      <c r="I497" s="184">
        <v>-0.91110000000000002</v>
      </c>
      <c r="J497" s="184">
        <v>2.0636000000000001</v>
      </c>
      <c r="K497" s="184">
        <v>5.0631000000000004</v>
      </c>
      <c r="L497" s="184">
        <v>3.7797999999999998</v>
      </c>
      <c r="M497" s="184">
        <v>1.2576000000000001</v>
      </c>
      <c r="N497" s="184">
        <v>2.2296</v>
      </c>
      <c r="O497" s="184">
        <v>6.9593999999999996</v>
      </c>
      <c r="P497" s="184">
        <v>5.7449000000000003</v>
      </c>
      <c r="Q497" s="184">
        <v>7.9006999999999996</v>
      </c>
      <c r="R497" s="184">
        <v>5.6436000000000002</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44483</v>
      </c>
      <c r="E498" s="184">
        <v>39.286999999999999</v>
      </c>
      <c r="F498" s="184">
        <v>2.137</v>
      </c>
      <c r="G498" s="184">
        <v>17.522500000000001</v>
      </c>
      <c r="H498" s="184">
        <v>3.6524000000000001</v>
      </c>
      <c r="I498" s="184">
        <v>0.30530000000000002</v>
      </c>
      <c r="J498" s="184">
        <v>3.2915999999999999</v>
      </c>
      <c r="K498" s="184">
        <v>6.3853999999999997</v>
      </c>
      <c r="L498" s="184">
        <v>5.1261999999999999</v>
      </c>
      <c r="M498" s="184">
        <v>2.5886</v>
      </c>
      <c r="N498" s="184">
        <v>3.5386000000000002</v>
      </c>
      <c r="O498" s="184">
        <v>8.0957000000000008</v>
      </c>
      <c r="P498" s="184">
        <v>6.7910000000000004</v>
      </c>
      <c r="Q498" s="184">
        <v>8.4953000000000003</v>
      </c>
      <c r="R498" s="184">
        <v>6.7481999999999998</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44483</v>
      </c>
      <c r="E499" s="184">
        <v>25.6785</v>
      </c>
      <c r="F499" s="184">
        <v>1.5636000000000001</v>
      </c>
      <c r="G499" s="184">
        <v>17.0335</v>
      </c>
      <c r="H499" s="184">
        <v>3.1086999999999998</v>
      </c>
      <c r="I499" s="184">
        <v>-0.23350000000000001</v>
      </c>
      <c r="J499" s="184">
        <v>2.7494999999999998</v>
      </c>
      <c r="K499" s="184">
        <v>5.8654000000000002</v>
      </c>
      <c r="L499" s="184">
        <v>4.6108000000000002</v>
      </c>
      <c r="M499" s="184">
        <v>2.0764</v>
      </c>
      <c r="N499" s="184">
        <v>3.0169000000000001</v>
      </c>
      <c r="O499" s="184">
        <v>7.5799000000000003</v>
      </c>
      <c r="P499" s="184">
        <v>6.3314000000000004</v>
      </c>
      <c r="Q499" s="184">
        <v>7.7248000000000001</v>
      </c>
      <c r="R499" s="184">
        <v>6.2028999999999996</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44483</v>
      </c>
      <c r="E500" s="184">
        <v>25.661899999999999</v>
      </c>
      <c r="F500" s="184">
        <v>-4.4086999999999996</v>
      </c>
      <c r="G500" s="184">
        <v>5.3597999999999999</v>
      </c>
      <c r="H500" s="184">
        <v>-2.3559999999999999</v>
      </c>
      <c r="I500" s="184">
        <v>-2.1825000000000001</v>
      </c>
      <c r="J500" s="184">
        <v>1.7805</v>
      </c>
      <c r="K500" s="184">
        <v>4.5552999999999999</v>
      </c>
      <c r="L500" s="184">
        <v>3.7311999999999999</v>
      </c>
      <c r="M500" s="184">
        <v>2.2246000000000001</v>
      </c>
      <c r="N500" s="184">
        <v>2.8681000000000001</v>
      </c>
      <c r="O500" s="184">
        <v>8.0793999999999997</v>
      </c>
      <c r="P500" s="184">
        <v>6.6609999999999996</v>
      </c>
      <c r="Q500" s="184">
        <v>8.4642999999999997</v>
      </c>
      <c r="R500" s="184">
        <v>6.4669999999999996</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44483</v>
      </c>
      <c r="E501" s="184">
        <v>24.2257</v>
      </c>
      <c r="F501" s="184">
        <v>-5.5738000000000003</v>
      </c>
      <c r="G501" s="184">
        <v>4.2704000000000004</v>
      </c>
      <c r="H501" s="184">
        <v>-3.4415</v>
      </c>
      <c r="I501" s="184">
        <v>-3.2568000000000001</v>
      </c>
      <c r="J501" s="184">
        <v>0.71360000000000001</v>
      </c>
      <c r="K501" s="184">
        <v>3.4609000000000001</v>
      </c>
      <c r="L501" s="184">
        <v>2.6551999999999998</v>
      </c>
      <c r="M501" s="184">
        <v>1.1679999999999999</v>
      </c>
      <c r="N501" s="184">
        <v>1.8323</v>
      </c>
      <c r="O501" s="184">
        <v>7.1178999999999997</v>
      </c>
      <c r="P501" s="184">
        <v>5.8209</v>
      </c>
      <c r="Q501" s="184">
        <v>7.4050000000000002</v>
      </c>
      <c r="R501" s="184">
        <v>5.4945000000000004</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44483</v>
      </c>
      <c r="E502" s="184">
        <v>2792.5162999999998</v>
      </c>
      <c r="F502" s="184">
        <v>5.5598000000000001</v>
      </c>
      <c r="G502" s="184">
        <v>13.202999999999999</v>
      </c>
      <c r="H502" s="184">
        <v>3.1652</v>
      </c>
      <c r="I502" s="184">
        <v>-0.96679999999999999</v>
      </c>
      <c r="J502" s="184">
        <v>3.1305000000000001</v>
      </c>
      <c r="K502" s="184">
        <v>8.1547000000000001</v>
      </c>
      <c r="L502" s="184">
        <v>5.5670999999999999</v>
      </c>
      <c r="M502" s="184">
        <v>3.2389999999999999</v>
      </c>
      <c r="N502" s="184">
        <v>4.0891999999999999</v>
      </c>
      <c r="O502" s="184">
        <v>10.3146</v>
      </c>
      <c r="P502" s="184">
        <v>7.3766999999999996</v>
      </c>
      <c r="Q502" s="184">
        <v>8.7668999999999997</v>
      </c>
      <c r="R502" s="184">
        <v>8.3918999999999997</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44483</v>
      </c>
      <c r="E503" s="184">
        <v>2684.5050999999999</v>
      </c>
      <c r="F503" s="184">
        <v>4.9104000000000001</v>
      </c>
      <c r="G503" s="184">
        <v>12.5526</v>
      </c>
      <c r="H503" s="184">
        <v>2.5148000000000001</v>
      </c>
      <c r="I503" s="184">
        <v>-1.6093</v>
      </c>
      <c r="J503" s="184">
        <v>2.4929999999999999</v>
      </c>
      <c r="K503" s="184">
        <v>7.5145999999999997</v>
      </c>
      <c r="L503" s="184">
        <v>4.9328000000000003</v>
      </c>
      <c r="M503" s="184">
        <v>2.5931999999999999</v>
      </c>
      <c r="N503" s="184">
        <v>3.4228000000000001</v>
      </c>
      <c r="O503" s="184">
        <v>9.6247000000000007</v>
      </c>
      <c r="P503" s="184">
        <v>6.8231999999999999</v>
      </c>
      <c r="Q503" s="184">
        <v>7.0758999999999999</v>
      </c>
      <c r="R503" s="184">
        <v>7.7003000000000004</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44483</v>
      </c>
      <c r="E504" s="184">
        <v>77.058099999999996</v>
      </c>
      <c r="F504" s="184">
        <v>25.2166</v>
      </c>
      <c r="G504" s="184">
        <v>14.020899999999999</v>
      </c>
      <c r="H504" s="184">
        <v>9.9389000000000003</v>
      </c>
      <c r="I504" s="184">
        <v>6.7129000000000003</v>
      </c>
      <c r="J504" s="184">
        <v>59.963000000000001</v>
      </c>
      <c r="K504" s="184">
        <v>31.358699999999999</v>
      </c>
      <c r="L504" s="184">
        <v>16.063700000000001</v>
      </c>
      <c r="M504" s="184">
        <v>16.862100000000002</v>
      </c>
      <c r="N504" s="184">
        <v>17.539899999999999</v>
      </c>
      <c r="O504" s="184">
        <v>6.9305000000000003</v>
      </c>
      <c r="P504" s="184">
        <v>7.1837</v>
      </c>
      <c r="Q504" s="184">
        <v>8.6448999999999998</v>
      </c>
      <c r="R504" s="184">
        <v>5.9851999999999999</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44483</v>
      </c>
      <c r="E505" s="184">
        <v>82.3733</v>
      </c>
      <c r="F505" s="184">
        <v>25.2301</v>
      </c>
      <c r="G505" s="184">
        <v>14.032999999999999</v>
      </c>
      <c r="H505" s="184">
        <v>9.9381000000000004</v>
      </c>
      <c r="I505" s="184">
        <v>6.7145000000000001</v>
      </c>
      <c r="J505" s="184">
        <v>59.9621</v>
      </c>
      <c r="K505" s="184">
        <v>31.359000000000002</v>
      </c>
      <c r="L505" s="184">
        <v>16.063400000000001</v>
      </c>
      <c r="M505" s="184">
        <v>17.049700000000001</v>
      </c>
      <c r="N505" s="184">
        <v>17.923999999999999</v>
      </c>
      <c r="O505" s="184">
        <v>7.6714000000000002</v>
      </c>
      <c r="P505" s="184">
        <v>8.0205000000000002</v>
      </c>
      <c r="Q505" s="184">
        <v>8.8869000000000007</v>
      </c>
      <c r="R505" s="184">
        <v>6.6048</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44483</v>
      </c>
      <c r="E512" s="184">
        <v>72.990399999999994</v>
      </c>
      <c r="F512" s="184">
        <v>-8.1991999999999994</v>
      </c>
      <c r="G512" s="184">
        <v>18.162800000000001</v>
      </c>
      <c r="H512" s="184">
        <v>-0.7571</v>
      </c>
      <c r="I512" s="184">
        <v>-3.2214</v>
      </c>
      <c r="J512" s="184">
        <v>-1.377</v>
      </c>
      <c r="K512" s="184">
        <v>4.0507</v>
      </c>
      <c r="L512" s="184">
        <v>14.8474</v>
      </c>
      <c r="M512" s="184">
        <v>9.4382999999999999</v>
      </c>
      <c r="N512" s="184">
        <v>8.6925000000000008</v>
      </c>
      <c r="O512" s="184">
        <v>7.3681999999999999</v>
      </c>
      <c r="P512" s="184">
        <v>5.4602000000000004</v>
      </c>
      <c r="Q512" s="184">
        <v>8.4588000000000001</v>
      </c>
      <c r="R512" s="184">
        <v>8.9498999999999995</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44483</v>
      </c>
      <c r="E513" s="184">
        <v>77.724599999999995</v>
      </c>
      <c r="F513" s="184">
        <v>-6.9019000000000004</v>
      </c>
      <c r="G513" s="184">
        <v>19.033100000000001</v>
      </c>
      <c r="H513" s="184">
        <v>-1.34E-2</v>
      </c>
      <c r="I513" s="184">
        <v>-2.5234000000000001</v>
      </c>
      <c r="J513" s="184">
        <v>-0.7056</v>
      </c>
      <c r="K513" s="184">
        <v>4.6927000000000003</v>
      </c>
      <c r="L513" s="184">
        <v>15.450100000000001</v>
      </c>
      <c r="M513" s="184">
        <v>9.9908000000000001</v>
      </c>
      <c r="N513" s="184">
        <v>9.2872000000000003</v>
      </c>
      <c r="O513" s="184">
        <v>8.0488999999999997</v>
      </c>
      <c r="P513" s="184">
        <v>6.1284000000000001</v>
      </c>
      <c r="Q513" s="184">
        <v>8.3302999999999994</v>
      </c>
      <c r="R513" s="184">
        <v>9.6709999999999994</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44483</v>
      </c>
      <c r="E514" s="184">
        <v>72.990399999999994</v>
      </c>
      <c r="F514" s="184">
        <v>-8.1991999999999994</v>
      </c>
      <c r="G514" s="184">
        <v>18.162800000000001</v>
      </c>
      <c r="H514" s="184">
        <v>-0.7571</v>
      </c>
      <c r="I514" s="184">
        <v>-3.2214</v>
      </c>
      <c r="J514" s="184">
        <v>-1.377</v>
      </c>
      <c r="K514" s="184">
        <v>4.0507</v>
      </c>
      <c r="L514" s="184">
        <v>14.8474</v>
      </c>
      <c r="M514" s="184">
        <v>9.4382999999999999</v>
      </c>
      <c r="N514" s="184">
        <v>8.6925000000000008</v>
      </c>
      <c r="O514" s="184">
        <v>7.3681999999999999</v>
      </c>
      <c r="P514" s="184">
        <v>5.4602000000000004</v>
      </c>
      <c r="Q514" s="184">
        <v>8.4588000000000001</v>
      </c>
      <c r="R514" s="184">
        <v>8.9498999999999995</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44483</v>
      </c>
      <c r="E515" s="184">
        <v>72.990399999999994</v>
      </c>
      <c r="F515" s="184">
        <v>-8.1991999999999994</v>
      </c>
      <c r="G515" s="184">
        <v>18.162800000000001</v>
      </c>
      <c r="H515" s="184">
        <v>-0.7571</v>
      </c>
      <c r="I515" s="184">
        <v>-3.2214</v>
      </c>
      <c r="J515" s="184">
        <v>-1.377</v>
      </c>
      <c r="K515" s="184">
        <v>4.0507</v>
      </c>
      <c r="L515" s="184">
        <v>14.8474</v>
      </c>
      <c r="M515" s="184">
        <v>9.4382999999999999</v>
      </c>
      <c r="N515" s="184">
        <v>8.6925000000000008</v>
      </c>
      <c r="O515" s="184">
        <v>7.3681999999999999</v>
      </c>
      <c r="P515" s="184">
        <v>5.4602000000000004</v>
      </c>
      <c r="Q515" s="184">
        <v>8.4588000000000001</v>
      </c>
      <c r="R515" s="184">
        <v>8.9498999999999995</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44483</v>
      </c>
      <c r="E516" s="184">
        <v>28.749700000000001</v>
      </c>
      <c r="F516" s="184">
        <v>2.4123999999999999</v>
      </c>
      <c r="G516" s="184">
        <v>26.252199999999998</v>
      </c>
      <c r="H516" s="184">
        <v>1.9051</v>
      </c>
      <c r="I516" s="184">
        <v>-3.7218</v>
      </c>
      <c r="J516" s="184">
        <v>-0.28770000000000001</v>
      </c>
      <c r="K516" s="184">
        <v>4.8667999999999996</v>
      </c>
      <c r="L516" s="184">
        <v>3.7561</v>
      </c>
      <c r="M516" s="184">
        <v>1.8702000000000001</v>
      </c>
      <c r="N516" s="184">
        <v>2.7391000000000001</v>
      </c>
      <c r="O516" s="184">
        <v>7.8360000000000003</v>
      </c>
      <c r="P516" s="184">
        <v>5.6277999999999997</v>
      </c>
      <c r="Q516" s="184">
        <v>7.8143000000000002</v>
      </c>
      <c r="R516" s="184">
        <v>5.5118999999999998</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44483</v>
      </c>
      <c r="E517" s="184">
        <v>30.753299999999999</v>
      </c>
      <c r="F517" s="184">
        <v>3.0861000000000001</v>
      </c>
      <c r="G517" s="184">
        <v>27.0016</v>
      </c>
      <c r="H517" s="184">
        <v>2.6972999999999998</v>
      </c>
      <c r="I517" s="184">
        <v>-2.9384000000000001</v>
      </c>
      <c r="J517" s="184">
        <v>0.49869999999999998</v>
      </c>
      <c r="K517" s="184">
        <v>5.6657999999999999</v>
      </c>
      <c r="L517" s="184">
        <v>4.5585000000000004</v>
      </c>
      <c r="M517" s="184">
        <v>2.6703000000000001</v>
      </c>
      <c r="N517" s="184">
        <v>3.5503</v>
      </c>
      <c r="O517" s="184">
        <v>8.6738</v>
      </c>
      <c r="P517" s="184">
        <v>6.4366000000000003</v>
      </c>
      <c r="Q517" s="184">
        <v>7.6634000000000002</v>
      </c>
      <c r="R517" s="184">
        <v>6.3418000000000001</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44483</v>
      </c>
      <c r="E518" s="184">
        <v>27.623100000000001</v>
      </c>
      <c r="F518" s="184">
        <v>2.1143000000000001</v>
      </c>
      <c r="G518" s="184">
        <v>25.953900000000001</v>
      </c>
      <c r="H518" s="184">
        <v>1.6428</v>
      </c>
      <c r="I518" s="184">
        <v>-3.9769000000000001</v>
      </c>
      <c r="J518" s="184">
        <v>-0.54149999999999998</v>
      </c>
      <c r="K518" s="184">
        <v>4.6146000000000003</v>
      </c>
      <c r="L518" s="184">
        <v>3.5015999999999998</v>
      </c>
      <c r="M518" s="184">
        <v>1.6194999999999999</v>
      </c>
      <c r="N518" s="184">
        <v>2.4857999999999998</v>
      </c>
      <c r="O518" s="184">
        <v>7.5723000000000003</v>
      </c>
      <c r="P518" s="184">
        <v>5.3661000000000003</v>
      </c>
      <c r="Q518" s="184">
        <v>7.5076999999999998</v>
      </c>
      <c r="R518" s="184">
        <v>5.2552000000000003</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44483</v>
      </c>
      <c r="E519" s="184">
        <v>28.8872</v>
      </c>
      <c r="F519" s="184">
        <v>3.5381999999999998</v>
      </c>
      <c r="G519" s="184">
        <v>11.4247</v>
      </c>
      <c r="H519" s="184">
        <v>0.70409999999999995</v>
      </c>
      <c r="I519" s="184">
        <v>-0.19850000000000001</v>
      </c>
      <c r="J519" s="184">
        <v>2.2067999999999999</v>
      </c>
      <c r="K519" s="184">
        <v>6.5377000000000001</v>
      </c>
      <c r="L519" s="184">
        <v>5.7750000000000004</v>
      </c>
      <c r="M519" s="184">
        <v>4.9692999999999996</v>
      </c>
      <c r="N519" s="184">
        <v>5.4901</v>
      </c>
      <c r="O519" s="184">
        <v>9.4260000000000002</v>
      </c>
      <c r="P519" s="184">
        <v>7.9321000000000002</v>
      </c>
      <c r="Q519" s="184">
        <v>9.4568999999999992</v>
      </c>
      <c r="R519" s="184">
        <v>9.0497999999999994</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44483</v>
      </c>
      <c r="E520" s="184">
        <v>30.372499999999999</v>
      </c>
      <c r="F520" s="184">
        <v>4.3268000000000004</v>
      </c>
      <c r="G520" s="184">
        <v>12.1899</v>
      </c>
      <c r="H520" s="184">
        <v>1.494</v>
      </c>
      <c r="I520" s="184">
        <v>0.59240000000000004</v>
      </c>
      <c r="J520" s="184">
        <v>2.9956999999999998</v>
      </c>
      <c r="K520" s="184">
        <v>7.3399000000000001</v>
      </c>
      <c r="L520" s="184">
        <v>6.59</v>
      </c>
      <c r="M520" s="184">
        <v>5.7899000000000003</v>
      </c>
      <c r="N520" s="184">
        <v>6.3143000000000002</v>
      </c>
      <c r="O520" s="184">
        <v>10.2026</v>
      </c>
      <c r="P520" s="184">
        <v>8.6867999999999999</v>
      </c>
      <c r="Q520" s="184">
        <v>10.6051</v>
      </c>
      <c r="R520" s="184">
        <v>9.8361999999999998</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44483</v>
      </c>
      <c r="E521" s="184">
        <v>17.9557</v>
      </c>
      <c r="F521" s="184">
        <v>-6.3005000000000004</v>
      </c>
      <c r="G521" s="184">
        <v>25.939299999999999</v>
      </c>
      <c r="H521" s="184">
        <v>-1.4516</v>
      </c>
      <c r="I521" s="184">
        <v>-4.6525999999999996</v>
      </c>
      <c r="J521" s="184">
        <v>19.077400000000001</v>
      </c>
      <c r="K521" s="184">
        <v>10.063800000000001</v>
      </c>
      <c r="L521" s="184">
        <v>7.9537000000000004</v>
      </c>
      <c r="M521" s="184">
        <v>5.4785000000000004</v>
      </c>
      <c r="N521" s="184">
        <v>6.4023000000000003</v>
      </c>
      <c r="O521" s="184">
        <v>7.6605999999999996</v>
      </c>
      <c r="P521" s="184">
        <v>5.1698000000000004</v>
      </c>
      <c r="Q521" s="184">
        <v>6.2519</v>
      </c>
      <c r="R521" s="184">
        <v>8.2870000000000008</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44483</v>
      </c>
      <c r="E522" s="184">
        <v>19.2744</v>
      </c>
      <c r="F522" s="184">
        <v>-5.4908999999999999</v>
      </c>
      <c r="G522" s="184">
        <v>26.6965</v>
      </c>
      <c r="H522" s="184">
        <v>-0.70330000000000004</v>
      </c>
      <c r="I522" s="184">
        <v>-3.9033000000000002</v>
      </c>
      <c r="J522" s="184">
        <v>19.842500000000001</v>
      </c>
      <c r="K522" s="184">
        <v>10.8308</v>
      </c>
      <c r="L522" s="184">
        <v>8.7342999999999993</v>
      </c>
      <c r="M522" s="184">
        <v>6.2502000000000004</v>
      </c>
      <c r="N522" s="184">
        <v>7.1908000000000003</v>
      </c>
      <c r="O522" s="184">
        <v>8.5624000000000002</v>
      </c>
      <c r="P522" s="184">
        <v>6.2973999999999997</v>
      </c>
      <c r="Q522" s="184">
        <v>6.7667000000000002</v>
      </c>
      <c r="R522" s="184">
        <v>9.1113999999999997</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44483</v>
      </c>
      <c r="E523" s="184">
        <v>29.877500000000001</v>
      </c>
      <c r="F523" s="184">
        <v>-6.7179000000000002</v>
      </c>
      <c r="G523" s="184">
        <v>29.636099999999999</v>
      </c>
      <c r="H523" s="184">
        <v>12.2628</v>
      </c>
      <c r="I523" s="184">
        <v>4.1340000000000003</v>
      </c>
      <c r="J523" s="184">
        <v>3.3852000000000002</v>
      </c>
      <c r="K523" s="184">
        <v>6.2641</v>
      </c>
      <c r="L523" s="184">
        <v>6.4349999999999996</v>
      </c>
      <c r="M523" s="184">
        <v>3.1920999999999999</v>
      </c>
      <c r="N523" s="184">
        <v>3.9321999999999999</v>
      </c>
      <c r="O523" s="184">
        <v>10.637499999999999</v>
      </c>
      <c r="P523" s="184">
        <v>8.3690999999999995</v>
      </c>
      <c r="Q523" s="184">
        <v>9.3181999999999992</v>
      </c>
      <c r="R523" s="184">
        <v>8.5305999999999997</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44483</v>
      </c>
      <c r="E524" s="184">
        <v>27.7562</v>
      </c>
      <c r="F524" s="184">
        <v>-7.6254999999999997</v>
      </c>
      <c r="G524" s="184">
        <v>28.779199999999999</v>
      </c>
      <c r="H524" s="184">
        <v>11.3904</v>
      </c>
      <c r="I524" s="184">
        <v>3.2635000000000001</v>
      </c>
      <c r="J524" s="184">
        <v>2.5081000000000002</v>
      </c>
      <c r="K524" s="184">
        <v>5.3747999999999996</v>
      </c>
      <c r="L524" s="184">
        <v>5.5332999999999997</v>
      </c>
      <c r="M524" s="184">
        <v>2.2650999999999999</v>
      </c>
      <c r="N524" s="184">
        <v>3.0106000000000002</v>
      </c>
      <c r="O524" s="184">
        <v>9.7718000000000007</v>
      </c>
      <c r="P524" s="184">
        <v>7.5201000000000002</v>
      </c>
      <c r="Q524" s="184">
        <v>8.2507999999999999</v>
      </c>
      <c r="R524" s="184">
        <v>7.6257999999999999</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44483</v>
      </c>
      <c r="E525" s="184">
        <v>18.379200000000001</v>
      </c>
      <c r="F525" s="184">
        <v>23.051500000000001</v>
      </c>
      <c r="G525" s="184">
        <v>15.908300000000001</v>
      </c>
      <c r="H525" s="184">
        <v>6.9885000000000002</v>
      </c>
      <c r="I525" s="184">
        <v>2.2858000000000001</v>
      </c>
      <c r="J525" s="184">
        <v>1.3652</v>
      </c>
      <c r="K525" s="184">
        <v>8.3219999999999992</v>
      </c>
      <c r="L525" s="184">
        <v>8.0570000000000004</v>
      </c>
      <c r="M525" s="184">
        <v>6.7853000000000003</v>
      </c>
      <c r="N525" s="184">
        <v>7.0631000000000004</v>
      </c>
      <c r="O525" s="184">
        <v>8.1263000000000005</v>
      </c>
      <c r="P525" s="184">
        <v>7.4649999999999999</v>
      </c>
      <c r="Q525" s="184">
        <v>7.5968</v>
      </c>
      <c r="R525" s="184">
        <v>7.6483999999999996</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44483</v>
      </c>
      <c r="E526" s="184">
        <v>17.583600000000001</v>
      </c>
      <c r="F526" s="184">
        <v>22.848099999999999</v>
      </c>
      <c r="G526" s="184">
        <v>15.6578</v>
      </c>
      <c r="H526" s="184">
        <v>6.7698999999999998</v>
      </c>
      <c r="I526" s="184">
        <v>2.0478000000000001</v>
      </c>
      <c r="J526" s="184">
        <v>1.1220000000000001</v>
      </c>
      <c r="K526" s="184">
        <v>8.0668000000000006</v>
      </c>
      <c r="L526" s="184">
        <v>7.7973999999999997</v>
      </c>
      <c r="M526" s="184">
        <v>6.4622000000000002</v>
      </c>
      <c r="N526" s="184">
        <v>6.6829999999999998</v>
      </c>
      <c r="O526" s="184">
        <v>7.5431999999999997</v>
      </c>
      <c r="P526" s="184">
        <v>6.8724999999999996</v>
      </c>
      <c r="Q526" s="184">
        <v>7.0255000000000001</v>
      </c>
      <c r="R526" s="184">
        <v>7.1260000000000003</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44483</v>
      </c>
      <c r="E527" s="184">
        <v>1235.1261</v>
      </c>
      <c r="F527" s="184">
        <v>4.2323000000000004</v>
      </c>
      <c r="G527" s="184">
        <v>18.492899999999999</v>
      </c>
      <c r="H527" s="184">
        <v>10.5319</v>
      </c>
      <c r="I527" s="184">
        <v>5.8403999999999998</v>
      </c>
      <c r="J527" s="184">
        <v>2.5689000000000002</v>
      </c>
      <c r="K527" s="184">
        <v>7.2125000000000004</v>
      </c>
      <c r="L527" s="184">
        <v>5.9870000000000001</v>
      </c>
      <c r="M527" s="184">
        <v>4.7885</v>
      </c>
      <c r="N527" s="184">
        <v>5.8997999999999999</v>
      </c>
      <c r="O527" s="184"/>
      <c r="P527" s="184"/>
      <c r="Q527" s="184">
        <v>7.6547000000000001</v>
      </c>
      <c r="R527" s="184">
        <v>6.1970000000000001</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44483</v>
      </c>
      <c r="E528" s="184">
        <v>1216.9872</v>
      </c>
      <c r="F528" s="184">
        <v>3.7164000000000001</v>
      </c>
      <c r="G528" s="184">
        <v>17.977799999999998</v>
      </c>
      <c r="H528" s="184">
        <v>10.015599999999999</v>
      </c>
      <c r="I528" s="184">
        <v>5.3220000000000001</v>
      </c>
      <c r="J528" s="184">
        <v>2.0514000000000001</v>
      </c>
      <c r="K528" s="184">
        <v>6.6875999999999998</v>
      </c>
      <c r="L528" s="184">
        <v>5.4539999999999997</v>
      </c>
      <c r="M528" s="184">
        <v>4.2545000000000002</v>
      </c>
      <c r="N528" s="184">
        <v>5.3544999999999998</v>
      </c>
      <c r="O528" s="184"/>
      <c r="P528" s="184"/>
      <c r="Q528" s="184">
        <v>7.0998999999999999</v>
      </c>
      <c r="R528" s="184">
        <v>5.6463999999999999</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44483</v>
      </c>
      <c r="E529" s="184">
        <v>34.7425</v>
      </c>
      <c r="F529" s="184">
        <v>-1.6809000000000001</v>
      </c>
      <c r="G529" s="184">
        <v>11.1815</v>
      </c>
      <c r="H529" s="184">
        <v>5.2130999999999998</v>
      </c>
      <c r="I529" s="184">
        <v>2.1629999999999998</v>
      </c>
      <c r="J529" s="184">
        <v>2.0274999999999999</v>
      </c>
      <c r="K529" s="184">
        <v>5.3246000000000002</v>
      </c>
      <c r="L529" s="184">
        <v>5.0393999999999997</v>
      </c>
      <c r="M529" s="184">
        <v>4.0835999999999997</v>
      </c>
      <c r="N529" s="184">
        <v>4.2655000000000003</v>
      </c>
      <c r="O529" s="184">
        <v>6.5336999999999996</v>
      </c>
      <c r="P529" s="184">
        <v>7.1280000000000001</v>
      </c>
      <c r="Q529" s="184">
        <v>8.0175000000000001</v>
      </c>
      <c r="R529" s="184">
        <v>6.1204999999999998</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44483</v>
      </c>
      <c r="E530" s="184">
        <v>33.067500000000003</v>
      </c>
      <c r="F530" s="184">
        <v>-2.3178000000000001</v>
      </c>
      <c r="G530" s="184">
        <v>10.458299999999999</v>
      </c>
      <c r="H530" s="184">
        <v>4.4978999999999996</v>
      </c>
      <c r="I530" s="184">
        <v>1.4357</v>
      </c>
      <c r="J530" s="184">
        <v>1.2965</v>
      </c>
      <c r="K530" s="184">
        <v>4.5852000000000004</v>
      </c>
      <c r="L530" s="184">
        <v>4.2923999999999998</v>
      </c>
      <c r="M530" s="184">
        <v>3.3334999999999999</v>
      </c>
      <c r="N530" s="184">
        <v>3.5074000000000001</v>
      </c>
      <c r="O530" s="184">
        <v>5.8677000000000001</v>
      </c>
      <c r="P530" s="184">
        <v>6.4969000000000001</v>
      </c>
      <c r="Q530" s="184">
        <v>6.7468000000000004</v>
      </c>
      <c r="R530" s="184">
        <v>5.3891999999999998</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44483</v>
      </c>
      <c r="E531" s="184">
        <v>31.741099999999999</v>
      </c>
      <c r="F531" s="184">
        <v>-4.0243000000000002</v>
      </c>
      <c r="G531" s="184">
        <v>7.9781000000000004</v>
      </c>
      <c r="H531" s="184">
        <v>1.2817000000000001</v>
      </c>
      <c r="I531" s="184">
        <v>0.80520000000000003</v>
      </c>
      <c r="J531" s="184">
        <v>4.1113999999999997</v>
      </c>
      <c r="K531" s="184">
        <v>9.1978000000000009</v>
      </c>
      <c r="L531" s="184">
        <v>7.0274999999999999</v>
      </c>
      <c r="M531" s="184">
        <v>4.3666999999999998</v>
      </c>
      <c r="N531" s="184">
        <v>5.4417</v>
      </c>
      <c r="O531" s="184">
        <v>10.396000000000001</v>
      </c>
      <c r="P531" s="184">
        <v>8.6430000000000007</v>
      </c>
      <c r="Q531" s="184">
        <v>9.5888000000000009</v>
      </c>
      <c r="R531" s="184">
        <v>8.7454999999999998</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44483</v>
      </c>
      <c r="E532" s="184">
        <v>30.0336</v>
      </c>
      <c r="F532" s="184">
        <v>-4.7390999999999996</v>
      </c>
      <c r="G532" s="184">
        <v>7.3368000000000002</v>
      </c>
      <c r="H532" s="184">
        <v>0.59040000000000004</v>
      </c>
      <c r="I532" s="184">
        <v>9.5500000000000002E-2</v>
      </c>
      <c r="J532" s="184">
        <v>3.3757000000000001</v>
      </c>
      <c r="K532" s="184">
        <v>8.4481000000000002</v>
      </c>
      <c r="L532" s="184">
        <v>6.2653999999999996</v>
      </c>
      <c r="M532" s="184">
        <v>3.609</v>
      </c>
      <c r="N532" s="184">
        <v>4.6761999999999997</v>
      </c>
      <c r="O532" s="184">
        <v>9.6488999999999994</v>
      </c>
      <c r="P532" s="184">
        <v>7.9634</v>
      </c>
      <c r="Q532" s="184">
        <v>8.5585000000000004</v>
      </c>
      <c r="R532" s="184">
        <v>7.9966999999999997</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44483</v>
      </c>
      <c r="E533" s="184">
        <v>25.266300000000001</v>
      </c>
      <c r="F533" s="184">
        <v>12.283300000000001</v>
      </c>
      <c r="G533" s="184">
        <v>13.0154</v>
      </c>
      <c r="H533" s="184">
        <v>4.7923</v>
      </c>
      <c r="I533" s="184">
        <v>0.28899999999999998</v>
      </c>
      <c r="J533" s="184">
        <v>2.3738000000000001</v>
      </c>
      <c r="K533" s="184">
        <v>5.6489000000000003</v>
      </c>
      <c r="L533" s="184">
        <v>5.1924000000000001</v>
      </c>
      <c r="M533" s="184">
        <v>2.3607999999999998</v>
      </c>
      <c r="N533" s="184">
        <v>3.0154999999999998</v>
      </c>
      <c r="O533" s="184">
        <v>8.9725000000000001</v>
      </c>
      <c r="P533" s="184">
        <v>7.3015999999999996</v>
      </c>
      <c r="Q533" s="184">
        <v>8.7713999999999999</v>
      </c>
      <c r="R533" s="184">
        <v>7.0369999999999999</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44483</v>
      </c>
      <c r="E534" s="184">
        <v>23.845400000000001</v>
      </c>
      <c r="F534" s="184">
        <v>11.4838</v>
      </c>
      <c r="G534" s="184">
        <v>12.257899999999999</v>
      </c>
      <c r="H534" s="184">
        <v>4.0704000000000002</v>
      </c>
      <c r="I534" s="184">
        <v>-0.43730000000000002</v>
      </c>
      <c r="J534" s="184">
        <v>1.6503000000000001</v>
      </c>
      <c r="K534" s="184">
        <v>4.9184999999999999</v>
      </c>
      <c r="L534" s="184">
        <v>4.4554999999999998</v>
      </c>
      <c r="M534" s="184">
        <v>1.6298999999999999</v>
      </c>
      <c r="N534" s="184">
        <v>2.2867999999999999</v>
      </c>
      <c r="O534" s="184">
        <v>8.2083999999999993</v>
      </c>
      <c r="P534" s="184">
        <v>6.4764999999999997</v>
      </c>
      <c r="Q534" s="184">
        <v>5.91</v>
      </c>
      <c r="R534" s="184">
        <v>6.3079999999999998</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44483</v>
      </c>
      <c r="E535" s="184">
        <v>12.2524</v>
      </c>
      <c r="F535" s="184">
        <v>23.251100000000001</v>
      </c>
      <c r="G535" s="184">
        <v>21.486699999999999</v>
      </c>
      <c r="H535" s="184">
        <v>5.3250999999999999</v>
      </c>
      <c r="I535" s="184">
        <v>-0.48930000000000001</v>
      </c>
      <c r="J535" s="184">
        <v>1.1032</v>
      </c>
      <c r="K535" s="184">
        <v>5.2793999999999999</v>
      </c>
      <c r="L535" s="184">
        <v>4.5686999999999998</v>
      </c>
      <c r="M535" s="184">
        <v>4.0843999999999996</v>
      </c>
      <c r="N535" s="184">
        <v>4.3414999999999999</v>
      </c>
      <c r="O535" s="184">
        <v>6.8620999999999999</v>
      </c>
      <c r="P535" s="184"/>
      <c r="Q535" s="184">
        <v>6.6538000000000004</v>
      </c>
      <c r="R535" s="184">
        <v>5.976</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44483</v>
      </c>
      <c r="E536" s="184">
        <v>11.8329</v>
      </c>
      <c r="F536" s="184">
        <v>22.222799999999999</v>
      </c>
      <c r="G536" s="184">
        <v>20.392600000000002</v>
      </c>
      <c r="H536" s="184">
        <v>4.2337999999999996</v>
      </c>
      <c r="I536" s="184">
        <v>-1.5853999999999999</v>
      </c>
      <c r="J536" s="184">
        <v>0</v>
      </c>
      <c r="K536" s="184">
        <v>4.1604999999999999</v>
      </c>
      <c r="L536" s="184">
        <v>3.4489999999999998</v>
      </c>
      <c r="M536" s="184">
        <v>2.9729999999999999</v>
      </c>
      <c r="N536" s="184">
        <v>3.226</v>
      </c>
      <c r="O536" s="184">
        <v>5.6974999999999998</v>
      </c>
      <c r="P536" s="184"/>
      <c r="Q536" s="184">
        <v>5.4820000000000002</v>
      </c>
      <c r="R536" s="184">
        <v>4.8048999999999999</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44483</v>
      </c>
      <c r="E537" s="184">
        <v>14.1829</v>
      </c>
      <c r="F537" s="184">
        <v>1.8016000000000001</v>
      </c>
      <c r="G537" s="184">
        <v>9.9590999999999994</v>
      </c>
      <c r="H537" s="184">
        <v>0.58830000000000005</v>
      </c>
      <c r="I537" s="184">
        <v>-1.9104000000000001</v>
      </c>
      <c r="J537" s="184">
        <v>-0.10290000000000001</v>
      </c>
      <c r="K537" s="184">
        <v>4.3293999999999997</v>
      </c>
      <c r="L537" s="184">
        <v>4.5441000000000003</v>
      </c>
      <c r="M537" s="184">
        <v>3.6728000000000001</v>
      </c>
      <c r="N537" s="184">
        <v>3.6875</v>
      </c>
      <c r="O537" s="184">
        <v>9.8341999999999992</v>
      </c>
      <c r="P537" s="184"/>
      <c r="Q537" s="184">
        <v>7.9617000000000004</v>
      </c>
      <c r="R537" s="184">
        <v>7.3606999999999996</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44483</v>
      </c>
      <c r="E538" s="184">
        <v>13.4232</v>
      </c>
      <c r="F538" s="184">
        <v>0.81579999999999997</v>
      </c>
      <c r="G538" s="184">
        <v>9.0707000000000004</v>
      </c>
      <c r="H538" s="184">
        <v>-0.38840000000000002</v>
      </c>
      <c r="I538" s="184">
        <v>-2.8519999999999999</v>
      </c>
      <c r="J538" s="184">
        <v>-1.0686</v>
      </c>
      <c r="K538" s="184">
        <v>3.3622000000000001</v>
      </c>
      <c r="L538" s="184">
        <v>3.5705</v>
      </c>
      <c r="M538" s="184">
        <v>2.6916000000000002</v>
      </c>
      <c r="N538" s="184">
        <v>2.7031999999999998</v>
      </c>
      <c r="O538" s="184">
        <v>8.6908999999999992</v>
      </c>
      <c r="P538" s="184"/>
      <c r="Q538" s="184">
        <v>6.6665999999999999</v>
      </c>
      <c r="R538" s="184">
        <v>6.3464</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44483</v>
      </c>
      <c r="E539" s="184">
        <v>29.611999999999998</v>
      </c>
      <c r="F539" s="184">
        <v>-38.539900000000003</v>
      </c>
      <c r="G539" s="184">
        <v>-5.9135999999999997</v>
      </c>
      <c r="H539" s="184">
        <v>-8.8422000000000001</v>
      </c>
      <c r="I539" s="184">
        <v>-6.1485000000000003</v>
      </c>
      <c r="J539" s="184">
        <v>-1.6780999999999999</v>
      </c>
      <c r="K539" s="184">
        <v>7.19</v>
      </c>
      <c r="L539" s="184">
        <v>3.9173</v>
      </c>
      <c r="M539" s="184">
        <v>2.5350000000000001</v>
      </c>
      <c r="N539" s="184">
        <v>3.9487999999999999</v>
      </c>
      <c r="O539" s="184">
        <v>8.3729999999999993</v>
      </c>
      <c r="P539" s="184">
        <v>6.1822999999999997</v>
      </c>
      <c r="Q539" s="184">
        <v>6.625</v>
      </c>
      <c r="R539" s="184">
        <v>6.6875</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44483</v>
      </c>
      <c r="E540" s="184">
        <v>31.298999999999999</v>
      </c>
      <c r="F540" s="184">
        <v>-38.2104</v>
      </c>
      <c r="G540" s="184">
        <v>-5.5174000000000003</v>
      </c>
      <c r="H540" s="184">
        <v>-8.4328000000000003</v>
      </c>
      <c r="I540" s="184">
        <v>-5.7431999999999999</v>
      </c>
      <c r="J540" s="184">
        <v>-1.2698</v>
      </c>
      <c r="K540" s="184">
        <v>7.6052999999999997</v>
      </c>
      <c r="L540" s="184">
        <v>4.3349000000000002</v>
      </c>
      <c r="M540" s="184">
        <v>2.9577</v>
      </c>
      <c r="N540" s="184">
        <v>4.3878000000000004</v>
      </c>
      <c r="O540" s="184">
        <v>8.9938000000000002</v>
      </c>
      <c r="P540" s="184">
        <v>6.8263999999999996</v>
      </c>
      <c r="Q540" s="184">
        <v>8.4108000000000001</v>
      </c>
      <c r="R540" s="184">
        <v>7.2165999999999997</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44483</v>
      </c>
      <c r="E541" s="184">
        <v>2136.8056999999999</v>
      </c>
      <c r="F541" s="184">
        <v>-37.3703</v>
      </c>
      <c r="G541" s="184">
        <v>-3.8643000000000001</v>
      </c>
      <c r="H541" s="184">
        <v>3.2235999999999998</v>
      </c>
      <c r="I541" s="184">
        <v>0.90980000000000005</v>
      </c>
      <c r="J541" s="184">
        <v>2.9944999999999999</v>
      </c>
      <c r="K541" s="184">
        <v>5.8902999999999999</v>
      </c>
      <c r="L541" s="184">
        <v>4.6787999999999998</v>
      </c>
      <c r="M541" s="184">
        <v>3.2673999999999999</v>
      </c>
      <c r="N541" s="184">
        <v>3.4518</v>
      </c>
      <c r="O541" s="184">
        <v>8.6343999999999994</v>
      </c>
      <c r="P541" s="184">
        <v>7.3746</v>
      </c>
      <c r="Q541" s="184">
        <v>8.0891000000000002</v>
      </c>
      <c r="R541" s="184">
        <v>6.2419000000000002</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44483</v>
      </c>
      <c r="E542" s="184">
        <v>2316.4009999999998</v>
      </c>
      <c r="F542" s="184">
        <v>-36.153700000000001</v>
      </c>
      <c r="G542" s="184">
        <v>-2.6465999999999998</v>
      </c>
      <c r="H542" s="184">
        <v>4.4428000000000001</v>
      </c>
      <c r="I542" s="184">
        <v>2.1288</v>
      </c>
      <c r="J542" s="184">
        <v>4.2164999999999999</v>
      </c>
      <c r="K542" s="184">
        <v>7.0156999999999998</v>
      </c>
      <c r="L542" s="184">
        <v>5.8689999999999998</v>
      </c>
      <c r="M542" s="184">
        <v>4.4776999999999996</v>
      </c>
      <c r="N542" s="184">
        <v>4.6388999999999996</v>
      </c>
      <c r="O542" s="184">
        <v>9.6214999999999993</v>
      </c>
      <c r="P542" s="184">
        <v>8.4562000000000008</v>
      </c>
      <c r="Q542" s="184">
        <v>8.9057999999999993</v>
      </c>
      <c r="R542" s="184">
        <v>7.3555000000000001</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44483</v>
      </c>
      <c r="E547" s="184">
        <v>16.837199999999999</v>
      </c>
      <c r="F547" s="184">
        <v>6.7214999999999998</v>
      </c>
      <c r="G547" s="184">
        <v>14.252000000000001</v>
      </c>
      <c r="H547" s="184">
        <v>3.1917</v>
      </c>
      <c r="I547" s="184">
        <v>2.3713000000000002</v>
      </c>
      <c r="J547" s="184">
        <v>4.4676</v>
      </c>
      <c r="K547" s="184">
        <v>7.3217999999999996</v>
      </c>
      <c r="L547" s="184">
        <v>5.0942999999999996</v>
      </c>
      <c r="M547" s="184">
        <v>4.0808999999999997</v>
      </c>
      <c r="N547" s="184">
        <v>4.0541</v>
      </c>
      <c r="O547" s="184">
        <v>8.6783999999999999</v>
      </c>
      <c r="P547" s="184">
        <v>7.3426999999999998</v>
      </c>
      <c r="Q547" s="184">
        <v>8.4662000000000006</v>
      </c>
      <c r="R547" s="184">
        <v>7.3311999999999999</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44483</v>
      </c>
      <c r="E548" s="184">
        <v>16.7516</v>
      </c>
      <c r="F548" s="184">
        <v>6.5378999999999996</v>
      </c>
      <c r="G548" s="184">
        <v>14.1793</v>
      </c>
      <c r="H548" s="184">
        <v>3.0522</v>
      </c>
      <c r="I548" s="184">
        <v>2.2431000000000001</v>
      </c>
      <c r="J548" s="184">
        <v>4.3441999999999998</v>
      </c>
      <c r="K548" s="184">
        <v>7.2003000000000004</v>
      </c>
      <c r="L548" s="184">
        <v>4.9722999999999997</v>
      </c>
      <c r="M548" s="184">
        <v>3.9575999999999998</v>
      </c>
      <c r="N548" s="184">
        <v>3.9304000000000001</v>
      </c>
      <c r="O548" s="184">
        <v>8.5465</v>
      </c>
      <c r="P548" s="184">
        <v>7.2236000000000002</v>
      </c>
      <c r="Q548" s="184">
        <v>8.3483999999999998</v>
      </c>
      <c r="R548" s="184">
        <v>7.1981000000000002</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44483</v>
      </c>
      <c r="E549" s="184">
        <v>29.8825</v>
      </c>
      <c r="F549" s="184">
        <v>-5.8620000000000001</v>
      </c>
      <c r="G549" s="184">
        <v>3.9506000000000001</v>
      </c>
      <c r="H549" s="184">
        <v>-9.8924000000000003</v>
      </c>
      <c r="I549" s="184">
        <v>-5.5804999999999998</v>
      </c>
      <c r="J549" s="184">
        <v>6.9199999999999998E-2</v>
      </c>
      <c r="K549" s="184">
        <v>4.6529999999999996</v>
      </c>
      <c r="L549" s="184">
        <v>3.6501000000000001</v>
      </c>
      <c r="M549" s="184">
        <v>2.9799000000000002</v>
      </c>
      <c r="N549" s="184">
        <v>3.3782000000000001</v>
      </c>
      <c r="O549" s="184">
        <v>9.8457000000000008</v>
      </c>
      <c r="P549" s="184">
        <v>8.0832999999999995</v>
      </c>
      <c r="Q549" s="184">
        <v>8.6906999999999996</v>
      </c>
      <c r="R549" s="184">
        <v>7.5462999999999996</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44483</v>
      </c>
      <c r="E550" s="184">
        <v>28.130500000000001</v>
      </c>
      <c r="F550" s="184">
        <v>-6.7458999999999998</v>
      </c>
      <c r="G550" s="184">
        <v>3.1149</v>
      </c>
      <c r="H550" s="184">
        <v>-10.654999999999999</v>
      </c>
      <c r="I550" s="184">
        <v>-6.3516000000000004</v>
      </c>
      <c r="J550" s="184">
        <v>-0.70030000000000003</v>
      </c>
      <c r="K550" s="184">
        <v>3.8751000000000002</v>
      </c>
      <c r="L550" s="184">
        <v>2.8675999999999999</v>
      </c>
      <c r="M550" s="184">
        <v>2.1956000000000002</v>
      </c>
      <c r="N550" s="184">
        <v>2.5855999999999999</v>
      </c>
      <c r="O550" s="184">
        <v>9.0913000000000004</v>
      </c>
      <c r="P550" s="184">
        <v>7.2961999999999998</v>
      </c>
      <c r="Q550" s="184">
        <v>5.9950000000000001</v>
      </c>
      <c r="R550" s="184">
        <v>6.7869000000000002</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44483</v>
      </c>
      <c r="E551" s="184">
        <v>36.213200000000001</v>
      </c>
      <c r="F551" s="184">
        <v>4.8387000000000002</v>
      </c>
      <c r="G551" s="184">
        <v>9.8183000000000007</v>
      </c>
      <c r="H551" s="184">
        <v>7.3537999999999997</v>
      </c>
      <c r="I551" s="184">
        <v>3.5758000000000001</v>
      </c>
      <c r="J551" s="184">
        <v>2.3125</v>
      </c>
      <c r="K551" s="184">
        <v>6.2100999999999997</v>
      </c>
      <c r="L551" s="184">
        <v>6.4744000000000002</v>
      </c>
      <c r="M551" s="184">
        <v>5.4002999999999997</v>
      </c>
      <c r="N551" s="184">
        <v>5.6188000000000002</v>
      </c>
      <c r="O551" s="184">
        <v>8.4306000000000001</v>
      </c>
      <c r="P551" s="184">
        <v>7.0937000000000001</v>
      </c>
      <c r="Q551" s="184">
        <v>9.0730000000000004</v>
      </c>
      <c r="R551" s="184">
        <v>7.9603000000000002</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44483</v>
      </c>
      <c r="E552" s="184">
        <v>33.173999999999999</v>
      </c>
      <c r="F552" s="184">
        <v>4.5115999999999996</v>
      </c>
      <c r="G552" s="184">
        <v>9.4329000000000001</v>
      </c>
      <c r="H552" s="184">
        <v>6.9409000000000001</v>
      </c>
      <c r="I552" s="184">
        <v>3.1631</v>
      </c>
      <c r="J552" s="184">
        <v>1.8145</v>
      </c>
      <c r="K552" s="184">
        <v>5.73</v>
      </c>
      <c r="L552" s="184">
        <v>6.0133999999999999</v>
      </c>
      <c r="M552" s="184">
        <v>4.8193999999999999</v>
      </c>
      <c r="N552" s="184">
        <v>4.8314000000000004</v>
      </c>
      <c r="O552" s="184">
        <v>7.3746</v>
      </c>
      <c r="P552" s="184">
        <v>6.0250000000000004</v>
      </c>
      <c r="Q552" s="184">
        <v>6.8395000000000001</v>
      </c>
      <c r="R552" s="184">
        <v>6.9394</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44483</v>
      </c>
      <c r="E553" s="184">
        <v>19.260300000000001</v>
      </c>
      <c r="F553" s="184">
        <v>-7.3894000000000002</v>
      </c>
      <c r="G553" s="184">
        <v>20.691600000000001</v>
      </c>
      <c r="H553" s="184">
        <v>-4.1117999999999997</v>
      </c>
      <c r="I553" s="184">
        <v>-8.2177000000000007</v>
      </c>
      <c r="J553" s="184">
        <v>-0.64400000000000002</v>
      </c>
      <c r="K553" s="184">
        <v>6.0926</v>
      </c>
      <c r="L553" s="184">
        <v>4.4828999999999999</v>
      </c>
      <c r="M553" s="184">
        <v>2.3321000000000001</v>
      </c>
      <c r="N553" s="184">
        <v>2.8165</v>
      </c>
      <c r="O553" s="184">
        <v>8.5436999999999994</v>
      </c>
      <c r="P553" s="184">
        <v>5.8076999999999996</v>
      </c>
      <c r="Q553" s="184">
        <v>7.0103</v>
      </c>
      <c r="R553" s="184">
        <v>6.8215000000000003</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44483</v>
      </c>
      <c r="E554" s="184">
        <v>20.159300000000002</v>
      </c>
      <c r="F554" s="184">
        <v>-7.4218999999999999</v>
      </c>
      <c r="G554" s="184">
        <v>20.7362</v>
      </c>
      <c r="H554" s="184">
        <v>-4.0319000000000003</v>
      </c>
      <c r="I554" s="184">
        <v>-8.1221999999999994</v>
      </c>
      <c r="J554" s="184">
        <v>-0.46450000000000002</v>
      </c>
      <c r="K554" s="184">
        <v>6.3992000000000004</v>
      </c>
      <c r="L554" s="184">
        <v>4.8174000000000001</v>
      </c>
      <c r="M554" s="184">
        <v>2.5914000000000001</v>
      </c>
      <c r="N554" s="184">
        <v>3.0613000000000001</v>
      </c>
      <c r="O554" s="184">
        <v>8.8054000000000006</v>
      </c>
      <c r="P554" s="184">
        <v>6.2066999999999997</v>
      </c>
      <c r="Q554" s="184">
        <v>7.3266999999999998</v>
      </c>
      <c r="R554" s="184">
        <v>7.1143999999999998</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44483</v>
      </c>
      <c r="E555" s="184">
        <v>0.33210000000000001</v>
      </c>
      <c r="F555" s="184">
        <v>10.994</v>
      </c>
      <c r="G555" s="184">
        <v>11.0006</v>
      </c>
      <c r="H555" s="184">
        <v>11.0139</v>
      </c>
      <c r="I555" s="184">
        <v>11.0372</v>
      </c>
      <c r="J555" s="184">
        <v>10.7179</v>
      </c>
      <c r="K555" s="184">
        <v>10.9251</v>
      </c>
      <c r="L555" s="184">
        <v>11.1737</v>
      </c>
      <c r="M555" s="184">
        <v>-23.740100000000002</v>
      </c>
      <c r="N555" s="184">
        <v>-16.0091</v>
      </c>
      <c r="O555" s="184"/>
      <c r="P555" s="184"/>
      <c r="Q555" s="184">
        <v>-6.8574000000000002</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44483</v>
      </c>
      <c r="E556" s="184">
        <v>0.31659999999999999</v>
      </c>
      <c r="F556" s="184">
        <v>11.532400000000001</v>
      </c>
      <c r="G556" s="184">
        <v>7.6906999999999996</v>
      </c>
      <c r="H556" s="184">
        <v>9.9004999999999992</v>
      </c>
      <c r="I556" s="184">
        <v>10.7494</v>
      </c>
      <c r="J556" s="184">
        <v>10.4651</v>
      </c>
      <c r="K556" s="184">
        <v>10.8131</v>
      </c>
      <c r="L556" s="184">
        <v>11.1951</v>
      </c>
      <c r="M556" s="184">
        <v>-23.981400000000001</v>
      </c>
      <c r="N556" s="184">
        <v>-16.199000000000002</v>
      </c>
      <c r="O556" s="184"/>
      <c r="P556" s="184"/>
      <c r="Q556" s="184">
        <v>-6.9892000000000003</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44483</v>
      </c>
      <c r="E557" s="184">
        <v>24.680900000000001</v>
      </c>
      <c r="F557" s="184">
        <v>105.6006</v>
      </c>
      <c r="G557" s="184">
        <v>46.1676</v>
      </c>
      <c r="H557" s="184">
        <v>19.254000000000001</v>
      </c>
      <c r="I557" s="184">
        <v>9.8292000000000002</v>
      </c>
      <c r="J557" s="184">
        <v>114.15649999999999</v>
      </c>
      <c r="K557" s="184">
        <v>41.101999999999997</v>
      </c>
      <c r="L557" s="184">
        <v>22.159099999999999</v>
      </c>
      <c r="M557" s="184">
        <v>15.0337</v>
      </c>
      <c r="N557" s="184">
        <v>12.2196</v>
      </c>
      <c r="O557" s="184">
        <v>5.4832000000000001</v>
      </c>
      <c r="P557" s="184">
        <v>5.7645</v>
      </c>
      <c r="Q557" s="184">
        <v>8.0198</v>
      </c>
      <c r="R557" s="184">
        <v>9.2942</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44483</v>
      </c>
      <c r="E558" s="184">
        <v>23.3627</v>
      </c>
      <c r="F558" s="184">
        <v>105.1336</v>
      </c>
      <c r="G558" s="184">
        <v>45.686500000000002</v>
      </c>
      <c r="H558" s="184">
        <v>18.770499999999998</v>
      </c>
      <c r="I558" s="184">
        <v>9.3291000000000004</v>
      </c>
      <c r="J558" s="184">
        <v>113.6006</v>
      </c>
      <c r="K558" s="184">
        <v>40.5349</v>
      </c>
      <c r="L558" s="184">
        <v>21.563099999999999</v>
      </c>
      <c r="M558" s="184">
        <v>14.4253</v>
      </c>
      <c r="N558" s="184">
        <v>11.598000000000001</v>
      </c>
      <c r="O558" s="184">
        <v>4.8422999999999998</v>
      </c>
      <c r="P558" s="184">
        <v>5.0601000000000003</v>
      </c>
      <c r="Q558" s="184">
        <v>7.7857000000000003</v>
      </c>
      <c r="R558" s="184">
        <v>8.6728000000000005</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4.1745693548387104</v>
      </c>
      <c r="G559" s="186">
        <v>14.666309677419358</v>
      </c>
      <c r="H559" s="186">
        <v>2.8729000000000009</v>
      </c>
      <c r="I559" s="186">
        <v>3.9149999999999983E-2</v>
      </c>
      <c r="J559" s="186">
        <v>7.7622564516129025</v>
      </c>
      <c r="K559" s="186">
        <v>7.9711903225806457</v>
      </c>
      <c r="L559" s="186">
        <v>6.6793661290322577</v>
      </c>
      <c r="M559" s="186">
        <v>3.742075806451612</v>
      </c>
      <c r="N559" s="186">
        <v>4.4094338709677432</v>
      </c>
      <c r="O559" s="186">
        <v>8.0216890909090957</v>
      </c>
      <c r="P559" s="186">
        <v>6.6024196078431379</v>
      </c>
      <c r="Q559" s="186">
        <v>6.3754112903225808</v>
      </c>
      <c r="R559" s="186">
        <v>7.1506842105263155</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2.2747000000000002</v>
      </c>
      <c r="G560" s="186">
        <v>14.21565</v>
      </c>
      <c r="H560" s="186">
        <v>2.6454499999999999</v>
      </c>
      <c r="I560" s="186">
        <v>-9.9250000000000005E-2</v>
      </c>
      <c r="J560" s="186">
        <v>2.0388500000000001</v>
      </c>
      <c r="K560" s="186">
        <v>6.3835499999999996</v>
      </c>
      <c r="L560" s="186">
        <v>5.3062500000000004</v>
      </c>
      <c r="M560" s="186">
        <v>3.4712499999999999</v>
      </c>
      <c r="N560" s="186">
        <v>4.1773500000000006</v>
      </c>
      <c r="O560" s="186">
        <v>8.1263000000000005</v>
      </c>
      <c r="P560" s="186">
        <v>6.6609999999999996</v>
      </c>
      <c r="Q560" s="186">
        <v>7.7696500000000004</v>
      </c>
      <c r="R560" s="186">
        <v>7.1143999999999998</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44483</v>
      </c>
      <c r="E563" s="184">
        <v>53.13</v>
      </c>
      <c r="F563" s="184">
        <v>0.64410000000000001</v>
      </c>
      <c r="G563" s="184">
        <v>1.1615</v>
      </c>
      <c r="H563" s="184">
        <v>1.2771999999999999</v>
      </c>
      <c r="I563" s="184">
        <v>2.0356999999999998</v>
      </c>
      <c r="J563" s="184">
        <v>2.3698999999999999</v>
      </c>
      <c r="K563" s="184">
        <v>7.0091000000000001</v>
      </c>
      <c r="L563" s="184">
        <v>14.8012</v>
      </c>
      <c r="M563" s="184">
        <v>13.259399999999999</v>
      </c>
      <c r="N563" s="184">
        <v>34.200600000000001</v>
      </c>
      <c r="O563" s="184">
        <v>12.892799999999999</v>
      </c>
      <c r="P563" s="184">
        <v>11.740399999999999</v>
      </c>
      <c r="Q563" s="184">
        <v>11.7439</v>
      </c>
      <c r="R563" s="184">
        <v>19.5595</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44483</v>
      </c>
      <c r="E564" s="184">
        <v>57.52</v>
      </c>
      <c r="F564" s="184">
        <v>0.66500000000000004</v>
      </c>
      <c r="G564" s="184">
        <v>1.1785000000000001</v>
      </c>
      <c r="H564" s="184">
        <v>1.3032999999999999</v>
      </c>
      <c r="I564" s="184">
        <v>2.0581999999999998</v>
      </c>
      <c r="J564" s="184">
        <v>2.4217</v>
      </c>
      <c r="K564" s="184">
        <v>7.1933999999999996</v>
      </c>
      <c r="L564" s="184">
        <v>15.1782</v>
      </c>
      <c r="M564" s="184">
        <v>13.8108</v>
      </c>
      <c r="N564" s="184">
        <v>35.0869</v>
      </c>
      <c r="O564" s="184">
        <v>13.6915</v>
      </c>
      <c r="P564" s="184">
        <v>12.7121</v>
      </c>
      <c r="Q564" s="184">
        <v>16.107099999999999</v>
      </c>
      <c r="R564" s="184">
        <v>20.3535</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44483</v>
      </c>
      <c r="E565" s="184">
        <v>43.61</v>
      </c>
      <c r="F565" s="184">
        <v>0.6462</v>
      </c>
      <c r="G565" s="184">
        <v>1.1597999999999999</v>
      </c>
      <c r="H565" s="184">
        <v>1.3243</v>
      </c>
      <c r="I565" s="184">
        <v>2.0832999999999999</v>
      </c>
      <c r="J565" s="184">
        <v>2.3948999999999998</v>
      </c>
      <c r="K565" s="184">
        <v>7.2816999999999998</v>
      </c>
      <c r="L565" s="184">
        <v>15.3399</v>
      </c>
      <c r="M565" s="184">
        <v>13.8642</v>
      </c>
      <c r="N565" s="184">
        <v>34.848500000000001</v>
      </c>
      <c r="O565" s="184">
        <v>13.7227</v>
      </c>
      <c r="P565" s="184">
        <v>12.4282</v>
      </c>
      <c r="Q565" s="184">
        <v>11.530799999999999</v>
      </c>
      <c r="R565" s="184">
        <v>20.397099999999998</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44483</v>
      </c>
      <c r="E566" s="184">
        <v>43.61</v>
      </c>
      <c r="F566" s="184">
        <v>0.6462</v>
      </c>
      <c r="G566" s="184">
        <v>1.1597999999999999</v>
      </c>
      <c r="H566" s="184">
        <v>1.3243</v>
      </c>
      <c r="I566" s="184">
        <v>2.0832999999999999</v>
      </c>
      <c r="J566" s="184">
        <v>2.3948999999999998</v>
      </c>
      <c r="K566" s="184">
        <v>7.2816999999999998</v>
      </c>
      <c r="L566" s="184">
        <v>15.3399</v>
      </c>
      <c r="M566" s="184">
        <v>13.8642</v>
      </c>
      <c r="N566" s="184">
        <v>34.848500000000001</v>
      </c>
      <c r="O566" s="184">
        <v>13.7227</v>
      </c>
      <c r="P566" s="184">
        <v>12.4282</v>
      </c>
      <c r="Q566" s="184">
        <v>11.530799999999999</v>
      </c>
      <c r="R566" s="184">
        <v>20.397099999999998</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44483</v>
      </c>
      <c r="E567" s="184">
        <v>47.28</v>
      </c>
      <c r="F567" s="184">
        <v>0.68140000000000001</v>
      </c>
      <c r="G567" s="184">
        <v>1.1986000000000001</v>
      </c>
      <c r="H567" s="184">
        <v>1.3722000000000001</v>
      </c>
      <c r="I567" s="184">
        <v>2.1166</v>
      </c>
      <c r="J567" s="184">
        <v>2.4929999999999999</v>
      </c>
      <c r="K567" s="184">
        <v>7.5522999999999998</v>
      </c>
      <c r="L567" s="184">
        <v>15.853999999999999</v>
      </c>
      <c r="M567" s="184">
        <v>14.590400000000001</v>
      </c>
      <c r="N567" s="184">
        <v>36.057600000000001</v>
      </c>
      <c r="O567" s="184">
        <v>14.818</v>
      </c>
      <c r="P567" s="184">
        <v>13.565899999999999</v>
      </c>
      <c r="Q567" s="184">
        <v>16.917100000000001</v>
      </c>
      <c r="R567" s="184">
        <v>21.539000000000001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44483</v>
      </c>
      <c r="E568" s="184">
        <v>87.465900000000005</v>
      </c>
      <c r="F568" s="184">
        <v>0.97629999999999995</v>
      </c>
      <c r="G568" s="184">
        <v>2.9573999999999998</v>
      </c>
      <c r="H568" s="184">
        <v>3.9824999999999999</v>
      </c>
      <c r="I568" s="184">
        <v>5.5717999999999996</v>
      </c>
      <c r="J568" s="184">
        <v>5.3566000000000003</v>
      </c>
      <c r="K568" s="184">
        <v>17.850000000000001</v>
      </c>
      <c r="L568" s="184">
        <v>33.342700000000001</v>
      </c>
      <c r="M568" s="184">
        <v>32.372700000000002</v>
      </c>
      <c r="N568" s="184">
        <v>67.664900000000003</v>
      </c>
      <c r="O568" s="184">
        <v>26.447900000000001</v>
      </c>
      <c r="P568" s="184">
        <v>20.250599999999999</v>
      </c>
      <c r="Q568" s="184">
        <v>22.2944</v>
      </c>
      <c r="R568" s="184">
        <v>31.743500000000001</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44483</v>
      </c>
      <c r="E569" s="184">
        <v>79.741100000000003</v>
      </c>
      <c r="F569" s="184">
        <v>0.97399999999999998</v>
      </c>
      <c r="G569" s="184">
        <v>2.9506999999999999</v>
      </c>
      <c r="H569" s="184">
        <v>3.9670000000000001</v>
      </c>
      <c r="I569" s="184">
        <v>5.5404999999999998</v>
      </c>
      <c r="J569" s="184">
        <v>5.2901999999999996</v>
      </c>
      <c r="K569" s="184">
        <v>17.615200000000002</v>
      </c>
      <c r="L569" s="184">
        <v>32.784100000000002</v>
      </c>
      <c r="M569" s="184">
        <v>31.528199999999998</v>
      </c>
      <c r="N569" s="184">
        <v>66.232200000000006</v>
      </c>
      <c r="O569" s="184">
        <v>25.3521</v>
      </c>
      <c r="P569" s="184">
        <v>19.1143</v>
      </c>
      <c r="Q569" s="184">
        <v>19.2377</v>
      </c>
      <c r="R569" s="184">
        <v>30.665199999999999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44483</v>
      </c>
      <c r="E570" s="184">
        <v>77</v>
      </c>
      <c r="F570" s="184">
        <v>1.0499000000000001</v>
      </c>
      <c r="G570" s="184">
        <v>2.4889999999999999</v>
      </c>
      <c r="H570" s="184">
        <v>4.2794999999999996</v>
      </c>
      <c r="I570" s="184">
        <v>6.6630000000000003</v>
      </c>
      <c r="J570" s="184">
        <v>7.1974999999999998</v>
      </c>
      <c r="K570" s="184">
        <v>20.1435</v>
      </c>
      <c r="L570" s="184">
        <v>37.6721</v>
      </c>
      <c r="M570" s="184">
        <v>38.315100000000001</v>
      </c>
      <c r="N570" s="184">
        <v>70.165700000000001</v>
      </c>
      <c r="O570" s="184">
        <v>23.127199999999998</v>
      </c>
      <c r="P570" s="184">
        <v>14.193099999999999</v>
      </c>
      <c r="Q570" s="184">
        <v>10.865600000000001</v>
      </c>
      <c r="R570" s="184">
        <v>34.342100000000002</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44483</v>
      </c>
      <c r="E571" s="184">
        <v>84.18</v>
      </c>
      <c r="F571" s="184">
        <v>1.0564</v>
      </c>
      <c r="G571" s="184">
        <v>2.496</v>
      </c>
      <c r="H571" s="184">
        <v>4.3122999999999996</v>
      </c>
      <c r="I571" s="184">
        <v>6.7054999999999998</v>
      </c>
      <c r="J571" s="184">
        <v>7.2903000000000002</v>
      </c>
      <c r="K571" s="184">
        <v>20.411999999999999</v>
      </c>
      <c r="L571" s="184">
        <v>38.203899999999997</v>
      </c>
      <c r="M571" s="184">
        <v>39.094499999999996</v>
      </c>
      <c r="N571" s="184">
        <v>71.445999999999998</v>
      </c>
      <c r="O571" s="184">
        <v>24.0593</v>
      </c>
      <c r="P571" s="184">
        <v>15.141400000000001</v>
      </c>
      <c r="Q571" s="184">
        <v>11.8384</v>
      </c>
      <c r="R571" s="184">
        <v>35.309699999999999</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44483</v>
      </c>
      <c r="E572" s="184">
        <v>63.131</v>
      </c>
      <c r="F572" s="184">
        <v>0.85150000000000003</v>
      </c>
      <c r="G572" s="184">
        <v>2.3109999999999999</v>
      </c>
      <c r="H572" s="184">
        <v>3.3647</v>
      </c>
      <c r="I572" s="184">
        <v>5.2832999999999997</v>
      </c>
      <c r="J572" s="184">
        <v>5.7347000000000001</v>
      </c>
      <c r="K572" s="184">
        <v>12.9053</v>
      </c>
      <c r="L572" s="184">
        <v>26.256900000000002</v>
      </c>
      <c r="M572" s="184">
        <v>24.188099999999999</v>
      </c>
      <c r="N572" s="184">
        <v>50.165300000000002</v>
      </c>
      <c r="O572" s="184">
        <v>22.872199999999999</v>
      </c>
      <c r="P572" s="184">
        <v>15.139900000000001</v>
      </c>
      <c r="Q572" s="184">
        <v>12.383100000000001</v>
      </c>
      <c r="R572" s="184">
        <v>27.17</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44483</v>
      </c>
      <c r="E573" s="184">
        <v>67.983000000000004</v>
      </c>
      <c r="F573" s="184">
        <v>0.85450000000000004</v>
      </c>
      <c r="G573" s="184">
        <v>2.3224</v>
      </c>
      <c r="H573" s="184">
        <v>3.3898999999999999</v>
      </c>
      <c r="I573" s="184">
        <v>5.3362999999999996</v>
      </c>
      <c r="J573" s="184">
        <v>5.8497000000000003</v>
      </c>
      <c r="K573" s="184">
        <v>13.2842</v>
      </c>
      <c r="L573" s="184">
        <v>27.104299999999999</v>
      </c>
      <c r="M573" s="184">
        <v>25.427600000000002</v>
      </c>
      <c r="N573" s="184">
        <v>52.162100000000002</v>
      </c>
      <c r="O573" s="184">
        <v>24.377800000000001</v>
      </c>
      <c r="P573" s="184">
        <v>16.479199999999999</v>
      </c>
      <c r="Q573" s="184">
        <v>17.0624</v>
      </c>
      <c r="R573" s="184">
        <v>28.786300000000001</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44483</v>
      </c>
      <c r="E574" s="184">
        <v>18.89</v>
      </c>
      <c r="F574" s="184">
        <v>0.47870000000000001</v>
      </c>
      <c r="G574" s="184">
        <v>1.1783999999999999</v>
      </c>
      <c r="H574" s="184">
        <v>2.4958999999999998</v>
      </c>
      <c r="I574" s="184">
        <v>6.1235999999999997</v>
      </c>
      <c r="J574" s="184">
        <v>5.1782000000000004</v>
      </c>
      <c r="K574" s="184">
        <v>15.394</v>
      </c>
      <c r="L574" s="184">
        <v>40.029699999999998</v>
      </c>
      <c r="M574" s="184">
        <v>48.1569</v>
      </c>
      <c r="N574" s="184">
        <v>77.704599999999999</v>
      </c>
      <c r="O574" s="184">
        <v>32.509599999999999</v>
      </c>
      <c r="P574" s="184"/>
      <c r="Q574" s="184">
        <v>19.024799999999999</v>
      </c>
      <c r="R574" s="184">
        <v>48.298900000000003</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44483</v>
      </c>
      <c r="E575" s="184">
        <v>18.37</v>
      </c>
      <c r="F575" s="184">
        <v>0.49230000000000002</v>
      </c>
      <c r="G575" s="184">
        <v>1.1564000000000001</v>
      </c>
      <c r="H575" s="184">
        <v>2.4540000000000002</v>
      </c>
      <c r="I575" s="184">
        <v>6.0624000000000002</v>
      </c>
      <c r="J575" s="184">
        <v>5.0914999999999999</v>
      </c>
      <c r="K575" s="184">
        <v>15.1724</v>
      </c>
      <c r="L575" s="184">
        <v>39.589700000000001</v>
      </c>
      <c r="M575" s="184">
        <v>47.431800000000003</v>
      </c>
      <c r="N575" s="184">
        <v>76.634600000000006</v>
      </c>
      <c r="O575" s="184">
        <v>31.501999999999999</v>
      </c>
      <c r="P575" s="184"/>
      <c r="Q575" s="184">
        <v>18.118500000000001</v>
      </c>
      <c r="R575" s="184">
        <v>47.191600000000001</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44483</v>
      </c>
      <c r="E576" s="184">
        <v>22.76</v>
      </c>
      <c r="F576" s="184">
        <v>0.53</v>
      </c>
      <c r="G576" s="184">
        <v>1.2456</v>
      </c>
      <c r="H576" s="184">
        <v>2.6150000000000002</v>
      </c>
      <c r="I576" s="184">
        <v>5.8605</v>
      </c>
      <c r="J576" s="184">
        <v>4.7881999999999998</v>
      </c>
      <c r="K576" s="184">
        <v>13.2338</v>
      </c>
      <c r="L576" s="184">
        <v>38.780500000000004</v>
      </c>
      <c r="M576" s="184">
        <v>46.366599999999998</v>
      </c>
      <c r="N576" s="184">
        <v>76.982900000000001</v>
      </c>
      <c r="O576" s="184"/>
      <c r="P576" s="184"/>
      <c r="Q576" s="184">
        <v>31.6721</v>
      </c>
      <c r="R576" s="184">
        <v>44.230800000000002</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44483</v>
      </c>
      <c r="E577" s="184">
        <v>22.06</v>
      </c>
      <c r="F577" s="184">
        <v>0.54690000000000005</v>
      </c>
      <c r="G577" s="184">
        <v>1.2391000000000001</v>
      </c>
      <c r="H577" s="184">
        <v>2.6046999999999998</v>
      </c>
      <c r="I577" s="184">
        <v>5.8540999999999999</v>
      </c>
      <c r="J577" s="184">
        <v>4.7483000000000004</v>
      </c>
      <c r="K577" s="184">
        <v>13.0702</v>
      </c>
      <c r="L577" s="184">
        <v>38.220599999999997</v>
      </c>
      <c r="M577" s="184">
        <v>45.514499999999998</v>
      </c>
      <c r="N577" s="184">
        <v>75.357699999999994</v>
      </c>
      <c r="O577" s="184"/>
      <c r="P577" s="184"/>
      <c r="Q577" s="184">
        <v>30.3032</v>
      </c>
      <c r="R577" s="184">
        <v>42.783499999999997</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44483</v>
      </c>
      <c r="E578" s="184">
        <v>119.34</v>
      </c>
      <c r="F578" s="184">
        <v>0.88759999999999994</v>
      </c>
      <c r="G578" s="184">
        <v>2</v>
      </c>
      <c r="H578" s="184">
        <v>3.1907000000000001</v>
      </c>
      <c r="I578" s="184">
        <v>6.3921000000000001</v>
      </c>
      <c r="J578" s="184">
        <v>4.9051</v>
      </c>
      <c r="K578" s="184">
        <v>14.871499999999999</v>
      </c>
      <c r="L578" s="184">
        <v>37.204000000000001</v>
      </c>
      <c r="M578" s="184">
        <v>41.902500000000003</v>
      </c>
      <c r="N578" s="184">
        <v>71.712199999999996</v>
      </c>
      <c r="O578" s="184">
        <v>32.719299999999997</v>
      </c>
      <c r="P578" s="184">
        <v>22.184100000000001</v>
      </c>
      <c r="Q578" s="184">
        <v>20.378299999999999</v>
      </c>
      <c r="R578" s="184">
        <v>45.080800000000004</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44483</v>
      </c>
      <c r="E579" s="184">
        <v>106.86</v>
      </c>
      <c r="F579" s="184">
        <v>0.88749999999999996</v>
      </c>
      <c r="G579" s="184">
        <v>1.9947999999999999</v>
      </c>
      <c r="H579" s="184">
        <v>3.1665999999999999</v>
      </c>
      <c r="I579" s="184">
        <v>6.3494999999999999</v>
      </c>
      <c r="J579" s="184">
        <v>4.8263999999999996</v>
      </c>
      <c r="K579" s="184">
        <v>14.6198</v>
      </c>
      <c r="L579" s="184">
        <v>36.579799999999999</v>
      </c>
      <c r="M579" s="184">
        <v>40.827599999999997</v>
      </c>
      <c r="N579" s="184">
        <v>69.942700000000002</v>
      </c>
      <c r="O579" s="184">
        <v>31.256499999999999</v>
      </c>
      <c r="P579" s="184">
        <v>20.736000000000001</v>
      </c>
      <c r="Q579" s="184">
        <v>20.610900000000001</v>
      </c>
      <c r="R579" s="184">
        <v>43.544199999999996</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44483</v>
      </c>
      <c r="E580" s="184">
        <v>114.44</v>
      </c>
      <c r="F580" s="184">
        <v>0.88149999999999995</v>
      </c>
      <c r="G580" s="184">
        <v>1.9964</v>
      </c>
      <c r="H580" s="184">
        <v>3.1735000000000002</v>
      </c>
      <c r="I580" s="184">
        <v>6.3569000000000004</v>
      </c>
      <c r="J580" s="184">
        <v>4.8464999999999998</v>
      </c>
      <c r="K580" s="184">
        <v>14.6693</v>
      </c>
      <c r="L580" s="184">
        <v>36.742699999999999</v>
      </c>
      <c r="M580" s="184">
        <v>41.214199999999998</v>
      </c>
      <c r="N580" s="184">
        <v>70.678600000000003</v>
      </c>
      <c r="O580" s="184">
        <v>32.056399999999996</v>
      </c>
      <c r="P580" s="184">
        <v>21.555199999999999</v>
      </c>
      <c r="Q580" s="184">
        <v>21.266500000000001</v>
      </c>
      <c r="R580" s="184">
        <v>44.319200000000002</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44483</v>
      </c>
      <c r="E581" s="184">
        <v>129.09</v>
      </c>
      <c r="F581" s="184">
        <v>0.87519999999999998</v>
      </c>
      <c r="G581" s="184">
        <v>2.6478999999999999</v>
      </c>
      <c r="H581" s="184">
        <v>3.5121000000000002</v>
      </c>
      <c r="I581" s="184">
        <v>5.0023999999999997</v>
      </c>
      <c r="J581" s="184">
        <v>4.4924999999999997</v>
      </c>
      <c r="K581" s="184">
        <v>14.2996</v>
      </c>
      <c r="L581" s="184">
        <v>31.7514</v>
      </c>
      <c r="M581" s="184">
        <v>32.863300000000002</v>
      </c>
      <c r="N581" s="184">
        <v>62.091900000000003</v>
      </c>
      <c r="O581" s="184">
        <v>28.885000000000002</v>
      </c>
      <c r="P581" s="184">
        <v>20.731400000000001</v>
      </c>
      <c r="Q581" s="184">
        <v>18.120100000000001</v>
      </c>
      <c r="R581" s="184">
        <v>38.076700000000002</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44483</v>
      </c>
      <c r="E582" s="184">
        <v>120.99</v>
      </c>
      <c r="F582" s="184">
        <v>0.86699999999999999</v>
      </c>
      <c r="G582" s="184">
        <v>2.6295999999999999</v>
      </c>
      <c r="H582" s="184">
        <v>3.4809999999999999</v>
      </c>
      <c r="I582" s="184">
        <v>4.9440999999999997</v>
      </c>
      <c r="J582" s="184">
        <v>4.3737000000000004</v>
      </c>
      <c r="K582" s="184">
        <v>13.926600000000001</v>
      </c>
      <c r="L582" s="184">
        <v>30.9132</v>
      </c>
      <c r="M582" s="184">
        <v>31.639600000000002</v>
      </c>
      <c r="N582" s="184">
        <v>60.124400000000001</v>
      </c>
      <c r="O582" s="184">
        <v>27.549099999999999</v>
      </c>
      <c r="P582" s="184">
        <v>19.6036</v>
      </c>
      <c r="Q582" s="184">
        <v>21.289100000000001</v>
      </c>
      <c r="R582" s="184">
        <v>36.574100000000001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44483</v>
      </c>
      <c r="E583" s="184">
        <v>90.475999999999999</v>
      </c>
      <c r="F583" s="184">
        <v>0.74490000000000001</v>
      </c>
      <c r="G583" s="184">
        <v>1.4032</v>
      </c>
      <c r="H583" s="184">
        <v>2.1934999999999998</v>
      </c>
      <c r="I583" s="184">
        <v>3.6701000000000001</v>
      </c>
      <c r="J583" s="184">
        <v>3.5253999999999999</v>
      </c>
      <c r="K583" s="184">
        <v>11.592700000000001</v>
      </c>
      <c r="L583" s="184">
        <v>30.726800000000001</v>
      </c>
      <c r="M583" s="184">
        <v>34.692999999999998</v>
      </c>
      <c r="N583" s="184">
        <v>71.203699999999998</v>
      </c>
      <c r="O583" s="184">
        <v>26.8765</v>
      </c>
      <c r="P583" s="184">
        <v>18.1311</v>
      </c>
      <c r="Q583" s="184">
        <v>19.474399999999999</v>
      </c>
      <c r="R583" s="184">
        <v>32.858899999999998</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44483</v>
      </c>
      <c r="E584" s="184">
        <v>84.394999999999996</v>
      </c>
      <c r="F584" s="184">
        <v>0.74250000000000005</v>
      </c>
      <c r="G584" s="184">
        <v>1.3949</v>
      </c>
      <c r="H584" s="184">
        <v>2.1743999999999999</v>
      </c>
      <c r="I584" s="184">
        <v>3.6322999999999999</v>
      </c>
      <c r="J584" s="184">
        <v>3.4443000000000001</v>
      </c>
      <c r="K584" s="184">
        <v>11.3332</v>
      </c>
      <c r="L584" s="184">
        <v>30.116700000000002</v>
      </c>
      <c r="M584" s="184">
        <v>33.7438</v>
      </c>
      <c r="N584" s="184">
        <v>69.583699999999993</v>
      </c>
      <c r="O584" s="184">
        <v>25.6435</v>
      </c>
      <c r="P584" s="184">
        <v>16.8993</v>
      </c>
      <c r="Q584" s="184">
        <v>15.560600000000001</v>
      </c>
      <c r="R584" s="184">
        <v>31.6004</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44483</v>
      </c>
      <c r="E585" s="184">
        <v>81.459999999999994</v>
      </c>
      <c r="F585" s="184">
        <v>0.79190000000000005</v>
      </c>
      <c r="G585" s="184">
        <v>1.4824999999999999</v>
      </c>
      <c r="H585" s="184">
        <v>2.5945</v>
      </c>
      <c r="I585" s="184">
        <v>4.4760999999999997</v>
      </c>
      <c r="J585" s="184">
        <v>4.5564999999999998</v>
      </c>
      <c r="K585" s="184">
        <v>12.3896</v>
      </c>
      <c r="L585" s="184">
        <v>28.182500000000001</v>
      </c>
      <c r="M585" s="184">
        <v>28.831299999999999</v>
      </c>
      <c r="N585" s="184">
        <v>58.328499999999998</v>
      </c>
      <c r="O585" s="184">
        <v>22.426100000000002</v>
      </c>
      <c r="P585" s="184">
        <v>15.317500000000001</v>
      </c>
      <c r="Q585" s="184">
        <v>16.290800000000001</v>
      </c>
      <c r="R585" s="184">
        <v>28.577100000000002</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44483</v>
      </c>
      <c r="E586" s="184">
        <v>73.349999999999994</v>
      </c>
      <c r="F586" s="184">
        <v>0.78320000000000001</v>
      </c>
      <c r="G586" s="184">
        <v>1.4662999999999999</v>
      </c>
      <c r="H586" s="184">
        <v>2.5587</v>
      </c>
      <c r="I586" s="184">
        <v>4.4127999999999998</v>
      </c>
      <c r="J586" s="184">
        <v>4.4127999999999998</v>
      </c>
      <c r="K586" s="184">
        <v>11.916399999999999</v>
      </c>
      <c r="L586" s="184">
        <v>27.079000000000001</v>
      </c>
      <c r="M586" s="184">
        <v>27.211200000000002</v>
      </c>
      <c r="N586" s="184">
        <v>55.699399999999997</v>
      </c>
      <c r="O586" s="184">
        <v>20.325900000000001</v>
      </c>
      <c r="P586" s="184">
        <v>13.622</v>
      </c>
      <c r="Q586" s="184">
        <v>16.848700000000001</v>
      </c>
      <c r="R586" s="184">
        <v>26.400600000000001</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44483</v>
      </c>
      <c r="E587" s="184">
        <v>905.8827</v>
      </c>
      <c r="F587" s="184">
        <v>0.8095</v>
      </c>
      <c r="G587" s="184">
        <v>2.9796</v>
      </c>
      <c r="H587" s="184">
        <v>4.3552999999999997</v>
      </c>
      <c r="I587" s="184">
        <v>6.1821999999999999</v>
      </c>
      <c r="J587" s="184">
        <v>8.5736000000000008</v>
      </c>
      <c r="K587" s="184">
        <v>14.5983</v>
      </c>
      <c r="L587" s="184">
        <v>32.324399999999997</v>
      </c>
      <c r="M587" s="184">
        <v>33.458799999999997</v>
      </c>
      <c r="N587" s="184">
        <v>75.303200000000004</v>
      </c>
      <c r="O587" s="184">
        <v>19.901399999999999</v>
      </c>
      <c r="P587" s="184">
        <v>14.030200000000001</v>
      </c>
      <c r="Q587" s="184">
        <v>22.1434</v>
      </c>
      <c r="R587" s="184">
        <v>28.292999999999999</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44483</v>
      </c>
      <c r="E588" s="184">
        <v>979.44979999999998</v>
      </c>
      <c r="F588" s="184">
        <v>0.81169999999999998</v>
      </c>
      <c r="G588" s="184">
        <v>2.9866000000000001</v>
      </c>
      <c r="H588" s="184">
        <v>4.3720999999999997</v>
      </c>
      <c r="I588" s="184">
        <v>6.2167000000000003</v>
      </c>
      <c r="J588" s="184">
        <v>8.6494999999999997</v>
      </c>
      <c r="K588" s="184">
        <v>14.8447</v>
      </c>
      <c r="L588" s="184">
        <v>32.885199999999998</v>
      </c>
      <c r="M588" s="184">
        <v>34.311900000000001</v>
      </c>
      <c r="N588" s="184">
        <v>76.814099999999996</v>
      </c>
      <c r="O588" s="184">
        <v>21.018599999999999</v>
      </c>
      <c r="P588" s="184">
        <v>15.132400000000001</v>
      </c>
      <c r="Q588" s="184">
        <v>17.206800000000001</v>
      </c>
      <c r="R588" s="184">
        <v>29.469100000000001</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44483</v>
      </c>
      <c r="E589" s="184">
        <v>588.33699999999999</v>
      </c>
      <c r="F589" s="184">
        <v>1.3801000000000001</v>
      </c>
      <c r="G589" s="184">
        <v>3.0621999999999998</v>
      </c>
      <c r="H589" s="184">
        <v>4.5236000000000001</v>
      </c>
      <c r="I589" s="184">
        <v>5.1920000000000002</v>
      </c>
      <c r="J589" s="184">
        <v>6.8190999999999997</v>
      </c>
      <c r="K589" s="184">
        <v>14.035399999999999</v>
      </c>
      <c r="L589" s="184">
        <v>31.217099999999999</v>
      </c>
      <c r="M589" s="184">
        <v>33.949800000000003</v>
      </c>
      <c r="N589" s="184">
        <v>67.552000000000007</v>
      </c>
      <c r="O589" s="184">
        <v>22.234999999999999</v>
      </c>
      <c r="P589" s="184">
        <v>16.6782</v>
      </c>
      <c r="Q589" s="184">
        <v>21.646799999999999</v>
      </c>
      <c r="R589" s="184">
        <v>29.733899999999998</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44483</v>
      </c>
      <c r="E590" s="184">
        <v>617.61800000000005</v>
      </c>
      <c r="F590" s="184">
        <v>1.3813</v>
      </c>
      <c r="G590" s="184">
        <v>3.0659999999999998</v>
      </c>
      <c r="H590" s="184">
        <v>4.5324999999999998</v>
      </c>
      <c r="I590" s="184">
        <v>5.2103000000000002</v>
      </c>
      <c r="J590" s="184">
        <v>6.8587999999999996</v>
      </c>
      <c r="K590" s="184">
        <v>14.164999999999999</v>
      </c>
      <c r="L590" s="184">
        <v>31.5108</v>
      </c>
      <c r="M590" s="184">
        <v>34.376100000000001</v>
      </c>
      <c r="N590" s="184">
        <v>68.276399999999995</v>
      </c>
      <c r="O590" s="184">
        <v>22.8139</v>
      </c>
      <c r="P590" s="184">
        <v>17.327200000000001</v>
      </c>
      <c r="Q590" s="184">
        <v>17.7546</v>
      </c>
      <c r="R590" s="184">
        <v>30.336099999999998</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44483</v>
      </c>
      <c r="E591" s="184">
        <v>2494.4091067372401</v>
      </c>
      <c r="F591" s="184">
        <v>0.83320000000000005</v>
      </c>
      <c r="G591" s="184">
        <v>2.0285000000000002</v>
      </c>
      <c r="H591" s="184">
        <v>3.4022999999999999</v>
      </c>
      <c r="I591" s="184">
        <v>5.4028</v>
      </c>
      <c r="J591" s="184">
        <v>5.9976000000000003</v>
      </c>
      <c r="K591" s="184">
        <v>16.325900000000001</v>
      </c>
      <c r="L591" s="184">
        <v>33.2348</v>
      </c>
      <c r="M591" s="184">
        <v>32.626899999999999</v>
      </c>
      <c r="N591" s="184">
        <v>63.647300000000001</v>
      </c>
      <c r="O591" s="184">
        <v>16.165700000000001</v>
      </c>
      <c r="P591" s="184">
        <v>12.6371</v>
      </c>
      <c r="Q591" s="184">
        <v>24.105799999999999</v>
      </c>
      <c r="R591" s="184">
        <v>24.968599999999999</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44483</v>
      </c>
      <c r="E592" s="184">
        <v>806.70600000000002</v>
      </c>
      <c r="F592" s="184">
        <v>0.83509999999999995</v>
      </c>
      <c r="G592" s="184">
        <v>2.0339999999999998</v>
      </c>
      <c r="H592" s="184">
        <v>3.4152</v>
      </c>
      <c r="I592" s="184">
        <v>5.4292999999999996</v>
      </c>
      <c r="J592" s="184">
        <v>6.0545</v>
      </c>
      <c r="K592" s="184">
        <v>16.503599999999999</v>
      </c>
      <c r="L592" s="184">
        <v>33.616100000000003</v>
      </c>
      <c r="M592" s="184">
        <v>33.167900000000003</v>
      </c>
      <c r="N592" s="184">
        <v>64.575100000000006</v>
      </c>
      <c r="O592" s="184">
        <v>16.846800000000002</v>
      </c>
      <c r="P592" s="184">
        <v>13.363300000000001</v>
      </c>
      <c r="Q592" s="184">
        <v>14.5707</v>
      </c>
      <c r="R592" s="184">
        <v>25.686699999999998</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44483</v>
      </c>
      <c r="E593" s="184">
        <v>59.212400000000002</v>
      </c>
      <c r="F593" s="184">
        <v>0.72109999999999996</v>
      </c>
      <c r="G593" s="184">
        <v>2.0265</v>
      </c>
      <c r="H593" s="184">
        <v>3.0251999999999999</v>
      </c>
      <c r="I593" s="184">
        <v>4.7222999999999997</v>
      </c>
      <c r="J593" s="184">
        <v>7.2958999999999996</v>
      </c>
      <c r="K593" s="184">
        <v>16.646599999999999</v>
      </c>
      <c r="L593" s="184">
        <v>32.424999999999997</v>
      </c>
      <c r="M593" s="184">
        <v>31.9832</v>
      </c>
      <c r="N593" s="184">
        <v>61.177</v>
      </c>
      <c r="O593" s="184">
        <v>21.221499999999999</v>
      </c>
      <c r="P593" s="184">
        <v>14.465</v>
      </c>
      <c r="Q593" s="184">
        <v>12.7842</v>
      </c>
      <c r="R593" s="184">
        <v>29.065799999999999</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44483</v>
      </c>
      <c r="E594" s="184">
        <v>63.939500000000002</v>
      </c>
      <c r="F594" s="184">
        <v>0.72430000000000005</v>
      </c>
      <c r="G594" s="184">
        <v>2.0369000000000002</v>
      </c>
      <c r="H594" s="184">
        <v>3.0497999999999998</v>
      </c>
      <c r="I594" s="184">
        <v>4.7725</v>
      </c>
      <c r="J594" s="184">
        <v>7.4066000000000001</v>
      </c>
      <c r="K594" s="184">
        <v>17.015499999999999</v>
      </c>
      <c r="L594" s="184">
        <v>33.262799999999999</v>
      </c>
      <c r="M594" s="184">
        <v>33.232799999999997</v>
      </c>
      <c r="N594" s="184">
        <v>63.218400000000003</v>
      </c>
      <c r="O594" s="184">
        <v>22.638200000000001</v>
      </c>
      <c r="P594" s="184">
        <v>15.5939</v>
      </c>
      <c r="Q594" s="184">
        <v>16.299099999999999</v>
      </c>
      <c r="R594" s="184">
        <v>30.710100000000001</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44483</v>
      </c>
      <c r="E595" s="184">
        <v>623.03</v>
      </c>
      <c r="F595" s="184">
        <v>0.84489999999999998</v>
      </c>
      <c r="G595" s="184">
        <v>1.8406</v>
      </c>
      <c r="H595" s="184">
        <v>2.9274</v>
      </c>
      <c r="I595" s="184">
        <v>4.4143999999999997</v>
      </c>
      <c r="J595" s="184">
        <v>6.2267000000000001</v>
      </c>
      <c r="K595" s="184">
        <v>16.402000000000001</v>
      </c>
      <c r="L595" s="184">
        <v>31.363299999999999</v>
      </c>
      <c r="M595" s="184">
        <v>31.613099999999999</v>
      </c>
      <c r="N595" s="184">
        <v>70.3245</v>
      </c>
      <c r="O595" s="184">
        <v>21.579799999999999</v>
      </c>
      <c r="P595" s="184">
        <v>15.398099999999999</v>
      </c>
      <c r="Q595" s="184">
        <v>20.488</v>
      </c>
      <c r="R595" s="184">
        <v>31.4297</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44483</v>
      </c>
      <c r="E596" s="184">
        <v>674.81</v>
      </c>
      <c r="F596" s="184">
        <v>0.8458</v>
      </c>
      <c r="G596" s="184">
        <v>1.8473999999999999</v>
      </c>
      <c r="H596" s="184">
        <v>2.9426999999999999</v>
      </c>
      <c r="I596" s="184">
        <v>4.4451999999999998</v>
      </c>
      <c r="J596" s="184">
        <v>6.2944000000000004</v>
      </c>
      <c r="K596" s="184">
        <v>16.632100000000001</v>
      </c>
      <c r="L596" s="184">
        <v>31.876100000000001</v>
      </c>
      <c r="M596" s="184">
        <v>32.268999999999998</v>
      </c>
      <c r="N596" s="184">
        <v>71.497900000000001</v>
      </c>
      <c r="O596" s="184">
        <v>22.464300000000001</v>
      </c>
      <c r="P596" s="184">
        <v>16.4496</v>
      </c>
      <c r="Q596" s="184">
        <v>17.872499999999999</v>
      </c>
      <c r="R596" s="184">
        <v>32.321899999999999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44483</v>
      </c>
      <c r="E597" s="184">
        <v>16.829999999999998</v>
      </c>
      <c r="F597" s="184">
        <v>0.65790000000000004</v>
      </c>
      <c r="G597" s="184">
        <v>3.4419</v>
      </c>
      <c r="H597" s="184">
        <v>5.7161</v>
      </c>
      <c r="I597" s="184">
        <v>8.3011999999999997</v>
      </c>
      <c r="J597" s="184">
        <v>10.2883</v>
      </c>
      <c r="K597" s="184">
        <v>16.149100000000001</v>
      </c>
      <c r="L597" s="184">
        <v>32.833500000000001</v>
      </c>
      <c r="M597" s="184">
        <v>30.870899999999999</v>
      </c>
      <c r="N597" s="184">
        <v>62.923499999999997</v>
      </c>
      <c r="O597" s="184">
        <v>20.020499999999998</v>
      </c>
      <c r="P597" s="184"/>
      <c r="Q597" s="184">
        <v>15.7254</v>
      </c>
      <c r="R597" s="184">
        <v>25.3764</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44483</v>
      </c>
      <c r="E598" s="184">
        <v>17.309999999999999</v>
      </c>
      <c r="F598" s="184">
        <v>0.63949999999999996</v>
      </c>
      <c r="G598" s="184">
        <v>3.4049999999999998</v>
      </c>
      <c r="H598" s="184">
        <v>5.7422000000000004</v>
      </c>
      <c r="I598" s="184">
        <v>8.3229000000000006</v>
      </c>
      <c r="J598" s="184">
        <v>10.254799999999999</v>
      </c>
      <c r="K598" s="184">
        <v>16.174499999999998</v>
      </c>
      <c r="L598" s="184">
        <v>33.051499999999997</v>
      </c>
      <c r="M598" s="184">
        <v>31.235800000000001</v>
      </c>
      <c r="N598" s="184">
        <v>63.610599999999998</v>
      </c>
      <c r="O598" s="184">
        <v>20.777100000000001</v>
      </c>
      <c r="P598" s="184"/>
      <c r="Q598" s="184">
        <v>16.641999999999999</v>
      </c>
      <c r="R598" s="184">
        <v>25.978899999999999</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44483</v>
      </c>
      <c r="E599" s="184">
        <v>44</v>
      </c>
      <c r="F599" s="184">
        <v>0.94059999999999999</v>
      </c>
      <c r="G599" s="184">
        <v>2.278</v>
      </c>
      <c r="H599" s="184">
        <v>3.3835000000000002</v>
      </c>
      <c r="I599" s="184">
        <v>4.8117999999999999</v>
      </c>
      <c r="J599" s="184">
        <v>4.7370000000000001</v>
      </c>
      <c r="K599" s="184">
        <v>14.4939</v>
      </c>
      <c r="L599" s="184">
        <v>29.678799999999999</v>
      </c>
      <c r="M599" s="184">
        <v>27.647200000000002</v>
      </c>
      <c r="N599" s="184">
        <v>56.139099999999999</v>
      </c>
      <c r="O599" s="184">
        <v>18.5976</v>
      </c>
      <c r="P599" s="184">
        <v>13.4922</v>
      </c>
      <c r="Q599" s="184">
        <v>20.0748</v>
      </c>
      <c r="R599" s="184">
        <v>23.3538</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44483</v>
      </c>
      <c r="E600" s="184">
        <v>39.99</v>
      </c>
      <c r="F600" s="184">
        <v>0.90839999999999999</v>
      </c>
      <c r="G600" s="184">
        <v>2.2761999999999998</v>
      </c>
      <c r="H600" s="184">
        <v>3.36</v>
      </c>
      <c r="I600" s="184">
        <v>4.7407000000000004</v>
      </c>
      <c r="J600" s="184">
        <v>4.6311</v>
      </c>
      <c r="K600" s="184">
        <v>14.1267</v>
      </c>
      <c r="L600" s="184">
        <v>28.8338</v>
      </c>
      <c r="M600" s="184">
        <v>26.5106</v>
      </c>
      <c r="N600" s="184">
        <v>54.222900000000003</v>
      </c>
      <c r="O600" s="184">
        <v>17.072399999999998</v>
      </c>
      <c r="P600" s="184">
        <v>11.8568</v>
      </c>
      <c r="Q600" s="184">
        <v>18.6663</v>
      </c>
      <c r="R600" s="184">
        <v>21.893799999999999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44483</v>
      </c>
      <c r="E601" s="184">
        <v>110.85</v>
      </c>
      <c r="F601" s="184">
        <v>0.58979999999999999</v>
      </c>
      <c r="G601" s="184">
        <v>2.1377000000000002</v>
      </c>
      <c r="H601" s="184">
        <v>3.3565999999999998</v>
      </c>
      <c r="I601" s="184">
        <v>6.7713000000000001</v>
      </c>
      <c r="J601" s="184">
        <v>8.9649000000000001</v>
      </c>
      <c r="K601" s="184">
        <v>15.4808</v>
      </c>
      <c r="L601" s="184">
        <v>35.018300000000004</v>
      </c>
      <c r="M601" s="184">
        <v>45.1676</v>
      </c>
      <c r="N601" s="184">
        <v>85.989900000000006</v>
      </c>
      <c r="O601" s="184">
        <v>26.204699999999999</v>
      </c>
      <c r="P601" s="184">
        <v>20.248899999999999</v>
      </c>
      <c r="Q601" s="184">
        <v>20.008800000000001</v>
      </c>
      <c r="R601" s="184">
        <v>41.17</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44483</v>
      </c>
      <c r="E602" s="184">
        <v>100.78</v>
      </c>
      <c r="F602" s="184">
        <v>0.58889999999999998</v>
      </c>
      <c r="G602" s="184">
        <v>2.1280999999999999</v>
      </c>
      <c r="H602" s="184">
        <v>3.3323</v>
      </c>
      <c r="I602" s="184">
        <v>6.7245999999999997</v>
      </c>
      <c r="J602" s="184">
        <v>8.8572000000000006</v>
      </c>
      <c r="K602" s="184">
        <v>15.1508</v>
      </c>
      <c r="L602" s="184">
        <v>34.283799999999999</v>
      </c>
      <c r="M602" s="184">
        <v>43.991999999999997</v>
      </c>
      <c r="N602" s="184">
        <v>83.972300000000004</v>
      </c>
      <c r="O602" s="184">
        <v>24.762799999999999</v>
      </c>
      <c r="P602" s="184">
        <v>18.8767</v>
      </c>
      <c r="Q602" s="184">
        <v>19.767299999999999</v>
      </c>
      <c r="R602" s="184">
        <v>39.675899999999999</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44483</v>
      </c>
      <c r="E603" s="184">
        <v>14.91</v>
      </c>
      <c r="F603" s="184">
        <v>0.81140000000000001</v>
      </c>
      <c r="G603" s="184">
        <v>1.9836</v>
      </c>
      <c r="H603" s="184">
        <v>2.8275999999999999</v>
      </c>
      <c r="I603" s="184">
        <v>4.0475000000000003</v>
      </c>
      <c r="J603" s="184">
        <v>4.7786</v>
      </c>
      <c r="K603" s="184">
        <v>13.556699999999999</v>
      </c>
      <c r="L603" s="184">
        <v>25.716699999999999</v>
      </c>
      <c r="M603" s="184">
        <v>25.3995</v>
      </c>
      <c r="N603" s="184">
        <v>50.454099999999997</v>
      </c>
      <c r="O603" s="184">
        <v>18.490400000000001</v>
      </c>
      <c r="P603" s="184"/>
      <c r="Q603" s="184">
        <v>11.092599999999999</v>
      </c>
      <c r="R603" s="184">
        <v>24.0078</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44483</v>
      </c>
      <c r="E604" s="184">
        <v>13.99</v>
      </c>
      <c r="F604" s="184">
        <v>0.86519999999999997</v>
      </c>
      <c r="G604" s="184">
        <v>2.0423</v>
      </c>
      <c r="H604" s="184">
        <v>2.8675999999999999</v>
      </c>
      <c r="I604" s="184">
        <v>4.0148999999999999</v>
      </c>
      <c r="J604" s="184">
        <v>4.6372</v>
      </c>
      <c r="K604" s="184">
        <v>13.0962</v>
      </c>
      <c r="L604" s="184">
        <v>24.688099999999999</v>
      </c>
      <c r="M604" s="184">
        <v>21.970400000000001</v>
      </c>
      <c r="N604" s="184">
        <v>45.729199999999999</v>
      </c>
      <c r="O604" s="184">
        <v>16.311299999999999</v>
      </c>
      <c r="P604" s="184"/>
      <c r="Q604" s="184">
        <v>9.2447999999999997</v>
      </c>
      <c r="R604" s="184">
        <v>21.192599999999999</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44483</v>
      </c>
      <c r="E605" s="184">
        <v>87</v>
      </c>
      <c r="F605" s="184">
        <v>0.74109999999999998</v>
      </c>
      <c r="G605" s="184">
        <v>2.0049000000000001</v>
      </c>
      <c r="H605" s="184">
        <v>2.9586000000000001</v>
      </c>
      <c r="I605" s="184">
        <v>4.9330999999999996</v>
      </c>
      <c r="J605" s="184">
        <v>6.2919999999999998</v>
      </c>
      <c r="K605" s="184">
        <v>13.6958</v>
      </c>
      <c r="L605" s="184">
        <v>31.024100000000001</v>
      </c>
      <c r="M605" s="184">
        <v>31.103100000000001</v>
      </c>
      <c r="N605" s="184">
        <v>58.181800000000003</v>
      </c>
      <c r="O605" s="184">
        <v>22.3782</v>
      </c>
      <c r="P605" s="184">
        <v>17.287800000000001</v>
      </c>
      <c r="Q605" s="184">
        <v>15.7362</v>
      </c>
      <c r="R605" s="184">
        <v>31.583400000000001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44483</v>
      </c>
      <c r="E606" s="184">
        <v>98.35</v>
      </c>
      <c r="F606" s="184">
        <v>0.73750000000000004</v>
      </c>
      <c r="G606" s="184">
        <v>2.0122</v>
      </c>
      <c r="H606" s="184">
        <v>2.9843000000000002</v>
      </c>
      <c r="I606" s="184">
        <v>4.9737999999999998</v>
      </c>
      <c r="J606" s="184">
        <v>6.3933</v>
      </c>
      <c r="K606" s="184">
        <v>14.042199999999999</v>
      </c>
      <c r="L606" s="184">
        <v>31.801100000000002</v>
      </c>
      <c r="M606" s="184">
        <v>32.297600000000003</v>
      </c>
      <c r="N606" s="184">
        <v>60.179200000000002</v>
      </c>
      <c r="O606" s="184">
        <v>23.9298</v>
      </c>
      <c r="P606" s="184">
        <v>18.950299999999999</v>
      </c>
      <c r="Q606" s="184">
        <v>20.0472</v>
      </c>
      <c r="R606" s="184">
        <v>33.127000000000002</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44483</v>
      </c>
      <c r="E607" s="184">
        <v>16.288900000000002</v>
      </c>
      <c r="F607" s="184">
        <v>-0.2419</v>
      </c>
      <c r="G607" s="184">
        <v>1.1588000000000001</v>
      </c>
      <c r="H607" s="184">
        <v>3.2492000000000001</v>
      </c>
      <c r="I607" s="184">
        <v>4.1383000000000001</v>
      </c>
      <c r="J607" s="184">
        <v>4.7807000000000004</v>
      </c>
      <c r="K607" s="184">
        <v>8.9945000000000004</v>
      </c>
      <c r="L607" s="184">
        <v>24.122</v>
      </c>
      <c r="M607" s="184">
        <v>27.3964</v>
      </c>
      <c r="N607" s="184">
        <v>57.578600000000002</v>
      </c>
      <c r="O607" s="184"/>
      <c r="P607" s="184"/>
      <c r="Q607" s="184">
        <v>27.756499999999999</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44483</v>
      </c>
      <c r="E608" s="184">
        <v>15.5929</v>
      </c>
      <c r="F608" s="184">
        <v>-0.2482</v>
      </c>
      <c r="G608" s="184">
        <v>1.1409</v>
      </c>
      <c r="H608" s="184">
        <v>3.2054999999999998</v>
      </c>
      <c r="I608" s="184">
        <v>4.0505000000000004</v>
      </c>
      <c r="J608" s="184">
        <v>4.5921000000000003</v>
      </c>
      <c r="K608" s="184">
        <v>8.3924000000000003</v>
      </c>
      <c r="L608" s="184">
        <v>22.752600000000001</v>
      </c>
      <c r="M608" s="184">
        <v>25.317699999999999</v>
      </c>
      <c r="N608" s="184">
        <v>54.150100000000002</v>
      </c>
      <c r="O608" s="184"/>
      <c r="P608" s="184"/>
      <c r="Q608" s="184">
        <v>24.986000000000001</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44483</v>
      </c>
      <c r="E609" s="184">
        <v>30.128299999999999</v>
      </c>
      <c r="F609" s="184">
        <v>0.56010000000000004</v>
      </c>
      <c r="G609" s="184">
        <v>2.1280999999999999</v>
      </c>
      <c r="H609" s="184">
        <v>3.0972</v>
      </c>
      <c r="I609" s="184">
        <v>4.8364000000000003</v>
      </c>
      <c r="J609" s="184">
        <v>6.9130000000000003</v>
      </c>
      <c r="K609" s="184">
        <v>17.3673</v>
      </c>
      <c r="L609" s="184">
        <v>31.6037</v>
      </c>
      <c r="M609" s="184">
        <v>32.796900000000001</v>
      </c>
      <c r="N609" s="184">
        <v>68.823800000000006</v>
      </c>
      <c r="O609" s="184">
        <v>25.828900000000001</v>
      </c>
      <c r="P609" s="184">
        <v>17.978100000000001</v>
      </c>
      <c r="Q609" s="184">
        <v>8.4810999999999996</v>
      </c>
      <c r="R609" s="184">
        <v>30.532299999999999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44483</v>
      </c>
      <c r="E610" s="184">
        <v>33.061599999999999</v>
      </c>
      <c r="F610" s="184">
        <v>0.56210000000000004</v>
      </c>
      <c r="G610" s="184">
        <v>2.1343000000000001</v>
      </c>
      <c r="H610" s="184">
        <v>3.1118999999999999</v>
      </c>
      <c r="I610" s="184">
        <v>4.8662000000000001</v>
      </c>
      <c r="J610" s="184">
        <v>6.9791999999999996</v>
      </c>
      <c r="K610" s="184">
        <v>17.589600000000001</v>
      </c>
      <c r="L610" s="184">
        <v>32.1021</v>
      </c>
      <c r="M610" s="184">
        <v>33.540700000000001</v>
      </c>
      <c r="N610" s="184">
        <v>70.090100000000007</v>
      </c>
      <c r="O610" s="184">
        <v>26.773199999999999</v>
      </c>
      <c r="P610" s="184">
        <v>19.018599999999999</v>
      </c>
      <c r="Q610" s="184">
        <v>19.039200000000001</v>
      </c>
      <c r="R610" s="184">
        <v>31.511299999999999</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44483</v>
      </c>
      <c r="E611" s="184">
        <v>72.623000000000005</v>
      </c>
      <c r="F611" s="184">
        <v>0.59699999999999998</v>
      </c>
      <c r="G611" s="184">
        <v>1.1842999999999999</v>
      </c>
      <c r="H611" s="184">
        <v>2.0644999999999998</v>
      </c>
      <c r="I611" s="184">
        <v>3.0567000000000002</v>
      </c>
      <c r="J611" s="184">
        <v>2.5632999999999999</v>
      </c>
      <c r="K611" s="184">
        <v>9.9915000000000003</v>
      </c>
      <c r="L611" s="184">
        <v>24.273599999999998</v>
      </c>
      <c r="M611" s="184">
        <v>28.830400000000001</v>
      </c>
      <c r="N611" s="184">
        <v>55.766500000000001</v>
      </c>
      <c r="O611" s="184">
        <v>22.690999999999999</v>
      </c>
      <c r="P611" s="184">
        <v>15.886799999999999</v>
      </c>
      <c r="Q611" s="184">
        <v>13.279400000000001</v>
      </c>
      <c r="R611" s="184">
        <v>29.411899999999999</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44483</v>
      </c>
      <c r="E612" s="184">
        <v>81.143000000000001</v>
      </c>
      <c r="F612" s="184">
        <v>0.60129999999999995</v>
      </c>
      <c r="G612" s="184">
        <v>1.1947000000000001</v>
      </c>
      <c r="H612" s="184">
        <v>2.0897999999999999</v>
      </c>
      <c r="I612" s="184">
        <v>3.1093999999999999</v>
      </c>
      <c r="J612" s="184">
        <v>2.6776</v>
      </c>
      <c r="K612" s="184">
        <v>10.368600000000001</v>
      </c>
      <c r="L612" s="184">
        <v>25.102900000000002</v>
      </c>
      <c r="M612" s="184">
        <v>30.134899999999998</v>
      </c>
      <c r="N612" s="184">
        <v>57.862699999999997</v>
      </c>
      <c r="O612" s="184">
        <v>24.226199999999999</v>
      </c>
      <c r="P612" s="184">
        <v>17.367799999999999</v>
      </c>
      <c r="Q612" s="184">
        <v>17.061199999999999</v>
      </c>
      <c r="R612" s="184">
        <v>31.090599999999998</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44483</v>
      </c>
      <c r="E613" s="184">
        <v>88.034000000000006</v>
      </c>
      <c r="F613" s="184">
        <v>0.745</v>
      </c>
      <c r="G613" s="184">
        <v>2.1880999999999999</v>
      </c>
      <c r="H613" s="184">
        <v>3.0939999999999999</v>
      </c>
      <c r="I613" s="184">
        <v>5.1151999999999997</v>
      </c>
      <c r="J613" s="184">
        <v>3.4988000000000001</v>
      </c>
      <c r="K613" s="184">
        <v>11.4651</v>
      </c>
      <c r="L613" s="184">
        <v>24.508900000000001</v>
      </c>
      <c r="M613" s="184">
        <v>27.78</v>
      </c>
      <c r="N613" s="184">
        <v>53.843699999999998</v>
      </c>
      <c r="O613" s="184">
        <v>17.843800000000002</v>
      </c>
      <c r="P613" s="184">
        <v>14.988799999999999</v>
      </c>
      <c r="Q613" s="184">
        <v>16.128399999999999</v>
      </c>
      <c r="R613" s="184">
        <v>27.96</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44483</v>
      </c>
      <c r="E614" s="184">
        <v>83.191000000000003</v>
      </c>
      <c r="F614" s="184">
        <v>0.74350000000000005</v>
      </c>
      <c r="G614" s="184">
        <v>2.1814</v>
      </c>
      <c r="H614" s="184">
        <v>3.0790999999999999</v>
      </c>
      <c r="I614" s="184">
        <v>5.0856000000000003</v>
      </c>
      <c r="J614" s="184">
        <v>3.4354</v>
      </c>
      <c r="K614" s="184">
        <v>11.2536</v>
      </c>
      <c r="L614" s="184">
        <v>24.036100000000001</v>
      </c>
      <c r="M614" s="184">
        <v>27.0945</v>
      </c>
      <c r="N614" s="184">
        <v>52.773000000000003</v>
      </c>
      <c r="O614" s="184">
        <v>17.133800000000001</v>
      </c>
      <c r="P614" s="184">
        <v>14.2156</v>
      </c>
      <c r="Q614" s="184">
        <v>14.5077</v>
      </c>
      <c r="R614" s="184">
        <v>27.141400000000001</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44483</v>
      </c>
      <c r="E615" s="184">
        <v>105.8008</v>
      </c>
      <c r="F615" s="184">
        <v>0.70220000000000005</v>
      </c>
      <c r="G615" s="184">
        <v>2.1101999999999999</v>
      </c>
      <c r="H615" s="184">
        <v>2.8812000000000002</v>
      </c>
      <c r="I615" s="184">
        <v>5.1544999999999996</v>
      </c>
      <c r="J615" s="184">
        <v>5.9081000000000001</v>
      </c>
      <c r="K615" s="184">
        <v>16.246500000000001</v>
      </c>
      <c r="L615" s="184">
        <v>30.8948</v>
      </c>
      <c r="M615" s="184">
        <v>28.26</v>
      </c>
      <c r="N615" s="184">
        <v>56.888399999999997</v>
      </c>
      <c r="O615" s="184">
        <v>20.343299999999999</v>
      </c>
      <c r="P615" s="184">
        <v>15.114100000000001</v>
      </c>
      <c r="Q615" s="184">
        <v>10.380599999999999</v>
      </c>
      <c r="R615" s="184">
        <v>24.445699999999999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44483</v>
      </c>
      <c r="E616" s="184">
        <v>115.6867</v>
      </c>
      <c r="F616" s="184">
        <v>0.70569999999999999</v>
      </c>
      <c r="G616" s="184">
        <v>2.1208999999999998</v>
      </c>
      <c r="H616" s="184">
        <v>2.9064000000000001</v>
      </c>
      <c r="I616" s="184">
        <v>5.2058999999999997</v>
      </c>
      <c r="J616" s="184">
        <v>6.0190999999999999</v>
      </c>
      <c r="K616" s="184">
        <v>16.6204</v>
      </c>
      <c r="L616" s="184">
        <v>31.739000000000001</v>
      </c>
      <c r="M616" s="184">
        <v>29.4849</v>
      </c>
      <c r="N616" s="184">
        <v>58.875599999999999</v>
      </c>
      <c r="O616" s="184">
        <v>21.759499999999999</v>
      </c>
      <c r="P616" s="184">
        <v>16.480699999999999</v>
      </c>
      <c r="Q616" s="184">
        <v>16.598800000000001</v>
      </c>
      <c r="R616" s="184">
        <v>25.967500000000001</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44483</v>
      </c>
      <c r="E617" s="184">
        <v>21.426200000000001</v>
      </c>
      <c r="F617" s="184">
        <v>0.71120000000000005</v>
      </c>
      <c r="G617" s="184">
        <v>1.7992999999999999</v>
      </c>
      <c r="H617" s="184">
        <v>2.3917999999999999</v>
      </c>
      <c r="I617" s="184">
        <v>3.7517999999999998</v>
      </c>
      <c r="J617" s="184">
        <v>5.1025</v>
      </c>
      <c r="K617" s="184">
        <v>14.111800000000001</v>
      </c>
      <c r="L617" s="184">
        <v>33.019199999999998</v>
      </c>
      <c r="M617" s="184">
        <v>38.7545</v>
      </c>
      <c r="N617" s="184">
        <v>72.122900000000001</v>
      </c>
      <c r="O617" s="184">
        <v>23.411899999999999</v>
      </c>
      <c r="P617" s="184"/>
      <c r="Q617" s="184">
        <v>16.4925</v>
      </c>
      <c r="R617" s="184">
        <v>33.148800000000001</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44483</v>
      </c>
      <c r="E618" s="184">
        <v>19.427</v>
      </c>
      <c r="F618" s="184">
        <v>0.70599999999999996</v>
      </c>
      <c r="G618" s="184">
        <v>1.7845</v>
      </c>
      <c r="H618" s="184">
        <v>2.3573</v>
      </c>
      <c r="I618" s="184">
        <v>3.6825999999999999</v>
      </c>
      <c r="J618" s="184">
        <v>4.9528999999999996</v>
      </c>
      <c r="K618" s="184">
        <v>13.6275</v>
      </c>
      <c r="L618" s="184">
        <v>31.905200000000001</v>
      </c>
      <c r="M618" s="184">
        <v>37.050199999999997</v>
      </c>
      <c r="N618" s="184">
        <v>69.316199999999995</v>
      </c>
      <c r="O618" s="184">
        <v>21.3231</v>
      </c>
      <c r="P618" s="184"/>
      <c r="Q618" s="184">
        <v>14.228899999999999</v>
      </c>
      <c r="R618" s="184">
        <v>30.9495</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44483</v>
      </c>
      <c r="E619" s="184">
        <v>35.551000000000002</v>
      </c>
      <c r="F619" s="184">
        <v>1.0115000000000001</v>
      </c>
      <c r="G619" s="184">
        <v>1.8945000000000001</v>
      </c>
      <c r="H619" s="184">
        <v>2.9508999999999999</v>
      </c>
      <c r="I619" s="184">
        <v>5.1742999999999997</v>
      </c>
      <c r="J619" s="184">
        <v>5.2396000000000003</v>
      </c>
      <c r="K619" s="184">
        <v>14.6732</v>
      </c>
      <c r="L619" s="184">
        <v>31.242599999999999</v>
      </c>
      <c r="M619" s="184">
        <v>35.406599999999997</v>
      </c>
      <c r="N619" s="184">
        <v>68.488200000000006</v>
      </c>
      <c r="O619" s="184">
        <v>29.161899999999999</v>
      </c>
      <c r="P619" s="184">
        <v>23.424399999999999</v>
      </c>
      <c r="Q619" s="184">
        <v>24.444099999999999</v>
      </c>
      <c r="R619" s="184">
        <v>39.267299999999999</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44483</v>
      </c>
      <c r="E620" s="184">
        <v>32.706000000000003</v>
      </c>
      <c r="F620" s="184">
        <v>1.0067999999999999</v>
      </c>
      <c r="G620" s="184">
        <v>1.8847</v>
      </c>
      <c r="H620" s="184">
        <v>2.9235000000000002</v>
      </c>
      <c r="I620" s="184">
        <v>5.1234000000000002</v>
      </c>
      <c r="J620" s="184">
        <v>5.1302000000000003</v>
      </c>
      <c r="K620" s="184">
        <v>14.3047</v>
      </c>
      <c r="L620" s="184">
        <v>30.406700000000001</v>
      </c>
      <c r="M620" s="184">
        <v>34.024500000000003</v>
      </c>
      <c r="N620" s="184">
        <v>66.121499999999997</v>
      </c>
      <c r="O620" s="184">
        <v>27.1631</v>
      </c>
      <c r="P620" s="184">
        <v>21.681100000000001</v>
      </c>
      <c r="Q620" s="184">
        <v>22.667300000000001</v>
      </c>
      <c r="R620" s="184">
        <v>37.226599999999998</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44483</v>
      </c>
      <c r="E621" s="184">
        <v>30.404</v>
      </c>
      <c r="F621" s="184">
        <v>0.46160000000000001</v>
      </c>
      <c r="G621" s="184">
        <v>1.7566999999999999</v>
      </c>
      <c r="H621" s="184">
        <v>2.1145999999999998</v>
      </c>
      <c r="I621" s="184">
        <v>2.7273000000000001</v>
      </c>
      <c r="J621" s="184">
        <v>1.2276</v>
      </c>
      <c r="K621" s="184">
        <v>11.1014</v>
      </c>
      <c r="L621" s="184">
        <v>28.9863</v>
      </c>
      <c r="M621" s="184">
        <v>32.071300000000001</v>
      </c>
      <c r="N621" s="184">
        <v>66.6721</v>
      </c>
      <c r="O621" s="184">
        <v>22.323</v>
      </c>
      <c r="P621" s="184">
        <v>17.068200000000001</v>
      </c>
      <c r="Q621" s="184">
        <v>17.954000000000001</v>
      </c>
      <c r="R621" s="184">
        <v>28.0351</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44483</v>
      </c>
      <c r="E622" s="184">
        <v>27.7697</v>
      </c>
      <c r="F622" s="184">
        <v>0.45800000000000002</v>
      </c>
      <c r="G622" s="184">
        <v>1.7459</v>
      </c>
      <c r="H622" s="184">
        <v>2.0891999999999999</v>
      </c>
      <c r="I622" s="184">
        <v>2.6762000000000001</v>
      </c>
      <c r="J622" s="184">
        <v>1.1201000000000001</v>
      </c>
      <c r="K622" s="184">
        <v>10.736800000000001</v>
      </c>
      <c r="L622" s="184">
        <v>28.1493</v>
      </c>
      <c r="M622" s="184">
        <v>30.792999999999999</v>
      </c>
      <c r="N622" s="184">
        <v>64.500699999999995</v>
      </c>
      <c r="O622" s="184">
        <v>20.720500000000001</v>
      </c>
      <c r="P622" s="184">
        <v>15.5288</v>
      </c>
      <c r="Q622" s="184">
        <v>16.377199999999998</v>
      </c>
      <c r="R622" s="184">
        <v>26.343499999999999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44483</v>
      </c>
      <c r="E623" s="184">
        <v>23.996600000000001</v>
      </c>
      <c r="F623" s="184">
        <v>0.78790000000000004</v>
      </c>
      <c r="G623" s="184">
        <v>3.1282000000000001</v>
      </c>
      <c r="H623" s="184">
        <v>4.5922999999999998</v>
      </c>
      <c r="I623" s="184">
        <v>6.8571999999999997</v>
      </c>
      <c r="J623" s="184">
        <v>7.9852999999999996</v>
      </c>
      <c r="K623" s="184">
        <v>17.035499999999999</v>
      </c>
      <c r="L623" s="184">
        <v>31.023</v>
      </c>
      <c r="M623" s="184">
        <v>29.965</v>
      </c>
      <c r="N623" s="184">
        <v>56.823099999999997</v>
      </c>
      <c r="O623" s="184">
        <v>20.839099999999998</v>
      </c>
      <c r="P623" s="184">
        <v>15.2866</v>
      </c>
      <c r="Q623" s="184">
        <v>16.306799999999999</v>
      </c>
      <c r="R623" s="184">
        <v>26.343499999999999</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44483</v>
      </c>
      <c r="E624" s="184">
        <v>21.751100000000001</v>
      </c>
      <c r="F624" s="184">
        <v>0.78259999999999996</v>
      </c>
      <c r="G624" s="184">
        <v>3.1122000000000001</v>
      </c>
      <c r="H624" s="184">
        <v>4.5545</v>
      </c>
      <c r="I624" s="184">
        <v>6.7794999999999996</v>
      </c>
      <c r="J624" s="184">
        <v>7.8426</v>
      </c>
      <c r="K624" s="184">
        <v>16.505400000000002</v>
      </c>
      <c r="L624" s="184">
        <v>29.792999999999999</v>
      </c>
      <c r="M624" s="184">
        <v>28.1248</v>
      </c>
      <c r="N624" s="184">
        <v>53.837600000000002</v>
      </c>
      <c r="O624" s="184">
        <v>18.6737</v>
      </c>
      <c r="P624" s="184">
        <v>13.332100000000001</v>
      </c>
      <c r="Q624" s="184">
        <v>14.3514</v>
      </c>
      <c r="R624" s="184">
        <v>24.135100000000001</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44483</v>
      </c>
      <c r="E625" s="184">
        <v>80.616799999999998</v>
      </c>
      <c r="F625" s="184">
        <v>1.0024</v>
      </c>
      <c r="G625" s="184">
        <v>2.4762</v>
      </c>
      <c r="H625" s="184">
        <v>3.6888999999999998</v>
      </c>
      <c r="I625" s="184">
        <v>5.0233999999999996</v>
      </c>
      <c r="J625" s="184">
        <v>5.9461000000000004</v>
      </c>
      <c r="K625" s="184">
        <v>16.459700000000002</v>
      </c>
      <c r="L625" s="184">
        <v>30.2149</v>
      </c>
      <c r="M625" s="184">
        <v>37.368099999999998</v>
      </c>
      <c r="N625" s="184">
        <v>74.040899999999993</v>
      </c>
      <c r="O625" s="184">
        <v>15.7889</v>
      </c>
      <c r="P625" s="184">
        <v>9.6752000000000002</v>
      </c>
      <c r="Q625" s="184">
        <v>13.8652</v>
      </c>
      <c r="R625" s="184">
        <v>27.705500000000001</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44483</v>
      </c>
      <c r="E626" s="184">
        <v>86.203900000000004</v>
      </c>
      <c r="F626" s="184">
        <v>1.0044999999999999</v>
      </c>
      <c r="G626" s="184">
        <v>2.4826999999999999</v>
      </c>
      <c r="H626" s="184">
        <v>3.7039</v>
      </c>
      <c r="I626" s="184">
        <v>5.0542999999999996</v>
      </c>
      <c r="J626" s="184">
        <v>6.0152000000000001</v>
      </c>
      <c r="K626" s="184">
        <v>16.664200000000001</v>
      </c>
      <c r="L626" s="184">
        <v>30.662800000000001</v>
      </c>
      <c r="M626" s="184">
        <v>38.089700000000001</v>
      </c>
      <c r="N626" s="184">
        <v>75.271000000000001</v>
      </c>
      <c r="O626" s="184">
        <v>16.619900000000001</v>
      </c>
      <c r="P626" s="184">
        <v>10.5679</v>
      </c>
      <c r="Q626" s="184">
        <v>15.231199999999999</v>
      </c>
      <c r="R626" s="184">
        <v>28.6035</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44483</v>
      </c>
      <c r="E627" s="184">
        <v>19.983899999999998</v>
      </c>
      <c r="F627" s="184">
        <v>1.0457000000000001</v>
      </c>
      <c r="G627" s="184">
        <v>1.8837999999999999</v>
      </c>
      <c r="H627" s="184">
        <v>4.2762000000000002</v>
      </c>
      <c r="I627" s="184">
        <v>5.0540000000000003</v>
      </c>
      <c r="J627" s="184">
        <v>7.8596000000000004</v>
      </c>
      <c r="K627" s="184">
        <v>17.399699999999999</v>
      </c>
      <c r="L627" s="184">
        <v>34.881399999999999</v>
      </c>
      <c r="M627" s="184">
        <v>36.030999999999999</v>
      </c>
      <c r="N627" s="184">
        <v>55.0931</v>
      </c>
      <c r="O627" s="184"/>
      <c r="P627" s="184"/>
      <c r="Q627" s="184">
        <v>36.4557</v>
      </c>
      <c r="R627" s="184">
        <v>39.241500000000002</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44483</v>
      </c>
      <c r="E628" s="184">
        <v>19.4451</v>
      </c>
      <c r="F628" s="184">
        <v>1.0424</v>
      </c>
      <c r="G628" s="184">
        <v>1.8734999999999999</v>
      </c>
      <c r="H628" s="184">
        <v>4.2504</v>
      </c>
      <c r="I628" s="184">
        <v>5.0019</v>
      </c>
      <c r="J628" s="184">
        <v>7.7446000000000002</v>
      </c>
      <c r="K628" s="184">
        <v>17.015799999999999</v>
      </c>
      <c r="L628" s="184">
        <v>34.000599999999999</v>
      </c>
      <c r="M628" s="184">
        <v>34.764000000000003</v>
      </c>
      <c r="N628" s="184">
        <v>53.191800000000001</v>
      </c>
      <c r="O628" s="184"/>
      <c r="P628" s="184"/>
      <c r="Q628" s="184">
        <v>34.791499999999999</v>
      </c>
      <c r="R628" s="184">
        <v>37.5304</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44483</v>
      </c>
      <c r="E629" s="184">
        <v>25.81</v>
      </c>
      <c r="F629" s="184">
        <v>0.78090000000000004</v>
      </c>
      <c r="G629" s="184">
        <v>1.7744</v>
      </c>
      <c r="H629" s="184">
        <v>2.5834999999999999</v>
      </c>
      <c r="I629" s="184">
        <v>3.4054000000000002</v>
      </c>
      <c r="J629" s="184">
        <v>5.3468999999999998</v>
      </c>
      <c r="K629" s="184">
        <v>12.7567</v>
      </c>
      <c r="L629" s="184">
        <v>30.156300000000002</v>
      </c>
      <c r="M629" s="184">
        <v>31.818200000000001</v>
      </c>
      <c r="N629" s="184">
        <v>67.055000000000007</v>
      </c>
      <c r="O629" s="184">
        <v>23.857299999999999</v>
      </c>
      <c r="P629" s="184">
        <v>17.5383</v>
      </c>
      <c r="Q629" s="184">
        <v>17.6068</v>
      </c>
      <c r="R629" s="184">
        <v>31.7852</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44483</v>
      </c>
      <c r="E630" s="184">
        <v>23.84</v>
      </c>
      <c r="F630" s="184">
        <v>0.76080000000000003</v>
      </c>
      <c r="G630" s="184">
        <v>1.7499</v>
      </c>
      <c r="H630" s="184">
        <v>2.5817999999999999</v>
      </c>
      <c r="I630" s="184">
        <v>3.3376999999999999</v>
      </c>
      <c r="J630" s="184">
        <v>5.2538999999999998</v>
      </c>
      <c r="K630" s="184">
        <v>12.4528</v>
      </c>
      <c r="L630" s="184">
        <v>29.424499999999998</v>
      </c>
      <c r="M630" s="184">
        <v>30.701799999999999</v>
      </c>
      <c r="N630" s="184">
        <v>65.096999999999994</v>
      </c>
      <c r="O630" s="184">
        <v>22.147099999999998</v>
      </c>
      <c r="P630" s="184">
        <v>15.8087</v>
      </c>
      <c r="Q630" s="184">
        <v>16.020499999999998</v>
      </c>
      <c r="R630" s="184">
        <v>30.121600000000001</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44483</v>
      </c>
      <c r="E631" s="184">
        <v>946.16662923074705</v>
      </c>
      <c r="F631" s="184">
        <v>0.93220000000000003</v>
      </c>
      <c r="G631" s="184">
        <v>2.6581000000000001</v>
      </c>
      <c r="H631" s="184">
        <v>3.8563999999999998</v>
      </c>
      <c r="I631" s="184">
        <v>5.2596999999999996</v>
      </c>
      <c r="J631" s="184">
        <v>6.5235000000000003</v>
      </c>
      <c r="K631" s="184">
        <v>16.090599999999998</v>
      </c>
      <c r="L631" s="184">
        <v>32.983600000000003</v>
      </c>
      <c r="M631" s="184">
        <v>31.967099999999999</v>
      </c>
      <c r="N631" s="184">
        <v>65.552300000000002</v>
      </c>
      <c r="O631" s="184">
        <v>20.497199999999999</v>
      </c>
      <c r="P631" s="184">
        <v>13.6052</v>
      </c>
      <c r="Q631" s="184">
        <v>19.4864</v>
      </c>
      <c r="R631" s="184">
        <v>32.485199999999999</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44483</v>
      </c>
      <c r="E632" s="184">
        <v>334.27</v>
      </c>
      <c r="F632" s="184">
        <v>0.93610000000000004</v>
      </c>
      <c r="G632" s="184">
        <v>2.6659000000000002</v>
      </c>
      <c r="H632" s="184">
        <v>3.8654000000000002</v>
      </c>
      <c r="I632" s="184">
        <v>5.2786</v>
      </c>
      <c r="J632" s="184">
        <v>6.5606</v>
      </c>
      <c r="K632" s="184">
        <v>16.215299999999999</v>
      </c>
      <c r="L632" s="184">
        <v>33.265599999999999</v>
      </c>
      <c r="M632" s="184">
        <v>32.368400000000001</v>
      </c>
      <c r="N632" s="184">
        <v>66.229100000000003</v>
      </c>
      <c r="O632" s="184">
        <v>20.959700000000002</v>
      </c>
      <c r="P632" s="184">
        <v>14.1248</v>
      </c>
      <c r="Q632" s="184">
        <v>14.4788</v>
      </c>
      <c r="R632" s="184">
        <v>33.025700000000001</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44483</v>
      </c>
      <c r="E633" s="184">
        <v>515.63453324053899</v>
      </c>
      <c r="F633" s="184">
        <v>0.91520000000000001</v>
      </c>
      <c r="G633" s="184">
        <v>2.6425000000000001</v>
      </c>
      <c r="H633" s="184">
        <v>3.843</v>
      </c>
      <c r="I633" s="184">
        <v>5.2595999999999998</v>
      </c>
      <c r="J633" s="184">
        <v>6.5157999999999996</v>
      </c>
      <c r="K633" s="184">
        <v>15.938000000000001</v>
      </c>
      <c r="L633" s="184">
        <v>32.776600000000002</v>
      </c>
      <c r="M633" s="184">
        <v>31.753</v>
      </c>
      <c r="N633" s="184">
        <v>65.170299999999997</v>
      </c>
      <c r="O633" s="184">
        <v>20.760100000000001</v>
      </c>
      <c r="P633" s="184">
        <v>15.9017</v>
      </c>
      <c r="Q633" s="184">
        <v>16.681799999999999</v>
      </c>
      <c r="R633" s="184">
        <v>32.499899999999997</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44483</v>
      </c>
      <c r="E634" s="184">
        <v>357.77</v>
      </c>
      <c r="F634" s="184">
        <v>0.91669999999999996</v>
      </c>
      <c r="G634" s="184">
        <v>2.6452</v>
      </c>
      <c r="H634" s="184">
        <v>3.8519999999999999</v>
      </c>
      <c r="I634" s="184">
        <v>5.2821999999999996</v>
      </c>
      <c r="J634" s="184">
        <v>6.5616000000000003</v>
      </c>
      <c r="K634" s="184">
        <v>16.091200000000001</v>
      </c>
      <c r="L634" s="184">
        <v>33.128700000000002</v>
      </c>
      <c r="M634" s="184">
        <v>32.267400000000002</v>
      </c>
      <c r="N634" s="184">
        <v>66.034000000000006</v>
      </c>
      <c r="O634" s="184">
        <v>21.4008</v>
      </c>
      <c r="P634" s="184">
        <v>16.511900000000001</v>
      </c>
      <c r="Q634" s="184">
        <v>17.657299999999999</v>
      </c>
      <c r="R634" s="184">
        <v>33.180300000000003</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44483</v>
      </c>
      <c r="E635" s="184">
        <v>227.7227</v>
      </c>
      <c r="F635" s="184">
        <v>1.9697</v>
      </c>
      <c r="G635" s="184">
        <v>3.7856000000000001</v>
      </c>
      <c r="H635" s="184">
        <v>4.6772</v>
      </c>
      <c r="I635" s="184">
        <v>6.5423</v>
      </c>
      <c r="J635" s="184">
        <v>7.3103999999999996</v>
      </c>
      <c r="K635" s="184">
        <v>13.17</v>
      </c>
      <c r="L635" s="184">
        <v>40.197600000000001</v>
      </c>
      <c r="M635" s="184">
        <v>52.762300000000003</v>
      </c>
      <c r="N635" s="184">
        <v>98.159800000000004</v>
      </c>
      <c r="O635" s="184">
        <v>38.054099999999998</v>
      </c>
      <c r="P635" s="184">
        <v>24.918900000000001</v>
      </c>
      <c r="Q635" s="184">
        <v>15.605499999999999</v>
      </c>
      <c r="R635" s="184">
        <v>60.392200000000003</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44483</v>
      </c>
      <c r="E636" s="184">
        <v>242.3494</v>
      </c>
      <c r="F636" s="184">
        <v>1.9764999999999999</v>
      </c>
      <c r="G636" s="184">
        <v>3.8039999999999998</v>
      </c>
      <c r="H636" s="184">
        <v>4.7192999999999996</v>
      </c>
      <c r="I636" s="184">
        <v>6.6269</v>
      </c>
      <c r="J636" s="184">
        <v>7.4916999999999998</v>
      </c>
      <c r="K636" s="184">
        <v>13.771100000000001</v>
      </c>
      <c r="L636" s="184">
        <v>41.7057</v>
      </c>
      <c r="M636" s="184">
        <v>55.22</v>
      </c>
      <c r="N636" s="184">
        <v>102.4258</v>
      </c>
      <c r="O636" s="184">
        <v>40.305599999999998</v>
      </c>
      <c r="P636" s="184">
        <v>26.2591</v>
      </c>
      <c r="Q636" s="184">
        <v>23.096499999999999</v>
      </c>
      <c r="R636" s="184">
        <v>63.553699999999999</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44483</v>
      </c>
      <c r="E637" s="184">
        <v>80.45</v>
      </c>
      <c r="F637" s="184">
        <v>1.0170999999999999</v>
      </c>
      <c r="G637" s="184">
        <v>2.3407</v>
      </c>
      <c r="H637" s="184">
        <v>3.0352999999999999</v>
      </c>
      <c r="I637" s="184">
        <v>4.1288999999999998</v>
      </c>
      <c r="J637" s="184">
        <v>3.9405999999999999</v>
      </c>
      <c r="K637" s="184">
        <v>9.59</v>
      </c>
      <c r="L637" s="184">
        <v>22.749500000000001</v>
      </c>
      <c r="M637" s="184">
        <v>23.295000000000002</v>
      </c>
      <c r="N637" s="184">
        <v>55.398899999999998</v>
      </c>
      <c r="O637" s="184">
        <v>16.050999999999998</v>
      </c>
      <c r="P637" s="184">
        <v>12.2446</v>
      </c>
      <c r="Q637" s="184">
        <v>17.666699999999999</v>
      </c>
      <c r="R637" s="184">
        <v>26.502300000000002</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44483</v>
      </c>
      <c r="E638" s="184">
        <v>79.14</v>
      </c>
      <c r="F638" s="184">
        <v>1.0083</v>
      </c>
      <c r="G638" s="184">
        <v>2.3273999999999999</v>
      </c>
      <c r="H638" s="184">
        <v>3.02</v>
      </c>
      <c r="I638" s="184">
        <v>4.1041999999999996</v>
      </c>
      <c r="J638" s="184">
        <v>3.9127999999999998</v>
      </c>
      <c r="K638" s="184">
        <v>9.4756999999999998</v>
      </c>
      <c r="L638" s="184">
        <v>22.450900000000001</v>
      </c>
      <c r="M638" s="184">
        <v>22.85</v>
      </c>
      <c r="N638" s="184">
        <v>54.660899999999998</v>
      </c>
      <c r="O638" s="184">
        <v>15.524100000000001</v>
      </c>
      <c r="P638" s="184">
        <v>11.8521</v>
      </c>
      <c r="Q638" s="184">
        <v>17.325600000000001</v>
      </c>
      <c r="R638" s="184">
        <v>25.883099999999999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44483</v>
      </c>
      <c r="E639" s="184">
        <v>243.05279999999999</v>
      </c>
      <c r="F639" s="184">
        <v>0.60570000000000002</v>
      </c>
      <c r="G639" s="184">
        <v>2.0644</v>
      </c>
      <c r="H639" s="184">
        <v>3.1709000000000001</v>
      </c>
      <c r="I639" s="184">
        <v>4.6955999999999998</v>
      </c>
      <c r="J639" s="184">
        <v>5.4515000000000002</v>
      </c>
      <c r="K639" s="184">
        <v>11.944599999999999</v>
      </c>
      <c r="L639" s="184">
        <v>28.785399999999999</v>
      </c>
      <c r="M639" s="184">
        <v>28.444700000000001</v>
      </c>
      <c r="N639" s="184">
        <v>59.789900000000003</v>
      </c>
      <c r="O639" s="184">
        <v>21.597100000000001</v>
      </c>
      <c r="P639" s="184">
        <v>14.359</v>
      </c>
      <c r="Q639" s="184">
        <v>15.680999999999999</v>
      </c>
      <c r="R639" s="184">
        <v>31.494</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44483</v>
      </c>
      <c r="E640" s="184">
        <v>715.87503573746903</v>
      </c>
      <c r="F640" s="184">
        <v>0.60399999999999998</v>
      </c>
      <c r="G640" s="184">
        <v>2.0594999999999999</v>
      </c>
      <c r="H640" s="184">
        <v>3.1593</v>
      </c>
      <c r="I640" s="184">
        <v>4.6718999999999999</v>
      </c>
      <c r="J640" s="184">
        <v>5.3982999999999999</v>
      </c>
      <c r="K640" s="184">
        <v>11.771699999999999</v>
      </c>
      <c r="L640" s="184">
        <v>28.3933</v>
      </c>
      <c r="M640" s="184">
        <v>27.840900000000001</v>
      </c>
      <c r="N640" s="184">
        <v>58.797800000000002</v>
      </c>
      <c r="O640" s="184">
        <v>20.853000000000002</v>
      </c>
      <c r="P640" s="184">
        <v>13.6197</v>
      </c>
      <c r="Q640" s="184">
        <v>16.1309</v>
      </c>
      <c r="R640" s="184">
        <v>30.671299999999999</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44483</v>
      </c>
      <c r="E641" s="184">
        <v>25.331600000000002</v>
      </c>
      <c r="F641" s="184">
        <v>0.29970000000000002</v>
      </c>
      <c r="G641" s="184">
        <v>1.4156</v>
      </c>
      <c r="H641" s="184">
        <v>3.7673999999999999</v>
      </c>
      <c r="I641" s="184">
        <v>5.5087999999999999</v>
      </c>
      <c r="J641" s="184">
        <v>4.8666999999999998</v>
      </c>
      <c r="K641" s="184">
        <v>11.469200000000001</v>
      </c>
      <c r="L641" s="184">
        <v>29.204000000000001</v>
      </c>
      <c r="M641" s="184">
        <v>36.111600000000003</v>
      </c>
      <c r="N641" s="184">
        <v>68.362099999999998</v>
      </c>
      <c r="O641" s="184">
        <v>27.579799999999999</v>
      </c>
      <c r="P641" s="184">
        <v>16.202200000000001</v>
      </c>
      <c r="Q641" s="184">
        <v>15.001099999999999</v>
      </c>
      <c r="R641" s="184">
        <v>37.663600000000002</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44483</v>
      </c>
      <c r="E642" s="184">
        <v>24.6845</v>
      </c>
      <c r="F642" s="184">
        <v>0.29909999999999998</v>
      </c>
      <c r="G642" s="184">
        <v>1.4129</v>
      </c>
      <c r="H642" s="184">
        <v>3.7604000000000002</v>
      </c>
      <c r="I642" s="184">
        <v>5.4946999999999999</v>
      </c>
      <c r="J642" s="184">
        <v>4.8365999999999998</v>
      </c>
      <c r="K642" s="184">
        <v>11.371</v>
      </c>
      <c r="L642" s="184">
        <v>28.976199999999999</v>
      </c>
      <c r="M642" s="184">
        <v>35.755899999999997</v>
      </c>
      <c r="N642" s="184">
        <v>67.77</v>
      </c>
      <c r="O642" s="184">
        <v>26.981000000000002</v>
      </c>
      <c r="P642" s="184">
        <v>15.687200000000001</v>
      </c>
      <c r="Q642" s="184">
        <v>14.5564</v>
      </c>
      <c r="R642" s="184">
        <v>37.183100000000003</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44483</v>
      </c>
      <c r="E643" s="184">
        <v>26.885200000000001</v>
      </c>
      <c r="F643" s="184">
        <v>0.27489999999999998</v>
      </c>
      <c r="G643" s="184">
        <v>1.3282</v>
      </c>
      <c r="H643" s="184">
        <v>3.6078000000000001</v>
      </c>
      <c r="I643" s="184">
        <v>5.3322000000000003</v>
      </c>
      <c r="J643" s="184">
        <v>4.6642000000000001</v>
      </c>
      <c r="K643" s="184">
        <v>11.2964</v>
      </c>
      <c r="L643" s="184">
        <v>29.796199999999999</v>
      </c>
      <c r="M643" s="184">
        <v>35.972000000000001</v>
      </c>
      <c r="N643" s="184">
        <v>67.807000000000002</v>
      </c>
      <c r="O643" s="184">
        <v>29.645800000000001</v>
      </c>
      <c r="P643" s="184">
        <v>17.376999999999999</v>
      </c>
      <c r="Q643" s="184">
        <v>16.275700000000001</v>
      </c>
      <c r="R643" s="184">
        <v>39.397399999999998</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44483</v>
      </c>
      <c r="E644" s="184">
        <v>26.206</v>
      </c>
      <c r="F644" s="184">
        <v>0.27400000000000002</v>
      </c>
      <c r="G644" s="184">
        <v>1.3253999999999999</v>
      </c>
      <c r="H644" s="184">
        <v>3.6015000000000001</v>
      </c>
      <c r="I644" s="184">
        <v>5.3182</v>
      </c>
      <c r="J644" s="184">
        <v>4.6344000000000003</v>
      </c>
      <c r="K644" s="184">
        <v>11.1983</v>
      </c>
      <c r="L644" s="184">
        <v>29.567799999999998</v>
      </c>
      <c r="M644" s="184">
        <v>35.618000000000002</v>
      </c>
      <c r="N644" s="184">
        <v>67.221800000000002</v>
      </c>
      <c r="O644" s="184">
        <v>29.042300000000001</v>
      </c>
      <c r="P644" s="184">
        <v>16.8703</v>
      </c>
      <c r="Q644" s="184">
        <v>15.8222</v>
      </c>
      <c r="R644" s="184">
        <v>38.917400000000001</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44483</v>
      </c>
      <c r="E645" s="184">
        <v>26.473099999999999</v>
      </c>
      <c r="F645" s="184">
        <v>0.30199999999999999</v>
      </c>
      <c r="G645" s="184">
        <v>1.4528000000000001</v>
      </c>
      <c r="H645" s="184">
        <v>3.7578999999999998</v>
      </c>
      <c r="I645" s="184">
        <v>5.4420000000000002</v>
      </c>
      <c r="J645" s="184">
        <v>4.7689000000000004</v>
      </c>
      <c r="K645" s="184">
        <v>11.3438</v>
      </c>
      <c r="L645" s="184">
        <v>29.2026</v>
      </c>
      <c r="M645" s="184">
        <v>36.256300000000003</v>
      </c>
      <c r="N645" s="184">
        <v>68.735600000000005</v>
      </c>
      <c r="O645" s="184">
        <v>28.845199999999998</v>
      </c>
      <c r="P645" s="184">
        <v>17.863600000000002</v>
      </c>
      <c r="Q645" s="184">
        <v>19.202300000000001</v>
      </c>
      <c r="R645" s="184">
        <v>39.178100000000001</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44483</v>
      </c>
      <c r="E646" s="184">
        <v>25.220400000000001</v>
      </c>
      <c r="F646" s="184">
        <v>0.30070000000000002</v>
      </c>
      <c r="G646" s="184">
        <v>1.4489000000000001</v>
      </c>
      <c r="H646" s="184">
        <v>3.7488000000000001</v>
      </c>
      <c r="I646" s="184">
        <v>5.4231999999999996</v>
      </c>
      <c r="J646" s="184">
        <v>4.7298</v>
      </c>
      <c r="K646" s="184">
        <v>11.217700000000001</v>
      </c>
      <c r="L646" s="184">
        <v>28.911000000000001</v>
      </c>
      <c r="M646" s="184">
        <v>35.797199999999997</v>
      </c>
      <c r="N646" s="184">
        <v>67.956800000000001</v>
      </c>
      <c r="O646" s="184">
        <v>28.103899999999999</v>
      </c>
      <c r="P646" s="184">
        <v>16.920999999999999</v>
      </c>
      <c r="Q646" s="184">
        <v>18.164300000000001</v>
      </c>
      <c r="R646" s="184">
        <v>38.518700000000003</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44483</v>
      </c>
      <c r="E647" s="184">
        <v>32.305</v>
      </c>
      <c r="F647" s="184">
        <v>0.88980000000000004</v>
      </c>
      <c r="G647" s="184">
        <v>2.0308000000000002</v>
      </c>
      <c r="H647" s="184">
        <v>2.5103</v>
      </c>
      <c r="I647" s="184">
        <v>4.9036999999999997</v>
      </c>
      <c r="J647" s="184">
        <v>6.8731999999999998</v>
      </c>
      <c r="K647" s="184">
        <v>17.316199999999998</v>
      </c>
      <c r="L647" s="184">
        <v>51.526499999999999</v>
      </c>
      <c r="M647" s="184">
        <v>64.360200000000006</v>
      </c>
      <c r="N647" s="184">
        <v>108.4046</v>
      </c>
      <c r="O647" s="184">
        <v>38.916800000000002</v>
      </c>
      <c r="P647" s="184"/>
      <c r="Q647" s="184">
        <v>29.453299999999999</v>
      </c>
      <c r="R647" s="184">
        <v>54.192</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44483</v>
      </c>
      <c r="E648" s="184">
        <v>31.2925</v>
      </c>
      <c r="F648" s="184">
        <v>0.88849999999999996</v>
      </c>
      <c r="G648" s="184">
        <v>2.0270000000000001</v>
      </c>
      <c r="H648" s="184">
        <v>2.5015999999999998</v>
      </c>
      <c r="I648" s="184">
        <v>4.8856000000000002</v>
      </c>
      <c r="J648" s="184">
        <v>6.8338999999999999</v>
      </c>
      <c r="K648" s="184">
        <v>17.183299999999999</v>
      </c>
      <c r="L648" s="184">
        <v>51.183199999999999</v>
      </c>
      <c r="M648" s="184">
        <v>63.806800000000003</v>
      </c>
      <c r="N648" s="184">
        <v>107.44119999999999</v>
      </c>
      <c r="O648" s="184">
        <v>38.135199999999998</v>
      </c>
      <c r="P648" s="184"/>
      <c r="Q648" s="184">
        <v>28.548999999999999</v>
      </c>
      <c r="R648" s="184">
        <v>53.4497</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44483</v>
      </c>
      <c r="E649" s="184">
        <v>17.342400000000001</v>
      </c>
      <c r="F649" s="184">
        <v>0.86660000000000004</v>
      </c>
      <c r="G649" s="184">
        <v>2.0916000000000001</v>
      </c>
      <c r="H649" s="184">
        <v>3.4464999999999999</v>
      </c>
      <c r="I649" s="184">
        <v>5.5294999999999996</v>
      </c>
      <c r="J649" s="184">
        <v>7.1867999999999999</v>
      </c>
      <c r="K649" s="184">
        <v>13.7065</v>
      </c>
      <c r="L649" s="184">
        <v>30.199200000000001</v>
      </c>
      <c r="M649" s="184">
        <v>32.592199999999998</v>
      </c>
      <c r="N649" s="184">
        <v>61.4253</v>
      </c>
      <c r="O649" s="184">
        <v>24.074999999999999</v>
      </c>
      <c r="P649" s="184"/>
      <c r="Q649" s="184">
        <v>16.758800000000001</v>
      </c>
      <c r="R649" s="184">
        <v>29.860299999999999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44483</v>
      </c>
      <c r="E650" s="184">
        <v>16.927</v>
      </c>
      <c r="F650" s="184">
        <v>0.86519999999999997</v>
      </c>
      <c r="G650" s="184">
        <v>2.0880000000000001</v>
      </c>
      <c r="H650" s="184">
        <v>3.4386000000000001</v>
      </c>
      <c r="I650" s="184">
        <v>5.5128000000000004</v>
      </c>
      <c r="J650" s="184">
        <v>7.1512000000000002</v>
      </c>
      <c r="K650" s="184">
        <v>13.591100000000001</v>
      </c>
      <c r="L650" s="184">
        <v>29.936800000000002</v>
      </c>
      <c r="M650" s="184">
        <v>32.256700000000002</v>
      </c>
      <c r="N650" s="184">
        <v>60.773099999999999</v>
      </c>
      <c r="O650" s="184">
        <v>23.356100000000001</v>
      </c>
      <c r="P650" s="184"/>
      <c r="Q650" s="184">
        <v>15.9649</v>
      </c>
      <c r="R650" s="184">
        <v>29.212</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44483</v>
      </c>
      <c r="E651" s="184">
        <v>18.621200000000002</v>
      </c>
      <c r="F651" s="184">
        <v>0.48620000000000002</v>
      </c>
      <c r="G651" s="184">
        <v>1.6930000000000001</v>
      </c>
      <c r="H651" s="184">
        <v>2.6951999999999998</v>
      </c>
      <c r="I651" s="184">
        <v>4.5999999999999996</v>
      </c>
      <c r="J651" s="184">
        <v>4.3654999999999999</v>
      </c>
      <c r="K651" s="184">
        <v>10.1058</v>
      </c>
      <c r="L651" s="184">
        <v>27.4177</v>
      </c>
      <c r="M651" s="184">
        <v>30.271899999999999</v>
      </c>
      <c r="N651" s="184">
        <v>63.002099999999999</v>
      </c>
      <c r="O651" s="184">
        <v>25.3428</v>
      </c>
      <c r="P651" s="184"/>
      <c r="Q651" s="184">
        <v>21.106400000000001</v>
      </c>
      <c r="R651" s="184">
        <v>33.0959</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44483</v>
      </c>
      <c r="E652" s="184">
        <v>18.180499999999999</v>
      </c>
      <c r="F652" s="184">
        <v>0.48530000000000001</v>
      </c>
      <c r="G652" s="184">
        <v>1.6897</v>
      </c>
      <c r="H652" s="184">
        <v>2.6873999999999998</v>
      </c>
      <c r="I652" s="184">
        <v>4.5842000000000001</v>
      </c>
      <c r="J652" s="184">
        <v>4.3308999999999997</v>
      </c>
      <c r="K652" s="184">
        <v>9.9948999999999995</v>
      </c>
      <c r="L652" s="184">
        <v>27.160399999999999</v>
      </c>
      <c r="M652" s="184">
        <v>29.938700000000001</v>
      </c>
      <c r="N652" s="184">
        <v>62.318600000000004</v>
      </c>
      <c r="O652" s="184">
        <v>24.486599999999999</v>
      </c>
      <c r="P652" s="184"/>
      <c r="Q652" s="184">
        <v>20.216200000000001</v>
      </c>
      <c r="R652" s="184">
        <v>32.393900000000002</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44483</v>
      </c>
      <c r="E653" s="184">
        <v>85.162899999999993</v>
      </c>
      <c r="F653" s="184">
        <v>1.1728000000000001</v>
      </c>
      <c r="G653" s="184">
        <v>2.2323</v>
      </c>
      <c r="H653" s="184">
        <v>2.7462</v>
      </c>
      <c r="I653" s="184">
        <v>4.8146000000000004</v>
      </c>
      <c r="J653" s="184">
        <v>5.7432999999999996</v>
      </c>
      <c r="K653" s="184">
        <v>17.811399999999999</v>
      </c>
      <c r="L653" s="184">
        <v>40.639099999999999</v>
      </c>
      <c r="M653" s="184">
        <v>51.898899999999998</v>
      </c>
      <c r="N653" s="184">
        <v>82.259399999999999</v>
      </c>
      <c r="O653" s="184">
        <v>37.828800000000001</v>
      </c>
      <c r="P653" s="184">
        <v>25.037099999999999</v>
      </c>
      <c r="Q653" s="184">
        <v>25.141500000000001</v>
      </c>
      <c r="R653" s="184">
        <v>50.352600000000002</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44483</v>
      </c>
      <c r="E654" s="184">
        <v>62.453099999999999</v>
      </c>
      <c r="F654" s="184">
        <v>0.85570000000000002</v>
      </c>
      <c r="G654" s="184">
        <v>1.5609999999999999</v>
      </c>
      <c r="H654" s="184">
        <v>2.3127</v>
      </c>
      <c r="I654" s="184">
        <v>4.9917999999999996</v>
      </c>
      <c r="J654" s="184">
        <v>4.5273000000000003</v>
      </c>
      <c r="K654" s="184">
        <v>16.825600000000001</v>
      </c>
      <c r="L654" s="184">
        <v>40.670299999999997</v>
      </c>
      <c r="M654" s="184">
        <v>52.710099999999997</v>
      </c>
      <c r="N654" s="184">
        <v>82.131</v>
      </c>
      <c r="O654" s="184">
        <v>41.77</v>
      </c>
      <c r="P654" s="184">
        <v>27.072700000000001</v>
      </c>
      <c r="Q654" s="184">
        <v>27.4452</v>
      </c>
      <c r="R654" s="184">
        <v>52.6066</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44483</v>
      </c>
      <c r="E655" s="184">
        <v>60.557600000000001</v>
      </c>
      <c r="F655" s="184">
        <v>0.85470000000000002</v>
      </c>
      <c r="G655" s="184">
        <v>1.5578000000000001</v>
      </c>
      <c r="H655" s="184">
        <v>2.3048000000000002</v>
      </c>
      <c r="I655" s="184">
        <v>4.9756</v>
      </c>
      <c r="J655" s="184">
        <v>4.4931000000000001</v>
      </c>
      <c r="K655" s="184">
        <v>16.708100000000002</v>
      </c>
      <c r="L655" s="184">
        <v>40.387900000000002</v>
      </c>
      <c r="M655" s="184">
        <v>52.246200000000002</v>
      </c>
      <c r="N655" s="184">
        <v>81.348699999999994</v>
      </c>
      <c r="O655" s="184">
        <v>40.958799999999997</v>
      </c>
      <c r="P655" s="184">
        <v>26.414000000000001</v>
      </c>
      <c r="Q655" s="184">
        <v>26.926300000000001</v>
      </c>
      <c r="R655" s="184">
        <v>51.901899999999998</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44483</v>
      </c>
      <c r="E656" s="184">
        <v>17.281600000000001</v>
      </c>
      <c r="F656" s="184">
        <v>0.3705</v>
      </c>
      <c r="G656" s="184">
        <v>1.76</v>
      </c>
      <c r="H656" s="184">
        <v>2.7786</v>
      </c>
      <c r="I656" s="184">
        <v>4.4439000000000002</v>
      </c>
      <c r="J656" s="184">
        <v>4.8539000000000003</v>
      </c>
      <c r="K656" s="184">
        <v>16.611599999999999</v>
      </c>
      <c r="L656" s="184">
        <v>27.596</v>
      </c>
      <c r="M656" s="184">
        <v>23.9758</v>
      </c>
      <c r="N656" s="184">
        <v>46.495199999999997</v>
      </c>
      <c r="O656" s="184"/>
      <c r="P656" s="184"/>
      <c r="Q656" s="184">
        <v>22.2727</v>
      </c>
      <c r="R656" s="184">
        <v>27.3843</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44483</v>
      </c>
      <c r="E657" s="184">
        <v>16.407299999999999</v>
      </c>
      <c r="F657" s="184">
        <v>0.36580000000000001</v>
      </c>
      <c r="G657" s="184">
        <v>1.7456</v>
      </c>
      <c r="H657" s="184">
        <v>2.7433999999999998</v>
      </c>
      <c r="I657" s="184">
        <v>4.3727999999999998</v>
      </c>
      <c r="J657" s="184">
        <v>4.6985000000000001</v>
      </c>
      <c r="K657" s="184">
        <v>16.088000000000001</v>
      </c>
      <c r="L657" s="184">
        <v>26.4483</v>
      </c>
      <c r="M657" s="184">
        <v>22.3047</v>
      </c>
      <c r="N657" s="184">
        <v>43.840400000000002</v>
      </c>
      <c r="O657" s="184"/>
      <c r="P657" s="184"/>
      <c r="Q657" s="184">
        <v>19.961500000000001</v>
      </c>
      <c r="R657" s="184">
        <v>25.0366</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44483</v>
      </c>
      <c r="E658" s="184">
        <v>152.8578</v>
      </c>
      <c r="F658" s="184">
        <v>0.71460000000000001</v>
      </c>
      <c r="G658" s="184">
        <v>1.8927</v>
      </c>
      <c r="H658" s="184">
        <v>2.4567000000000001</v>
      </c>
      <c r="I658" s="184">
        <v>4.1215000000000002</v>
      </c>
      <c r="J658" s="184">
        <v>4.0476999999999999</v>
      </c>
      <c r="K658" s="184">
        <v>13.898099999999999</v>
      </c>
      <c r="L658" s="184">
        <v>28.043800000000001</v>
      </c>
      <c r="M658" s="184">
        <v>29.1859</v>
      </c>
      <c r="N658" s="184">
        <v>58.593800000000002</v>
      </c>
      <c r="O658" s="184">
        <v>18.300999999999998</v>
      </c>
      <c r="P658" s="184">
        <v>12.3627</v>
      </c>
      <c r="Q658" s="184">
        <v>16.038799999999998</v>
      </c>
      <c r="R658" s="184">
        <v>25.214200000000002</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44483</v>
      </c>
      <c r="E659" s="184">
        <v>158.50460000000001</v>
      </c>
      <c r="F659" s="184">
        <v>0.71560000000000001</v>
      </c>
      <c r="G659" s="184">
        <v>1.8956999999999999</v>
      </c>
      <c r="H659" s="184">
        <v>2.4636999999999998</v>
      </c>
      <c r="I659" s="184">
        <v>4.1356999999999999</v>
      </c>
      <c r="J659" s="184">
        <v>4.0781000000000001</v>
      </c>
      <c r="K659" s="184">
        <v>13.9998</v>
      </c>
      <c r="L659" s="184">
        <v>28.423400000000001</v>
      </c>
      <c r="M659" s="184">
        <v>29.726199999999999</v>
      </c>
      <c r="N659" s="184">
        <v>59.399099999999997</v>
      </c>
      <c r="O659" s="184">
        <v>18.807500000000001</v>
      </c>
      <c r="P659" s="184">
        <v>12.9063</v>
      </c>
      <c r="Q659" s="184">
        <v>14.375999999999999</v>
      </c>
      <c r="R659" s="184">
        <v>25.767700000000001</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44483</v>
      </c>
      <c r="E660" s="184">
        <v>19.446400000000001</v>
      </c>
      <c r="F660" s="184">
        <v>0.59379999999999999</v>
      </c>
      <c r="G660" s="184">
        <v>1.3266</v>
      </c>
      <c r="H660" s="184">
        <v>2.8452999999999999</v>
      </c>
      <c r="I660" s="184">
        <v>6.2359999999999998</v>
      </c>
      <c r="J660" s="184">
        <v>8.0698000000000008</v>
      </c>
      <c r="K660" s="184">
        <v>14.252800000000001</v>
      </c>
      <c r="L660" s="184">
        <v>57.8429</v>
      </c>
      <c r="M660" s="184">
        <v>67.828000000000003</v>
      </c>
      <c r="N660" s="184">
        <v>117.5261</v>
      </c>
      <c r="O660" s="184">
        <v>23.8202</v>
      </c>
      <c r="P660" s="184"/>
      <c r="Q660" s="184">
        <v>14.515599999999999</v>
      </c>
      <c r="R660" s="184">
        <v>46.415799999999997</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44483</v>
      </c>
      <c r="E661" s="184">
        <v>19.009499999999999</v>
      </c>
      <c r="F661" s="184">
        <v>0.59319999999999995</v>
      </c>
      <c r="G661" s="184">
        <v>1.3255999999999999</v>
      </c>
      <c r="H661" s="184">
        <v>2.8418999999999999</v>
      </c>
      <c r="I661" s="184">
        <v>6.2286000000000001</v>
      </c>
      <c r="J661" s="184">
        <v>8.0546000000000006</v>
      </c>
      <c r="K661" s="184">
        <v>14.2041</v>
      </c>
      <c r="L661" s="184">
        <v>57.710700000000003</v>
      </c>
      <c r="M661" s="184">
        <v>67.641099999999994</v>
      </c>
      <c r="N661" s="184">
        <v>117.18940000000001</v>
      </c>
      <c r="O661" s="184">
        <v>23.529900000000001</v>
      </c>
      <c r="P661" s="184"/>
      <c r="Q661" s="184">
        <v>13.986499999999999</v>
      </c>
      <c r="R661" s="184">
        <v>46.185400000000001</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44483</v>
      </c>
      <c r="E662" s="184">
        <v>16.6999</v>
      </c>
      <c r="F662" s="184">
        <v>0.57150000000000001</v>
      </c>
      <c r="G662" s="184">
        <v>1.3509</v>
      </c>
      <c r="H662" s="184">
        <v>2.8382000000000001</v>
      </c>
      <c r="I662" s="184">
        <v>6.1868999999999996</v>
      </c>
      <c r="J662" s="184">
        <v>8.1550999999999991</v>
      </c>
      <c r="K662" s="184">
        <v>14.464399999999999</v>
      </c>
      <c r="L662" s="184">
        <v>57.631</v>
      </c>
      <c r="M662" s="184">
        <v>69.549000000000007</v>
      </c>
      <c r="N662" s="184">
        <v>120.1846</v>
      </c>
      <c r="O662" s="184">
        <v>24.183</v>
      </c>
      <c r="P662" s="184"/>
      <c r="Q662" s="184">
        <v>11.898199999999999</v>
      </c>
      <c r="R662" s="184">
        <v>47.295299999999997</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44483</v>
      </c>
      <c r="E663" s="184">
        <v>16.399899999999999</v>
      </c>
      <c r="F663" s="184">
        <v>0.57089999999999996</v>
      </c>
      <c r="G663" s="184">
        <v>1.3503000000000001</v>
      </c>
      <c r="H663" s="184">
        <v>2.8361999999999998</v>
      </c>
      <c r="I663" s="184">
        <v>6.1825999999999999</v>
      </c>
      <c r="J663" s="184">
        <v>8.1452000000000009</v>
      </c>
      <c r="K663" s="184">
        <v>14.432499999999999</v>
      </c>
      <c r="L663" s="184">
        <v>57.538400000000003</v>
      </c>
      <c r="M663" s="184">
        <v>69.404700000000005</v>
      </c>
      <c r="N663" s="184">
        <v>119.9469</v>
      </c>
      <c r="O663" s="184">
        <v>23.909600000000001</v>
      </c>
      <c r="P663" s="184"/>
      <c r="Q663" s="184">
        <v>11.4544</v>
      </c>
      <c r="R663" s="184">
        <v>47.130699999999997</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44483</v>
      </c>
      <c r="E664" s="184">
        <v>16.666499999999999</v>
      </c>
      <c r="F664" s="184">
        <v>0.83309999999999995</v>
      </c>
      <c r="G664" s="184">
        <v>1.3987000000000001</v>
      </c>
      <c r="H664" s="184">
        <v>2.7363</v>
      </c>
      <c r="I664" s="184">
        <v>6.1912000000000003</v>
      </c>
      <c r="J664" s="184">
        <v>8.1089000000000002</v>
      </c>
      <c r="K664" s="184">
        <v>14.5684</v>
      </c>
      <c r="L664" s="184">
        <v>59.478900000000003</v>
      </c>
      <c r="M664" s="184">
        <v>72.623999999999995</v>
      </c>
      <c r="N664" s="184">
        <v>124.8644</v>
      </c>
      <c r="O664" s="184">
        <v>25.021000000000001</v>
      </c>
      <c r="P664" s="184"/>
      <c r="Q664" s="184">
        <v>12.678100000000001</v>
      </c>
      <c r="R664" s="184">
        <v>49.386400000000002</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44483</v>
      </c>
      <c r="E665" s="184">
        <v>16.340699999999998</v>
      </c>
      <c r="F665" s="184">
        <v>0.83240000000000003</v>
      </c>
      <c r="G665" s="184">
        <v>1.3968</v>
      </c>
      <c r="H665" s="184">
        <v>2.7323</v>
      </c>
      <c r="I665" s="184">
        <v>6.1836000000000002</v>
      </c>
      <c r="J665" s="184">
        <v>8.0920000000000005</v>
      </c>
      <c r="K665" s="184">
        <v>14.513299999999999</v>
      </c>
      <c r="L665" s="184">
        <v>59.325099999999999</v>
      </c>
      <c r="M665" s="184">
        <v>72.328400000000002</v>
      </c>
      <c r="N665" s="184">
        <v>124.29689999999999</v>
      </c>
      <c r="O665" s="184">
        <v>24.602</v>
      </c>
      <c r="P665" s="184"/>
      <c r="Q665" s="184">
        <v>12.1595</v>
      </c>
      <c r="R665" s="184">
        <v>48.956600000000002</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44483</v>
      </c>
      <c r="E666" s="184">
        <v>15.9284</v>
      </c>
      <c r="F666" s="184">
        <v>0.84330000000000005</v>
      </c>
      <c r="G666" s="184">
        <v>1.6742999999999999</v>
      </c>
      <c r="H666" s="184">
        <v>2.9584999999999999</v>
      </c>
      <c r="I666" s="184">
        <v>6.1603000000000003</v>
      </c>
      <c r="J666" s="184">
        <v>8.9725000000000001</v>
      </c>
      <c r="K666" s="184">
        <v>16.0641</v>
      </c>
      <c r="L666" s="184">
        <v>62.765599999999999</v>
      </c>
      <c r="M666" s="184">
        <v>76.554599999999994</v>
      </c>
      <c r="N666" s="184">
        <v>129.0307</v>
      </c>
      <c r="O666" s="184">
        <v>25.051600000000001</v>
      </c>
      <c r="P666" s="184"/>
      <c r="Q666" s="184">
        <v>12.191800000000001</v>
      </c>
      <c r="R666" s="184">
        <v>49.249699999999997</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44483</v>
      </c>
      <c r="E667" s="184">
        <v>15.332700000000001</v>
      </c>
      <c r="F667" s="184">
        <v>0.84250000000000003</v>
      </c>
      <c r="G667" s="184">
        <v>1.673</v>
      </c>
      <c r="H667" s="184">
        <v>2.9552</v>
      </c>
      <c r="I667" s="184">
        <v>6.1535000000000002</v>
      </c>
      <c r="J667" s="184">
        <v>8.9565999999999999</v>
      </c>
      <c r="K667" s="184">
        <v>16.011800000000001</v>
      </c>
      <c r="L667" s="184">
        <v>62.619100000000003</v>
      </c>
      <c r="M667" s="184">
        <v>76.276399999999995</v>
      </c>
      <c r="N667" s="184">
        <v>128.5086</v>
      </c>
      <c r="O667" s="184">
        <v>24.3932</v>
      </c>
      <c r="P667" s="184"/>
      <c r="Q667" s="184">
        <v>11.14</v>
      </c>
      <c r="R667" s="184">
        <v>48.870399999999997</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44483</v>
      </c>
      <c r="E668" s="184">
        <v>22.661300000000001</v>
      </c>
      <c r="F668" s="184">
        <v>0.77959999999999996</v>
      </c>
      <c r="G668" s="184">
        <v>2.2179000000000002</v>
      </c>
      <c r="H668" s="184">
        <v>3.1122999999999998</v>
      </c>
      <c r="I668" s="184">
        <v>4.2239000000000004</v>
      </c>
      <c r="J668" s="184">
        <v>4.7350000000000003</v>
      </c>
      <c r="K668" s="184">
        <v>13.2018</v>
      </c>
      <c r="L668" s="184">
        <v>28.155200000000001</v>
      </c>
      <c r="M668" s="184">
        <v>29.0595</v>
      </c>
      <c r="N668" s="184">
        <v>60.327300000000001</v>
      </c>
      <c r="O668" s="184">
        <v>20.8978</v>
      </c>
      <c r="P668" s="184">
        <v>14.735200000000001</v>
      </c>
      <c r="Q668" s="184">
        <v>13.283899999999999</v>
      </c>
      <c r="R668" s="184">
        <v>30.882400000000001</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44483</v>
      </c>
      <c r="E669" s="184">
        <v>22.162800000000001</v>
      </c>
      <c r="F669" s="184">
        <v>0.77849999999999997</v>
      </c>
      <c r="G669" s="184">
        <v>2.2147000000000001</v>
      </c>
      <c r="H669" s="184">
        <v>3.1049000000000002</v>
      </c>
      <c r="I669" s="184">
        <v>4.2096999999999998</v>
      </c>
      <c r="J669" s="184">
        <v>4.7039999999999997</v>
      </c>
      <c r="K669" s="184">
        <v>13.100300000000001</v>
      </c>
      <c r="L669" s="184">
        <v>28.050899999999999</v>
      </c>
      <c r="M669" s="184">
        <v>28.9495</v>
      </c>
      <c r="N669" s="184">
        <v>60.184399999999997</v>
      </c>
      <c r="O669" s="184">
        <v>20.6142</v>
      </c>
      <c r="P669" s="184">
        <v>14.4137</v>
      </c>
      <c r="Q669" s="184">
        <v>12.900399999999999</v>
      </c>
      <c r="R669" s="184">
        <v>30.675699999999999</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44483</v>
      </c>
      <c r="E670" s="184">
        <v>24.714300000000001</v>
      </c>
      <c r="F670" s="184">
        <v>0.75580000000000003</v>
      </c>
      <c r="G670" s="184">
        <v>2.3006000000000002</v>
      </c>
      <c r="H670" s="184">
        <v>3.2098</v>
      </c>
      <c r="I670" s="184">
        <v>4.3506</v>
      </c>
      <c r="J670" s="184">
        <v>4.9657999999999998</v>
      </c>
      <c r="K670" s="184">
        <v>13.212</v>
      </c>
      <c r="L670" s="184">
        <v>27.919499999999999</v>
      </c>
      <c r="M670" s="184">
        <v>28.870699999999999</v>
      </c>
      <c r="N670" s="184">
        <v>58.840400000000002</v>
      </c>
      <c r="O670" s="184">
        <v>21.408000000000001</v>
      </c>
      <c r="P670" s="184">
        <v>15.6494</v>
      </c>
      <c r="Q670" s="184">
        <v>17.638400000000001</v>
      </c>
      <c r="R670" s="184">
        <v>31.300899999999999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44483</v>
      </c>
      <c r="E671" s="184">
        <v>24.161100000000001</v>
      </c>
      <c r="F671" s="184">
        <v>0.75519999999999998</v>
      </c>
      <c r="G671" s="184">
        <v>2.2991000000000001</v>
      </c>
      <c r="H671" s="184">
        <v>3.2063000000000001</v>
      </c>
      <c r="I671" s="184">
        <v>4.3433000000000002</v>
      </c>
      <c r="J671" s="184">
        <v>4.9501999999999997</v>
      </c>
      <c r="K671" s="184">
        <v>13.160399999999999</v>
      </c>
      <c r="L671" s="184">
        <v>27.8081</v>
      </c>
      <c r="M671" s="184">
        <v>28.7075</v>
      </c>
      <c r="N671" s="184">
        <v>58.5749</v>
      </c>
      <c r="O671" s="184">
        <v>21.058700000000002</v>
      </c>
      <c r="P671" s="184">
        <v>15.1714</v>
      </c>
      <c r="Q671" s="184">
        <v>17.161200000000001</v>
      </c>
      <c r="R671" s="184">
        <v>31.0487</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44483</v>
      </c>
      <c r="E672" s="184">
        <v>15.687900000000001</v>
      </c>
      <c r="F672" s="184">
        <v>0.74950000000000006</v>
      </c>
      <c r="G672" s="184">
        <v>1.2253000000000001</v>
      </c>
      <c r="H672" s="184">
        <v>2.5775000000000001</v>
      </c>
      <c r="I672" s="184">
        <v>5.4649000000000001</v>
      </c>
      <c r="J672" s="184">
        <v>6.6456999999999997</v>
      </c>
      <c r="K672" s="184">
        <v>12.465299999999999</v>
      </c>
      <c r="L672" s="184">
        <v>51.780700000000003</v>
      </c>
      <c r="M672" s="184">
        <v>63.589399999999998</v>
      </c>
      <c r="N672" s="184">
        <v>109.8267</v>
      </c>
      <c r="O672" s="184">
        <v>24.007899999999999</v>
      </c>
      <c r="P672" s="184"/>
      <c r="Q672" s="184">
        <v>13.5215</v>
      </c>
      <c r="R672" s="184">
        <v>43.601900000000001</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44483</v>
      </c>
      <c r="E673" s="184">
        <v>15.3262</v>
      </c>
      <c r="F673" s="184">
        <v>0.74809999999999999</v>
      </c>
      <c r="G673" s="184">
        <v>1.2224999999999999</v>
      </c>
      <c r="H673" s="184">
        <v>2.5699000000000001</v>
      </c>
      <c r="I673" s="184">
        <v>5.4485000000000001</v>
      </c>
      <c r="J673" s="184">
        <v>6.6104000000000003</v>
      </c>
      <c r="K673" s="184">
        <v>12.3523</v>
      </c>
      <c r="L673" s="184">
        <v>51.584000000000003</v>
      </c>
      <c r="M673" s="184">
        <v>63.298299999999998</v>
      </c>
      <c r="N673" s="184">
        <v>109.34</v>
      </c>
      <c r="O673" s="184">
        <v>23.443000000000001</v>
      </c>
      <c r="P673" s="184"/>
      <c r="Q673" s="184">
        <v>12.7782</v>
      </c>
      <c r="R673" s="184">
        <v>43.284999999999997</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44483</v>
      </c>
      <c r="E674" s="184">
        <v>17.960999999999999</v>
      </c>
      <c r="F674" s="184">
        <v>0.78159999999999996</v>
      </c>
      <c r="G674" s="184">
        <v>1.1134999999999999</v>
      </c>
      <c r="H674" s="184">
        <v>2.4575</v>
      </c>
      <c r="I674" s="184">
        <v>5.4958999999999998</v>
      </c>
      <c r="J674" s="184">
        <v>6.7887000000000004</v>
      </c>
      <c r="K674" s="184">
        <v>12.0364</v>
      </c>
      <c r="L674" s="184">
        <v>50.384300000000003</v>
      </c>
      <c r="M674" s="184">
        <v>61.105400000000003</v>
      </c>
      <c r="N674" s="184">
        <v>108.5748</v>
      </c>
      <c r="O674" s="184">
        <v>23.430900000000001</v>
      </c>
      <c r="P674" s="184"/>
      <c r="Q674" s="184">
        <v>19.444400000000002</v>
      </c>
      <c r="R674" s="184">
        <v>43.825000000000003</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44483</v>
      </c>
      <c r="E675" s="184">
        <v>17.749600000000001</v>
      </c>
      <c r="F675" s="184">
        <v>0.78129999999999999</v>
      </c>
      <c r="G675" s="184">
        <v>1.1125</v>
      </c>
      <c r="H675" s="184">
        <v>2.4548999999999999</v>
      </c>
      <c r="I675" s="184">
        <v>5.4909999999999997</v>
      </c>
      <c r="J675" s="184">
        <v>6.7779999999999996</v>
      </c>
      <c r="K675" s="184">
        <v>11.9467</v>
      </c>
      <c r="L675" s="184">
        <v>50.149299999999997</v>
      </c>
      <c r="M675" s="184">
        <v>60.738999999999997</v>
      </c>
      <c r="N675" s="184">
        <v>107.9503</v>
      </c>
      <c r="O675" s="184">
        <v>23.014700000000001</v>
      </c>
      <c r="P675" s="184"/>
      <c r="Q675" s="184">
        <v>19.016100000000002</v>
      </c>
      <c r="R675" s="184">
        <v>43.402200000000001</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44483</v>
      </c>
      <c r="E680" s="184">
        <v>31.7666</v>
      </c>
      <c r="F680" s="184">
        <v>0.78200000000000003</v>
      </c>
      <c r="G680" s="184">
        <v>2.2197</v>
      </c>
      <c r="H680" s="184">
        <v>3.4561000000000002</v>
      </c>
      <c r="I680" s="184">
        <v>4.6634000000000002</v>
      </c>
      <c r="J680" s="184">
        <v>5.7952000000000004</v>
      </c>
      <c r="K680" s="184">
        <v>15.391500000000001</v>
      </c>
      <c r="L680" s="184">
        <v>28.182099999999998</v>
      </c>
      <c r="M680" s="184">
        <v>29.2544</v>
      </c>
      <c r="N680" s="184">
        <v>58.425800000000002</v>
      </c>
      <c r="O680" s="184">
        <v>23.822700000000001</v>
      </c>
      <c r="P680" s="184">
        <v>17.066299999999998</v>
      </c>
      <c r="Q680" s="184">
        <v>17.930499999999999</v>
      </c>
      <c r="R680" s="184">
        <v>28.966699999999999</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44483</v>
      </c>
      <c r="E681" s="184">
        <v>28.991299999999999</v>
      </c>
      <c r="F681" s="184">
        <v>0.77829999999999999</v>
      </c>
      <c r="G681" s="184">
        <v>2.2094</v>
      </c>
      <c r="H681" s="184">
        <v>3.4318</v>
      </c>
      <c r="I681" s="184">
        <v>4.6144999999999996</v>
      </c>
      <c r="J681" s="184">
        <v>5.6885000000000003</v>
      </c>
      <c r="K681" s="184">
        <v>15.0366</v>
      </c>
      <c r="L681" s="184">
        <v>27.395600000000002</v>
      </c>
      <c r="M681" s="184">
        <v>28.0246</v>
      </c>
      <c r="N681" s="184">
        <v>56.380899999999997</v>
      </c>
      <c r="O681" s="184">
        <v>22.061499999999999</v>
      </c>
      <c r="P681" s="184">
        <v>15.548299999999999</v>
      </c>
      <c r="Q681" s="184">
        <v>16.402100000000001</v>
      </c>
      <c r="R681" s="184">
        <v>27.178899999999999</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44483</v>
      </c>
      <c r="E682" s="184">
        <v>126.31</v>
      </c>
      <c r="F682" s="184">
        <v>0.5333</v>
      </c>
      <c r="G682" s="184">
        <v>1.8301000000000001</v>
      </c>
      <c r="H682" s="184">
        <v>2.9841000000000002</v>
      </c>
      <c r="I682" s="184">
        <v>4.1904000000000003</v>
      </c>
      <c r="J682" s="184">
        <v>4.4661</v>
      </c>
      <c r="K682" s="184">
        <v>11.610900000000001</v>
      </c>
      <c r="L682" s="184">
        <v>25.233000000000001</v>
      </c>
      <c r="M682" s="184">
        <v>24.015699999999999</v>
      </c>
      <c r="N682" s="184">
        <v>44.801099999999998</v>
      </c>
      <c r="O682" s="184">
        <v>18.144300000000001</v>
      </c>
      <c r="P682" s="184">
        <v>15.7941</v>
      </c>
      <c r="Q682" s="184">
        <v>14.4099</v>
      </c>
      <c r="R682" s="184">
        <v>25.849900000000002</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44483</v>
      </c>
      <c r="E683" s="184">
        <v>180.33418272886499</v>
      </c>
      <c r="F683" s="184">
        <v>0.53339999999999999</v>
      </c>
      <c r="G683" s="184">
        <v>1.8264</v>
      </c>
      <c r="H683" s="184">
        <v>2.9653999999999998</v>
      </c>
      <c r="I683" s="184">
        <v>4.1666999999999996</v>
      </c>
      <c r="J683" s="184">
        <v>4.4047999999999998</v>
      </c>
      <c r="K683" s="184">
        <v>11.408200000000001</v>
      </c>
      <c r="L683" s="184">
        <v>24.7636</v>
      </c>
      <c r="M683" s="184">
        <v>23.4023</v>
      </c>
      <c r="N683" s="184">
        <v>43.887099999999997</v>
      </c>
      <c r="O683" s="184">
        <v>17.3001</v>
      </c>
      <c r="P683" s="184">
        <v>15.065200000000001</v>
      </c>
      <c r="Q683" s="184">
        <v>11.9824</v>
      </c>
      <c r="R683" s="184">
        <v>24.9208</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44483</v>
      </c>
      <c r="E684" s="184">
        <v>43.94</v>
      </c>
      <c r="F684" s="184">
        <v>0.91869999999999996</v>
      </c>
      <c r="G684" s="184">
        <v>2.472</v>
      </c>
      <c r="H684" s="184">
        <v>3.6320999999999999</v>
      </c>
      <c r="I684" s="184">
        <v>5.7267000000000001</v>
      </c>
      <c r="J684" s="184">
        <v>6.2892999999999999</v>
      </c>
      <c r="K684" s="184">
        <v>16.366499999999998</v>
      </c>
      <c r="L684" s="184">
        <v>34.086100000000002</v>
      </c>
      <c r="M684" s="184">
        <v>35.033799999999999</v>
      </c>
      <c r="N684" s="184">
        <v>63.710900000000002</v>
      </c>
      <c r="O684" s="184">
        <v>25.196899999999999</v>
      </c>
      <c r="P684" s="184">
        <v>15.9246</v>
      </c>
      <c r="Q684" s="184">
        <v>16.275500000000001</v>
      </c>
      <c r="R684" s="184">
        <v>34.250599999999999</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44483</v>
      </c>
      <c r="E685" s="184">
        <v>46.17</v>
      </c>
      <c r="F685" s="184">
        <v>0.91800000000000004</v>
      </c>
      <c r="G685" s="184">
        <v>2.4861</v>
      </c>
      <c r="H685" s="184">
        <v>3.6364000000000001</v>
      </c>
      <c r="I685" s="184">
        <v>5.7248000000000001</v>
      </c>
      <c r="J685" s="184">
        <v>6.3579999999999997</v>
      </c>
      <c r="K685" s="184">
        <v>16.5321</v>
      </c>
      <c r="L685" s="184">
        <v>34.488799999999998</v>
      </c>
      <c r="M685" s="184">
        <v>35.594700000000003</v>
      </c>
      <c r="N685" s="184">
        <v>64.657600000000002</v>
      </c>
      <c r="O685" s="184">
        <v>25.758900000000001</v>
      </c>
      <c r="P685" s="184">
        <v>16.625399999999999</v>
      </c>
      <c r="Q685" s="184">
        <v>15.380800000000001</v>
      </c>
      <c r="R685" s="184">
        <v>34.953499999999998</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c r="E686" s="184"/>
      <c r="F686" s="184"/>
      <c r="G686" s="184"/>
      <c r="H686" s="184"/>
      <c r="I686" s="184"/>
      <c r="J686" s="184"/>
      <c r="K686" s="184"/>
      <c r="L686" s="184"/>
      <c r="M686" s="184"/>
      <c r="N686" s="184"/>
      <c r="O686" s="184"/>
      <c r="P686" s="184"/>
      <c r="Q686" s="184"/>
      <c r="R686" s="184"/>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c r="E687" s="184"/>
      <c r="F687" s="184"/>
      <c r="G687" s="184"/>
      <c r="H687" s="184"/>
      <c r="I687" s="184"/>
      <c r="J687" s="184"/>
      <c r="K687" s="184"/>
      <c r="L687" s="184"/>
      <c r="M687" s="184"/>
      <c r="N687" s="184"/>
      <c r="O687" s="184"/>
      <c r="P687" s="184"/>
      <c r="Q687" s="184"/>
      <c r="R687" s="184"/>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c r="E688" s="184"/>
      <c r="F688" s="184"/>
      <c r="G688" s="184"/>
      <c r="H688" s="184"/>
      <c r="I688" s="184"/>
      <c r="J688" s="184"/>
      <c r="K688" s="184"/>
      <c r="L688" s="184"/>
      <c r="M688" s="184"/>
      <c r="N688" s="184"/>
      <c r="O688" s="184"/>
      <c r="P688" s="184"/>
      <c r="Q688" s="184"/>
      <c r="R688" s="184"/>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c r="E689" s="184"/>
      <c r="F689" s="184"/>
      <c r="G689" s="184"/>
      <c r="H689" s="184"/>
      <c r="I689" s="184"/>
      <c r="J689" s="184"/>
      <c r="K689" s="184"/>
      <c r="L689" s="184"/>
      <c r="M689" s="184"/>
      <c r="N689" s="184"/>
      <c r="O689" s="184"/>
      <c r="P689" s="184"/>
      <c r="Q689" s="184"/>
      <c r="R689" s="184"/>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c r="E690" s="184"/>
      <c r="F690" s="184"/>
      <c r="G690" s="184"/>
      <c r="H690" s="184"/>
      <c r="I690" s="184"/>
      <c r="J690" s="184"/>
      <c r="K690" s="184"/>
      <c r="L690" s="184"/>
      <c r="M690" s="184"/>
      <c r="N690" s="184"/>
      <c r="O690" s="184"/>
      <c r="P690" s="184"/>
      <c r="Q690" s="184"/>
      <c r="R690" s="184"/>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c r="E691" s="184"/>
      <c r="F691" s="184"/>
      <c r="G691" s="184"/>
      <c r="H691" s="184"/>
      <c r="I691" s="184"/>
      <c r="J691" s="184"/>
      <c r="K691" s="184"/>
      <c r="L691" s="184"/>
      <c r="M691" s="184"/>
      <c r="N691" s="184"/>
      <c r="O691" s="184"/>
      <c r="P691" s="184"/>
      <c r="Q691" s="184"/>
      <c r="R691" s="184"/>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c r="E692" s="184"/>
      <c r="F692" s="184"/>
      <c r="G692" s="184"/>
      <c r="H692" s="184"/>
      <c r="I692" s="184"/>
      <c r="J692" s="184"/>
      <c r="K692" s="184"/>
      <c r="L692" s="184"/>
      <c r="M692" s="184"/>
      <c r="N692" s="184"/>
      <c r="O692" s="184"/>
      <c r="P692" s="184"/>
      <c r="Q692" s="184"/>
      <c r="R692" s="184"/>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c r="E693" s="184"/>
      <c r="F693" s="184"/>
      <c r="G693" s="184"/>
      <c r="H693" s="184"/>
      <c r="I693" s="184"/>
      <c r="J693" s="184"/>
      <c r="K693" s="184"/>
      <c r="L693" s="184"/>
      <c r="M693" s="184"/>
      <c r="N693" s="184"/>
      <c r="O693" s="184"/>
      <c r="P693" s="184"/>
      <c r="Q693" s="184"/>
      <c r="R693" s="184"/>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c r="E694" s="184"/>
      <c r="F694" s="184"/>
      <c r="G694" s="184"/>
      <c r="H694" s="184"/>
      <c r="I694" s="184"/>
      <c r="J694" s="184"/>
      <c r="K694" s="184"/>
      <c r="L694" s="184"/>
      <c r="M694" s="184"/>
      <c r="N694" s="184"/>
      <c r="O694" s="184"/>
      <c r="P694" s="184"/>
      <c r="Q694" s="184"/>
      <c r="R694" s="184"/>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c r="E695" s="184"/>
      <c r="F695" s="184"/>
      <c r="G695" s="184"/>
      <c r="H695" s="184"/>
      <c r="I695" s="184"/>
      <c r="J695" s="184"/>
      <c r="K695" s="184"/>
      <c r="L695" s="184"/>
      <c r="M695" s="184"/>
      <c r="N695" s="184"/>
      <c r="O695" s="184"/>
      <c r="P695" s="184"/>
      <c r="Q695" s="184"/>
      <c r="R695" s="184"/>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44483</v>
      </c>
      <c r="E696" s="184">
        <v>162.7516</v>
      </c>
      <c r="F696" s="184">
        <v>0.51139999999999997</v>
      </c>
      <c r="G696" s="184">
        <v>1.7794000000000001</v>
      </c>
      <c r="H696" s="184">
        <v>3.1288999999999998</v>
      </c>
      <c r="I696" s="184">
        <v>4.1784999999999997</v>
      </c>
      <c r="J696" s="184">
        <v>4.4783999999999997</v>
      </c>
      <c r="K696" s="184">
        <v>14.0777</v>
      </c>
      <c r="L696" s="184">
        <v>30.4314</v>
      </c>
      <c r="M696" s="184">
        <v>30.17</v>
      </c>
      <c r="N696" s="184">
        <v>67.029399999999995</v>
      </c>
      <c r="O696" s="184">
        <v>24.971299999999999</v>
      </c>
      <c r="P696" s="184">
        <v>17.478000000000002</v>
      </c>
      <c r="Q696" s="184">
        <v>16.517700000000001</v>
      </c>
      <c r="R696" s="184">
        <v>35.264000000000003</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44483</v>
      </c>
      <c r="E697" s="184">
        <v>151.07169999999999</v>
      </c>
      <c r="F697" s="184">
        <v>0.50839999999999996</v>
      </c>
      <c r="G697" s="184">
        <v>1.7703</v>
      </c>
      <c r="H697" s="184">
        <v>3.1078999999999999</v>
      </c>
      <c r="I697" s="184">
        <v>4.1361999999999997</v>
      </c>
      <c r="J697" s="184">
        <v>4.4166999999999996</v>
      </c>
      <c r="K697" s="184">
        <v>13.8415</v>
      </c>
      <c r="L697" s="184">
        <v>29.868099999999998</v>
      </c>
      <c r="M697" s="184">
        <v>29.296500000000002</v>
      </c>
      <c r="N697" s="184">
        <v>65.537499999999994</v>
      </c>
      <c r="O697" s="184">
        <v>23.833600000000001</v>
      </c>
      <c r="P697" s="184">
        <v>16.416599999999999</v>
      </c>
      <c r="Q697" s="184">
        <v>12.836399999999999</v>
      </c>
      <c r="R697" s="184">
        <v>34.0319</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44483</v>
      </c>
      <c r="E698" s="184">
        <v>237.20996801934299</v>
      </c>
      <c r="F698" s="184">
        <v>0.5736</v>
      </c>
      <c r="G698" s="184">
        <v>1.4855</v>
      </c>
      <c r="H698" s="184">
        <v>2.0341999999999998</v>
      </c>
      <c r="I698" s="184">
        <v>3.0558000000000001</v>
      </c>
      <c r="J698" s="184">
        <v>3.2673999999999999</v>
      </c>
      <c r="K698" s="184">
        <v>13.4604</v>
      </c>
      <c r="L698" s="184">
        <v>26.9846</v>
      </c>
      <c r="M698" s="184">
        <v>26.519100000000002</v>
      </c>
      <c r="N698" s="184">
        <v>54.728700000000003</v>
      </c>
      <c r="O698" s="184">
        <v>19.052900000000001</v>
      </c>
      <c r="P698" s="184">
        <v>14.2148</v>
      </c>
      <c r="Q698" s="184">
        <v>18.600000000000001</v>
      </c>
      <c r="R698" s="184">
        <v>26.231400000000001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0.75034180327868838</v>
      </c>
      <c r="G699" s="186">
        <v>1.9725385245901643</v>
      </c>
      <c r="H699" s="186">
        <v>3.1259549180327859</v>
      </c>
      <c r="I699" s="186">
        <v>4.9816377049180316</v>
      </c>
      <c r="J699" s="186">
        <v>5.634229508196718</v>
      </c>
      <c r="K699" s="186">
        <v>13.891762295081964</v>
      </c>
      <c r="L699" s="186">
        <v>33.174958196721327</v>
      </c>
      <c r="M699" s="186">
        <v>36.400700819672124</v>
      </c>
      <c r="N699" s="186">
        <v>69.170699180327858</v>
      </c>
      <c r="O699" s="186">
        <v>23.610530701754382</v>
      </c>
      <c r="P699" s="186">
        <v>16.442467045454546</v>
      </c>
      <c r="Q699" s="186">
        <v>17.627091803278688</v>
      </c>
      <c r="R699" s="186">
        <v>34.098713333333329</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0.76954999999999996</v>
      </c>
      <c r="G700" s="186">
        <v>1.9891999999999999</v>
      </c>
      <c r="H700" s="186">
        <v>3.0644499999999999</v>
      </c>
      <c r="I700" s="186">
        <v>5.0387000000000004</v>
      </c>
      <c r="J700" s="186">
        <v>5.3185500000000001</v>
      </c>
      <c r="K700" s="186">
        <v>14.094750000000001</v>
      </c>
      <c r="L700" s="186">
        <v>31.02355</v>
      </c>
      <c r="M700" s="186">
        <v>32.332999999999998</v>
      </c>
      <c r="N700" s="186">
        <v>65.353899999999996</v>
      </c>
      <c r="O700" s="186">
        <v>23.07095</v>
      </c>
      <c r="P700" s="186">
        <v>15.801400000000001</v>
      </c>
      <c r="Q700" s="186">
        <v>16.661899999999999</v>
      </c>
      <c r="R700" s="186">
        <v>31.547350000000002</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44483</v>
      </c>
      <c r="E703" s="184">
        <v>34.653500000000001</v>
      </c>
      <c r="F703" s="184">
        <v>0.59189999999999998</v>
      </c>
      <c r="G703" s="184">
        <v>1.1846000000000001</v>
      </c>
      <c r="H703" s="184">
        <v>1.8645</v>
      </c>
      <c r="I703" s="184">
        <v>3.1093000000000002</v>
      </c>
      <c r="J703" s="184">
        <v>3.0486</v>
      </c>
      <c r="K703" s="184">
        <v>8.8572000000000006</v>
      </c>
      <c r="L703" s="184">
        <v>20.6922</v>
      </c>
      <c r="M703" s="184">
        <v>20.352699999999999</v>
      </c>
      <c r="N703" s="184">
        <v>40.842100000000002</v>
      </c>
      <c r="O703" s="184">
        <v>17.850100000000001</v>
      </c>
      <c r="P703" s="184">
        <v>12.981199999999999</v>
      </c>
      <c r="Q703" s="184">
        <v>12.640499999999999</v>
      </c>
      <c r="R703" s="184">
        <v>24.858000000000001</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44483</v>
      </c>
      <c r="E704" s="184">
        <v>36.947899999999997</v>
      </c>
      <c r="F704" s="184">
        <v>0.59460000000000002</v>
      </c>
      <c r="G704" s="184">
        <v>1.1933</v>
      </c>
      <c r="H704" s="184">
        <v>1.8845000000000001</v>
      </c>
      <c r="I704" s="184">
        <v>3.1494</v>
      </c>
      <c r="J704" s="184">
        <v>3.133</v>
      </c>
      <c r="K704" s="184">
        <v>9.1334999999999997</v>
      </c>
      <c r="L704" s="184">
        <v>21.302499999999998</v>
      </c>
      <c r="M704" s="184">
        <v>21.2623</v>
      </c>
      <c r="N704" s="184">
        <v>42.338900000000002</v>
      </c>
      <c r="O704" s="184">
        <v>18.916899999999998</v>
      </c>
      <c r="P704" s="184">
        <v>13.9361</v>
      </c>
      <c r="Q704" s="184">
        <v>14.207800000000001</v>
      </c>
      <c r="R704" s="184">
        <v>26.084399999999999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44483</v>
      </c>
      <c r="E705" s="184">
        <v>122.4157</v>
      </c>
      <c r="F705" s="184">
        <v>0.78810000000000002</v>
      </c>
      <c r="G705" s="184">
        <v>1.7223999999999999</v>
      </c>
      <c r="H705" s="184">
        <v>2.4449000000000001</v>
      </c>
      <c r="I705" s="184">
        <v>3.3588</v>
      </c>
      <c r="J705" s="184">
        <v>4.7881999999999998</v>
      </c>
      <c r="K705" s="184">
        <v>10.587</v>
      </c>
      <c r="L705" s="184">
        <v>26.206399999999999</v>
      </c>
      <c r="M705" s="184">
        <v>29.386099999999999</v>
      </c>
      <c r="N705" s="184">
        <v>61.796300000000002</v>
      </c>
      <c r="O705" s="184">
        <v>16.6098</v>
      </c>
      <c r="P705" s="184">
        <v>11.914300000000001</v>
      </c>
      <c r="Q705" s="184">
        <v>15.0359</v>
      </c>
      <c r="R705" s="184">
        <v>24.529900000000001</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44483</v>
      </c>
      <c r="E706" s="184">
        <v>127.6473</v>
      </c>
      <c r="F706" s="184">
        <v>0.7893</v>
      </c>
      <c r="G706" s="184">
        <v>1.7264999999999999</v>
      </c>
      <c r="H706" s="184">
        <v>2.4546000000000001</v>
      </c>
      <c r="I706" s="184">
        <v>3.3786</v>
      </c>
      <c r="J706" s="184">
        <v>4.8312999999999997</v>
      </c>
      <c r="K706" s="184">
        <v>10.7211</v>
      </c>
      <c r="L706" s="184">
        <v>26.491199999999999</v>
      </c>
      <c r="M706" s="184">
        <v>29.8398</v>
      </c>
      <c r="N706" s="184">
        <v>62.634999999999998</v>
      </c>
      <c r="O706" s="184">
        <v>17.2788</v>
      </c>
      <c r="P706" s="184">
        <v>12.4971</v>
      </c>
      <c r="Q706" s="184">
        <v>13.4854</v>
      </c>
      <c r="R706" s="184">
        <v>25.346599999999999</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44483</v>
      </c>
      <c r="E707" s="184">
        <v>80.186199999999999</v>
      </c>
      <c r="F707" s="184">
        <v>0.54920000000000002</v>
      </c>
      <c r="G707" s="184">
        <v>1.2102999999999999</v>
      </c>
      <c r="H707" s="184">
        <v>1.7071000000000001</v>
      </c>
      <c r="I707" s="184">
        <v>2.4579</v>
      </c>
      <c r="J707" s="184">
        <v>3.4807999999999999</v>
      </c>
      <c r="K707" s="184">
        <v>8.9877000000000002</v>
      </c>
      <c r="L707" s="184">
        <v>22.180499999999999</v>
      </c>
      <c r="M707" s="184">
        <v>29.6341</v>
      </c>
      <c r="N707" s="184">
        <v>52.101399999999998</v>
      </c>
      <c r="O707" s="184">
        <v>12.632999999999999</v>
      </c>
      <c r="P707" s="184">
        <v>9.7731999999999992</v>
      </c>
      <c r="Q707" s="184">
        <v>12.346299999999999</v>
      </c>
      <c r="R707" s="184">
        <v>17.0107</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44483</v>
      </c>
      <c r="E708" s="184">
        <v>84.367599999999996</v>
      </c>
      <c r="F708" s="184">
        <v>0.5504</v>
      </c>
      <c r="G708" s="184">
        <v>1.2141</v>
      </c>
      <c r="H708" s="184">
        <v>1.7161999999999999</v>
      </c>
      <c r="I708" s="184">
        <v>2.4763999999999999</v>
      </c>
      <c r="J708" s="184">
        <v>3.5211000000000001</v>
      </c>
      <c r="K708" s="184">
        <v>9.1183999999999994</v>
      </c>
      <c r="L708" s="184">
        <v>22.476199999999999</v>
      </c>
      <c r="M708" s="184">
        <v>30.118400000000001</v>
      </c>
      <c r="N708" s="184">
        <v>52.9086</v>
      </c>
      <c r="O708" s="184">
        <v>13.3</v>
      </c>
      <c r="P708" s="184">
        <v>10.459199999999999</v>
      </c>
      <c r="Q708" s="184">
        <v>11.5618</v>
      </c>
      <c r="R708" s="184">
        <v>17.7486</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44483</v>
      </c>
      <c r="E709" s="184">
        <v>27.945399999999999</v>
      </c>
      <c r="F709" s="184">
        <v>0.41499999999999998</v>
      </c>
      <c r="G709" s="184">
        <v>1.4897</v>
      </c>
      <c r="H709" s="184">
        <v>2.4807999999999999</v>
      </c>
      <c r="I709" s="184">
        <v>4.1673999999999998</v>
      </c>
      <c r="J709" s="184">
        <v>4.4661</v>
      </c>
      <c r="K709" s="184">
        <v>12.0703</v>
      </c>
      <c r="L709" s="184">
        <v>25.989100000000001</v>
      </c>
      <c r="M709" s="184">
        <v>25.088000000000001</v>
      </c>
      <c r="N709" s="184">
        <v>48.985700000000001</v>
      </c>
      <c r="O709" s="184">
        <v>19.2135</v>
      </c>
      <c r="P709" s="184">
        <v>13.774900000000001</v>
      </c>
      <c r="Q709" s="184">
        <v>14.763299999999999</v>
      </c>
      <c r="R709" s="184">
        <v>26.117999999999999</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44483</v>
      </c>
      <c r="E710" s="184">
        <v>28.571999999999999</v>
      </c>
      <c r="F710" s="184">
        <v>0.41649999999999998</v>
      </c>
      <c r="G710" s="184">
        <v>1.4930000000000001</v>
      </c>
      <c r="H710" s="184">
        <v>2.4878999999999998</v>
      </c>
      <c r="I710" s="184">
        <v>4.1816000000000004</v>
      </c>
      <c r="J710" s="184">
        <v>4.4966999999999997</v>
      </c>
      <c r="K710" s="184">
        <v>12.170199999999999</v>
      </c>
      <c r="L710" s="184">
        <v>26.214200000000002</v>
      </c>
      <c r="M710" s="184">
        <v>25.417000000000002</v>
      </c>
      <c r="N710" s="184">
        <v>49.509399999999999</v>
      </c>
      <c r="O710" s="184">
        <v>19.616299999999999</v>
      </c>
      <c r="P710" s="184">
        <v>14.1287</v>
      </c>
      <c r="Q710" s="184">
        <v>15.104799999999999</v>
      </c>
      <c r="R710" s="184">
        <v>26.567299999999999</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44483</v>
      </c>
      <c r="E711" s="184">
        <v>25.2927</v>
      </c>
      <c r="F711" s="184">
        <v>0.34360000000000002</v>
      </c>
      <c r="G711" s="184">
        <v>1.2482</v>
      </c>
      <c r="H711" s="184">
        <v>2.0409999999999999</v>
      </c>
      <c r="I711" s="184">
        <v>3.3891</v>
      </c>
      <c r="J711" s="184">
        <v>3.6364999999999998</v>
      </c>
      <c r="K711" s="184">
        <v>9.9863999999999997</v>
      </c>
      <c r="L711" s="184">
        <v>21.1417</v>
      </c>
      <c r="M711" s="184">
        <v>20.388100000000001</v>
      </c>
      <c r="N711" s="184">
        <v>39.188800000000001</v>
      </c>
      <c r="O711" s="184">
        <v>16.849799999999998</v>
      </c>
      <c r="P711" s="184">
        <v>12.2836</v>
      </c>
      <c r="Q711" s="184">
        <v>13.239800000000001</v>
      </c>
      <c r="R711" s="184">
        <v>22.469899999999999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44483</v>
      </c>
      <c r="E712" s="184">
        <v>25.995799999999999</v>
      </c>
      <c r="F712" s="184">
        <v>0.34549999999999997</v>
      </c>
      <c r="G712" s="184">
        <v>1.2534000000000001</v>
      </c>
      <c r="H712" s="184">
        <v>2.0528</v>
      </c>
      <c r="I712" s="184">
        <v>3.4123999999999999</v>
      </c>
      <c r="J712" s="184">
        <v>3.6858</v>
      </c>
      <c r="K712" s="184">
        <v>10.147500000000001</v>
      </c>
      <c r="L712" s="184">
        <v>21.498999999999999</v>
      </c>
      <c r="M712" s="184">
        <v>20.914100000000001</v>
      </c>
      <c r="N712" s="184">
        <v>40.005499999999998</v>
      </c>
      <c r="O712" s="184">
        <v>17.484000000000002</v>
      </c>
      <c r="P712" s="184">
        <v>12.762</v>
      </c>
      <c r="Q712" s="184">
        <v>13.656599999999999</v>
      </c>
      <c r="R712" s="184">
        <v>23.215900000000001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44483</v>
      </c>
      <c r="E713" s="184">
        <v>14.238799999999999</v>
      </c>
      <c r="F713" s="184">
        <v>1.2861</v>
      </c>
      <c r="G713" s="184">
        <v>3.2290999999999999</v>
      </c>
      <c r="H713" s="184">
        <v>4.5778999999999996</v>
      </c>
      <c r="I713" s="184">
        <v>6.3494000000000002</v>
      </c>
      <c r="J713" s="184">
        <v>12.3714</v>
      </c>
      <c r="K713" s="184">
        <v>19.428999999999998</v>
      </c>
      <c r="L713" s="184">
        <v>42.5291</v>
      </c>
      <c r="M713" s="184">
        <v>40.061599999999999</v>
      </c>
      <c r="N713" s="184">
        <v>99.932599999999994</v>
      </c>
      <c r="O713" s="184">
        <v>12.1045</v>
      </c>
      <c r="P713" s="184"/>
      <c r="Q713" s="184">
        <v>11.3179</v>
      </c>
      <c r="R713" s="184">
        <v>18.872800000000002</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44483</v>
      </c>
      <c r="E714" s="184">
        <v>14.238799999999999</v>
      </c>
      <c r="F714" s="184">
        <v>1.2861</v>
      </c>
      <c r="G714" s="184">
        <v>3.2290999999999999</v>
      </c>
      <c r="H714" s="184">
        <v>4.5778999999999996</v>
      </c>
      <c r="I714" s="184">
        <v>6.3494000000000002</v>
      </c>
      <c r="J714" s="184">
        <v>12.372199999999999</v>
      </c>
      <c r="K714" s="184">
        <v>19.431999999999999</v>
      </c>
      <c r="L714" s="184">
        <v>42.5291</v>
      </c>
      <c r="M714" s="184">
        <v>40.063000000000002</v>
      </c>
      <c r="N714" s="184">
        <v>99.932599999999994</v>
      </c>
      <c r="O714" s="184">
        <v>12.1045</v>
      </c>
      <c r="P714" s="184"/>
      <c r="Q714" s="184">
        <v>11.3179</v>
      </c>
      <c r="R714" s="184">
        <v>18.8734</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44483</v>
      </c>
      <c r="E715" s="184">
        <v>17.5077</v>
      </c>
      <c r="F715" s="184">
        <v>0.62760000000000005</v>
      </c>
      <c r="G715" s="184">
        <v>1.7694000000000001</v>
      </c>
      <c r="H715" s="184">
        <v>3.0785999999999998</v>
      </c>
      <c r="I715" s="184">
        <v>4.9226000000000001</v>
      </c>
      <c r="J715" s="184">
        <v>8.6968999999999994</v>
      </c>
      <c r="K715" s="184">
        <v>15.4679</v>
      </c>
      <c r="L715" s="184">
        <v>38.009099999999997</v>
      </c>
      <c r="M715" s="184">
        <v>40.598100000000002</v>
      </c>
      <c r="N715" s="184">
        <v>81.515299999999996</v>
      </c>
      <c r="O715" s="184"/>
      <c r="P715" s="184"/>
      <c r="Q715" s="184">
        <v>40.834099999999999</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44483</v>
      </c>
      <c r="E716" s="184">
        <v>17.7759</v>
      </c>
      <c r="F716" s="184">
        <v>0.63060000000000005</v>
      </c>
      <c r="G716" s="184">
        <v>1.7778</v>
      </c>
      <c r="H716" s="184">
        <v>3.0983000000000001</v>
      </c>
      <c r="I716" s="184">
        <v>4.9635999999999996</v>
      </c>
      <c r="J716" s="184">
        <v>8.7889999999999997</v>
      </c>
      <c r="K716" s="184">
        <v>15.764699999999999</v>
      </c>
      <c r="L716" s="184">
        <v>38.717100000000002</v>
      </c>
      <c r="M716" s="184">
        <v>41.646299999999997</v>
      </c>
      <c r="N716" s="184">
        <v>83.298299999999998</v>
      </c>
      <c r="O716" s="184"/>
      <c r="P716" s="184"/>
      <c r="Q716" s="184">
        <v>42.149299999999997</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44483</v>
      </c>
      <c r="E717" s="184">
        <v>103.7808</v>
      </c>
      <c r="F717" s="184">
        <v>1.0286999999999999</v>
      </c>
      <c r="G717" s="184">
        <v>2.0371000000000001</v>
      </c>
      <c r="H717" s="184">
        <v>2.8826000000000001</v>
      </c>
      <c r="I717" s="184">
        <v>3.9767000000000001</v>
      </c>
      <c r="J717" s="184">
        <v>5.4878999999999998</v>
      </c>
      <c r="K717" s="184">
        <v>14.420500000000001</v>
      </c>
      <c r="L717" s="184">
        <v>27.729600000000001</v>
      </c>
      <c r="M717" s="184">
        <v>29.7698</v>
      </c>
      <c r="N717" s="184">
        <v>62.996200000000002</v>
      </c>
      <c r="O717" s="184">
        <v>18.903099999999998</v>
      </c>
      <c r="P717" s="184">
        <v>14.664300000000001</v>
      </c>
      <c r="Q717" s="184">
        <v>14.0174</v>
      </c>
      <c r="R717" s="184">
        <v>26.511900000000001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44483</v>
      </c>
      <c r="E718" s="184">
        <v>107.5027</v>
      </c>
      <c r="F718" s="184">
        <v>1.0294000000000001</v>
      </c>
      <c r="G718" s="184">
        <v>2.0394999999999999</v>
      </c>
      <c r="H718" s="184">
        <v>2.8883999999999999</v>
      </c>
      <c r="I718" s="184">
        <v>3.988</v>
      </c>
      <c r="J718" s="184">
        <v>5.5124000000000004</v>
      </c>
      <c r="K718" s="184">
        <v>14.5015</v>
      </c>
      <c r="L718" s="184">
        <v>27.916399999999999</v>
      </c>
      <c r="M718" s="184">
        <v>30.088999999999999</v>
      </c>
      <c r="N718" s="184">
        <v>63.582799999999999</v>
      </c>
      <c r="O718" s="184">
        <v>19.343499999999999</v>
      </c>
      <c r="P718" s="184">
        <v>15.0724</v>
      </c>
      <c r="Q718" s="184">
        <v>13.3401</v>
      </c>
      <c r="R718" s="184">
        <v>26.942399999999999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44483</v>
      </c>
      <c r="E719" s="184">
        <v>132.91679999999999</v>
      </c>
      <c r="F719" s="184">
        <v>0.57509999999999994</v>
      </c>
      <c r="G719" s="184">
        <v>1.3915</v>
      </c>
      <c r="H719" s="184">
        <v>2.4125999999999999</v>
      </c>
      <c r="I719" s="184">
        <v>3.5013999999999998</v>
      </c>
      <c r="J719" s="184">
        <v>5.2656000000000001</v>
      </c>
      <c r="K719" s="184">
        <v>12.1722</v>
      </c>
      <c r="L719" s="184">
        <v>32.451000000000001</v>
      </c>
      <c r="M719" s="184">
        <v>37.837499999999999</v>
      </c>
      <c r="N719" s="184">
        <v>88.092100000000002</v>
      </c>
      <c r="O719" s="184">
        <v>24.177800000000001</v>
      </c>
      <c r="P719" s="184">
        <v>17.927700000000002</v>
      </c>
      <c r="Q719" s="184">
        <v>15.610300000000001</v>
      </c>
      <c r="R719" s="184">
        <v>40.985799999999998</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44483</v>
      </c>
      <c r="E720" s="184">
        <v>135.59399999999999</v>
      </c>
      <c r="F720" s="184">
        <v>0.57750000000000001</v>
      </c>
      <c r="G720" s="184">
        <v>1.3988</v>
      </c>
      <c r="H720" s="184">
        <v>2.4293</v>
      </c>
      <c r="I720" s="184">
        <v>3.5348000000000002</v>
      </c>
      <c r="J720" s="184">
        <v>5.3364000000000003</v>
      </c>
      <c r="K720" s="184">
        <v>12.3681</v>
      </c>
      <c r="L720" s="184">
        <v>32.830100000000002</v>
      </c>
      <c r="M720" s="184">
        <v>38.352899999999998</v>
      </c>
      <c r="N720" s="184">
        <v>88.927499999999995</v>
      </c>
      <c r="O720" s="184">
        <v>24.6187</v>
      </c>
      <c r="P720" s="184">
        <v>18.267299999999999</v>
      </c>
      <c r="Q720" s="184">
        <v>16.724</v>
      </c>
      <c r="R720" s="184">
        <v>41.154000000000003</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44483</v>
      </c>
      <c r="E721" s="184">
        <v>33.906799999999997</v>
      </c>
      <c r="F721" s="184">
        <v>0.56379999999999997</v>
      </c>
      <c r="G721" s="184">
        <v>1.3408</v>
      </c>
      <c r="H721" s="184">
        <v>2.0247000000000002</v>
      </c>
      <c r="I721" s="184">
        <v>3.2572999999999999</v>
      </c>
      <c r="J721" s="184">
        <v>3.1661999999999999</v>
      </c>
      <c r="K721" s="184">
        <v>9.7790999999999997</v>
      </c>
      <c r="L721" s="184">
        <v>21.4618</v>
      </c>
      <c r="M721" s="184">
        <v>19.428000000000001</v>
      </c>
      <c r="N721" s="184">
        <v>36.223300000000002</v>
      </c>
      <c r="O721" s="184">
        <v>15.076599999999999</v>
      </c>
      <c r="P721" s="184">
        <v>11.0954</v>
      </c>
      <c r="Q721" s="184">
        <v>11.271000000000001</v>
      </c>
      <c r="R721" s="184">
        <v>20.895800000000001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44483</v>
      </c>
      <c r="E722" s="184">
        <v>32.2301</v>
      </c>
      <c r="F722" s="184">
        <v>0.56130000000000002</v>
      </c>
      <c r="G722" s="184">
        <v>1.3333999999999999</v>
      </c>
      <c r="H722" s="184">
        <v>2.0078999999999998</v>
      </c>
      <c r="I722" s="184">
        <v>3.2231999999999998</v>
      </c>
      <c r="J722" s="184">
        <v>3.0937999999999999</v>
      </c>
      <c r="K722" s="184">
        <v>9.5494000000000003</v>
      </c>
      <c r="L722" s="184">
        <v>20.9602</v>
      </c>
      <c r="M722" s="184">
        <v>18.6828</v>
      </c>
      <c r="N722" s="184">
        <v>35.060200000000002</v>
      </c>
      <c r="O722" s="184">
        <v>14.0808</v>
      </c>
      <c r="P722" s="184">
        <v>10.251899999999999</v>
      </c>
      <c r="Q722" s="184">
        <v>10.5395</v>
      </c>
      <c r="R722" s="184">
        <v>19.895199999999999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44483</v>
      </c>
      <c r="E723" s="184">
        <v>16.385999999999999</v>
      </c>
      <c r="F723" s="184">
        <v>0.84060000000000001</v>
      </c>
      <c r="G723" s="184">
        <v>2.637</v>
      </c>
      <c r="H723" s="184">
        <v>2.7381000000000002</v>
      </c>
      <c r="I723" s="184">
        <v>5.0445000000000002</v>
      </c>
      <c r="J723" s="184">
        <v>3.5489000000000002</v>
      </c>
      <c r="K723" s="184">
        <v>14.631500000000001</v>
      </c>
      <c r="L723" s="184">
        <v>30.8232</v>
      </c>
      <c r="M723" s="184">
        <v>30.391200000000001</v>
      </c>
      <c r="N723" s="184">
        <v>62.756500000000003</v>
      </c>
      <c r="O723" s="184"/>
      <c r="P723" s="184"/>
      <c r="Q723" s="184">
        <v>20.869299999999999</v>
      </c>
      <c r="R723" s="184">
        <v>29.1035</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44483</v>
      </c>
      <c r="E724" s="184">
        <v>16.272300000000001</v>
      </c>
      <c r="F724" s="184">
        <v>0.8397</v>
      </c>
      <c r="G724" s="184">
        <v>2.6352000000000002</v>
      </c>
      <c r="H724" s="184">
        <v>2.7330999999999999</v>
      </c>
      <c r="I724" s="184">
        <v>5.0340999999999996</v>
      </c>
      <c r="J724" s="184">
        <v>3.5265</v>
      </c>
      <c r="K724" s="184">
        <v>14.557399999999999</v>
      </c>
      <c r="L724" s="184">
        <v>30.654</v>
      </c>
      <c r="M724" s="184">
        <v>30.1388</v>
      </c>
      <c r="N724" s="184">
        <v>62.3431</v>
      </c>
      <c r="O724" s="184"/>
      <c r="P724" s="184"/>
      <c r="Q724" s="184">
        <v>20.546700000000001</v>
      </c>
      <c r="R724" s="184">
        <v>28.7943</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44483</v>
      </c>
      <c r="E725" s="184">
        <v>57.055</v>
      </c>
      <c r="F725" s="184">
        <v>0.76290000000000002</v>
      </c>
      <c r="G725" s="184">
        <v>2.1886999999999999</v>
      </c>
      <c r="H725" s="184">
        <v>3.1772999999999998</v>
      </c>
      <c r="I725" s="184">
        <v>4.9751000000000003</v>
      </c>
      <c r="J725" s="184">
        <v>5.1414</v>
      </c>
      <c r="K725" s="184">
        <v>14.034700000000001</v>
      </c>
      <c r="L725" s="184">
        <v>28.789400000000001</v>
      </c>
      <c r="M725" s="184">
        <v>29.773700000000002</v>
      </c>
      <c r="N725" s="184">
        <v>57.802300000000002</v>
      </c>
      <c r="O725" s="184">
        <v>20.6538</v>
      </c>
      <c r="P725" s="184">
        <v>15.141999999999999</v>
      </c>
      <c r="Q725" s="184">
        <v>15.2841</v>
      </c>
      <c r="R725" s="184">
        <v>28.370899999999999</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0.69536956521739146</v>
      </c>
      <c r="G726" s="186">
        <v>1.7714304347826086</v>
      </c>
      <c r="H726" s="186">
        <v>2.5983043478260872</v>
      </c>
      <c r="I726" s="186">
        <v>4.0087391304347832</v>
      </c>
      <c r="J726" s="186">
        <v>5.278117391304348</v>
      </c>
      <c r="K726" s="186">
        <v>12.516839130434782</v>
      </c>
      <c r="L726" s="186">
        <v>28.243178260869573</v>
      </c>
      <c r="M726" s="186">
        <v>29.531882608695646</v>
      </c>
      <c r="N726" s="186">
        <v>61.424978260869572</v>
      </c>
      <c r="O726" s="186">
        <v>17.411342105263156</v>
      </c>
      <c r="P726" s="186">
        <v>13.3489</v>
      </c>
      <c r="Q726" s="186">
        <v>16.515817391304349</v>
      </c>
      <c r="R726" s="186">
        <v>25.445204761904762</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0.59460000000000002</v>
      </c>
      <c r="G727" s="186">
        <v>1.4930000000000001</v>
      </c>
      <c r="H727" s="186">
        <v>2.4546000000000001</v>
      </c>
      <c r="I727" s="186">
        <v>3.5348000000000002</v>
      </c>
      <c r="J727" s="186">
        <v>4.4966999999999997</v>
      </c>
      <c r="K727" s="186">
        <v>12.170199999999999</v>
      </c>
      <c r="L727" s="186">
        <v>26.491199999999999</v>
      </c>
      <c r="M727" s="186">
        <v>29.773700000000002</v>
      </c>
      <c r="N727" s="186">
        <v>61.796300000000002</v>
      </c>
      <c r="O727" s="186">
        <v>17.484000000000002</v>
      </c>
      <c r="P727" s="186">
        <v>12.981199999999999</v>
      </c>
      <c r="Q727" s="186">
        <v>14.0174</v>
      </c>
      <c r="R727" s="186">
        <v>25.346599999999999</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44483</v>
      </c>
      <c r="E730" s="184">
        <v>19.13</v>
      </c>
      <c r="F730" s="184">
        <v>0.20949999999999999</v>
      </c>
      <c r="G730" s="184">
        <v>0.73719999999999997</v>
      </c>
      <c r="H730" s="184">
        <v>0.94989999999999997</v>
      </c>
      <c r="I730" s="184">
        <v>1.4854000000000001</v>
      </c>
      <c r="J730" s="184">
        <v>1.0565</v>
      </c>
      <c r="K730" s="184">
        <v>5.8075000000000001</v>
      </c>
      <c r="L730" s="184">
        <v>11.545199999999999</v>
      </c>
      <c r="M730" s="184">
        <v>13.1953</v>
      </c>
      <c r="N730" s="184">
        <v>25.196300000000001</v>
      </c>
      <c r="O730" s="184">
        <v>12.8719</v>
      </c>
      <c r="P730" s="184">
        <v>9.5883000000000003</v>
      </c>
      <c r="Q730" s="184">
        <v>9.8839000000000006</v>
      </c>
      <c r="R730" s="184">
        <v>15.76</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44483</v>
      </c>
      <c r="E731" s="184">
        <v>17.78</v>
      </c>
      <c r="F731" s="184">
        <v>0.22550000000000001</v>
      </c>
      <c r="G731" s="184">
        <v>0.73650000000000004</v>
      </c>
      <c r="H731" s="184">
        <v>0.96540000000000004</v>
      </c>
      <c r="I731" s="184">
        <v>1.484</v>
      </c>
      <c r="J731" s="184">
        <v>1.0226999999999999</v>
      </c>
      <c r="K731" s="184">
        <v>5.5193000000000003</v>
      </c>
      <c r="L731" s="184">
        <v>10.9863</v>
      </c>
      <c r="M731" s="184">
        <v>12.3184</v>
      </c>
      <c r="N731" s="184">
        <v>23.9024</v>
      </c>
      <c r="O731" s="184">
        <v>11.805400000000001</v>
      </c>
      <c r="P731" s="184">
        <v>8.4484999999999992</v>
      </c>
      <c r="Q731" s="184">
        <v>8.7216000000000005</v>
      </c>
      <c r="R731" s="184">
        <v>14.6135</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44483</v>
      </c>
      <c r="E732" s="184">
        <v>18.57</v>
      </c>
      <c r="F732" s="184">
        <v>0.48699999999999999</v>
      </c>
      <c r="G732" s="184">
        <v>1.1437999999999999</v>
      </c>
      <c r="H732" s="184">
        <v>1.3646</v>
      </c>
      <c r="I732" s="184">
        <v>1.9769000000000001</v>
      </c>
      <c r="J732" s="184">
        <v>2.0891000000000002</v>
      </c>
      <c r="K732" s="184">
        <v>8.4062999999999999</v>
      </c>
      <c r="L732" s="184">
        <v>14.6296</v>
      </c>
      <c r="M732" s="184">
        <v>14.7713</v>
      </c>
      <c r="N732" s="184">
        <v>26.671199999999999</v>
      </c>
      <c r="O732" s="184">
        <v>14.0932</v>
      </c>
      <c r="P732" s="184">
        <v>11.5877</v>
      </c>
      <c r="Q732" s="184">
        <v>10.547599999999999</v>
      </c>
      <c r="R732" s="184">
        <v>15.9368</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44483</v>
      </c>
      <c r="E733" s="184">
        <v>17.21</v>
      </c>
      <c r="F733" s="184">
        <v>0.46700000000000003</v>
      </c>
      <c r="G733" s="184">
        <v>1.1163000000000001</v>
      </c>
      <c r="H733" s="184">
        <v>1.3545</v>
      </c>
      <c r="I733" s="184">
        <v>1.8946000000000001</v>
      </c>
      <c r="J733" s="184">
        <v>1.9550000000000001</v>
      </c>
      <c r="K733" s="184">
        <v>8.0351999999999997</v>
      </c>
      <c r="L733" s="184">
        <v>13.7475</v>
      </c>
      <c r="M733" s="184">
        <v>13.522399999999999</v>
      </c>
      <c r="N733" s="184">
        <v>24.800599999999999</v>
      </c>
      <c r="O733" s="184">
        <v>12.6411</v>
      </c>
      <c r="P733" s="184">
        <v>10.2346</v>
      </c>
      <c r="Q733" s="184">
        <v>9.1937999999999995</v>
      </c>
      <c r="R733" s="184">
        <v>14.3794</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44483</v>
      </c>
      <c r="E734" s="184">
        <v>12.7</v>
      </c>
      <c r="F734" s="184">
        <v>0.23680000000000001</v>
      </c>
      <c r="G734" s="184">
        <v>0.63390000000000002</v>
      </c>
      <c r="H734" s="184">
        <v>0.79369999999999996</v>
      </c>
      <c r="I734" s="184">
        <v>1.1952</v>
      </c>
      <c r="J734" s="184">
        <v>1.3567</v>
      </c>
      <c r="K734" s="184">
        <v>4.4408000000000003</v>
      </c>
      <c r="L734" s="184">
        <v>6.7226999999999997</v>
      </c>
      <c r="M734" s="184">
        <v>7.3541999999999996</v>
      </c>
      <c r="N734" s="184">
        <v>11.208399999999999</v>
      </c>
      <c r="O734" s="184"/>
      <c r="P734" s="184"/>
      <c r="Q734" s="184">
        <v>11.3424</v>
      </c>
      <c r="R734" s="184">
        <v>11.5672</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44483</v>
      </c>
      <c r="E735" s="184">
        <v>12.4</v>
      </c>
      <c r="F735" s="184">
        <v>0.24249999999999999</v>
      </c>
      <c r="G735" s="184">
        <v>0.64939999999999998</v>
      </c>
      <c r="H735" s="184">
        <v>0.73109999999999997</v>
      </c>
      <c r="I735" s="184">
        <v>1.1418999999999999</v>
      </c>
      <c r="J735" s="184">
        <v>1.2244999999999999</v>
      </c>
      <c r="K735" s="184">
        <v>4.1142000000000003</v>
      </c>
      <c r="L735" s="184">
        <v>6.0735999999999999</v>
      </c>
      <c r="M735" s="184">
        <v>6.5292000000000003</v>
      </c>
      <c r="N735" s="184">
        <v>10.0266</v>
      </c>
      <c r="O735" s="184"/>
      <c r="P735" s="184"/>
      <c r="Q735" s="184">
        <v>10.1523</v>
      </c>
      <c r="R735" s="184">
        <v>10.4057</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44483</v>
      </c>
      <c r="E736" s="184">
        <v>17.646999999999998</v>
      </c>
      <c r="F736" s="184">
        <v>0.1817</v>
      </c>
      <c r="G736" s="184">
        <v>0.1817</v>
      </c>
      <c r="H736" s="184">
        <v>0.22720000000000001</v>
      </c>
      <c r="I736" s="184">
        <v>0.53549999999999998</v>
      </c>
      <c r="J736" s="184">
        <v>0.3412</v>
      </c>
      <c r="K736" s="184">
        <v>4.4447999999999999</v>
      </c>
      <c r="L736" s="184">
        <v>11.4923</v>
      </c>
      <c r="M736" s="184">
        <v>14.109299999999999</v>
      </c>
      <c r="N736" s="184">
        <v>25.0319</v>
      </c>
      <c r="O736" s="184">
        <v>12.4398</v>
      </c>
      <c r="P736" s="184">
        <v>9.5862999999999996</v>
      </c>
      <c r="Q736" s="184">
        <v>10.7745</v>
      </c>
      <c r="R736" s="184">
        <v>14.852</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44483</v>
      </c>
      <c r="E737" s="184">
        <v>16.268999999999998</v>
      </c>
      <c r="F737" s="184">
        <v>0.17860000000000001</v>
      </c>
      <c r="G737" s="184">
        <v>0.1724</v>
      </c>
      <c r="H737" s="184">
        <v>0.20330000000000001</v>
      </c>
      <c r="I737" s="184">
        <v>0.47549999999999998</v>
      </c>
      <c r="J737" s="184">
        <v>0.2094</v>
      </c>
      <c r="K737" s="184">
        <v>4.0350000000000001</v>
      </c>
      <c r="L737" s="184">
        <v>10.6058</v>
      </c>
      <c r="M737" s="184">
        <v>12.7677</v>
      </c>
      <c r="N737" s="184">
        <v>23.0822</v>
      </c>
      <c r="O737" s="184">
        <v>10.723699999999999</v>
      </c>
      <c r="P737" s="184">
        <v>7.9320000000000004</v>
      </c>
      <c r="Q737" s="184">
        <v>9.1637000000000004</v>
      </c>
      <c r="R737" s="184">
        <v>13.092000000000001</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44483</v>
      </c>
      <c r="E738" s="184">
        <v>19.627700000000001</v>
      </c>
      <c r="F738" s="184">
        <v>0.45450000000000002</v>
      </c>
      <c r="G738" s="184">
        <v>0.75670000000000004</v>
      </c>
      <c r="H738" s="184">
        <v>1.0992</v>
      </c>
      <c r="I738" s="184">
        <v>1.5573999999999999</v>
      </c>
      <c r="J738" s="184">
        <v>1.8255999999999999</v>
      </c>
      <c r="K738" s="184">
        <v>5.6878000000000002</v>
      </c>
      <c r="L738" s="184">
        <v>11.845800000000001</v>
      </c>
      <c r="M738" s="184">
        <v>12.520300000000001</v>
      </c>
      <c r="N738" s="184">
        <v>21.812100000000001</v>
      </c>
      <c r="O738" s="184">
        <v>13.135300000000001</v>
      </c>
      <c r="P738" s="184">
        <v>11.079499999999999</v>
      </c>
      <c r="Q738" s="184">
        <v>10.1005</v>
      </c>
      <c r="R738" s="184">
        <v>15.7279</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44483</v>
      </c>
      <c r="E739" s="184">
        <v>18.574300000000001</v>
      </c>
      <c r="F739" s="184">
        <v>0.45050000000000001</v>
      </c>
      <c r="G739" s="184">
        <v>0.74519999999999997</v>
      </c>
      <c r="H739" s="184">
        <v>1.0720000000000001</v>
      </c>
      <c r="I739" s="184">
        <v>1.5027999999999999</v>
      </c>
      <c r="J739" s="184">
        <v>1.7079</v>
      </c>
      <c r="K739" s="184">
        <v>5.3125999999999998</v>
      </c>
      <c r="L739" s="184">
        <v>11.110900000000001</v>
      </c>
      <c r="M739" s="184">
        <v>11.5098</v>
      </c>
      <c r="N739" s="184">
        <v>20.413699999999999</v>
      </c>
      <c r="O739" s="184">
        <v>11.9384</v>
      </c>
      <c r="P739" s="184">
        <v>10.0335</v>
      </c>
      <c r="Q739" s="184">
        <v>9.2372999999999994</v>
      </c>
      <c r="R739" s="184">
        <v>14.495200000000001</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44483</v>
      </c>
      <c r="E740" s="184">
        <v>12.9924</v>
      </c>
      <c r="F740" s="184">
        <v>0.16420000000000001</v>
      </c>
      <c r="G740" s="184">
        <v>0.96360000000000001</v>
      </c>
      <c r="H740" s="184">
        <v>1.4088000000000001</v>
      </c>
      <c r="I740" s="184">
        <v>2.3119999999999998</v>
      </c>
      <c r="J740" s="184">
        <v>3.4723000000000002</v>
      </c>
      <c r="K740" s="184">
        <v>6.0491999999999999</v>
      </c>
      <c r="L740" s="184">
        <v>13.1525</v>
      </c>
      <c r="M740" s="184">
        <v>12.378399999999999</v>
      </c>
      <c r="N740" s="184">
        <v>26.441800000000001</v>
      </c>
      <c r="O740" s="184">
        <v>10.0549</v>
      </c>
      <c r="P740" s="184"/>
      <c r="Q740" s="184">
        <v>8.7109000000000005</v>
      </c>
      <c r="R740" s="184">
        <v>12.9925</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44483</v>
      </c>
      <c r="E741" s="184">
        <v>13.6662</v>
      </c>
      <c r="F741" s="184">
        <v>0.1678</v>
      </c>
      <c r="G741" s="184">
        <v>0.97460000000000002</v>
      </c>
      <c r="H741" s="184">
        <v>1.4347000000000001</v>
      </c>
      <c r="I741" s="184">
        <v>2.3632</v>
      </c>
      <c r="J741" s="184">
        <v>3.5828000000000002</v>
      </c>
      <c r="K741" s="184">
        <v>6.3964999999999996</v>
      </c>
      <c r="L741" s="184">
        <v>13.890700000000001</v>
      </c>
      <c r="M741" s="184">
        <v>13.4963</v>
      </c>
      <c r="N741" s="184">
        <v>28.119</v>
      </c>
      <c r="O741" s="184">
        <v>11.8353</v>
      </c>
      <c r="P741" s="184"/>
      <c r="Q741" s="184">
        <v>10.478899999999999</v>
      </c>
      <c r="R741" s="184">
        <v>14.7195</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44483</v>
      </c>
      <c r="E742" s="184">
        <v>48.567</v>
      </c>
      <c r="F742" s="184">
        <v>0.54239999999999999</v>
      </c>
      <c r="G742" s="184">
        <v>0.8891</v>
      </c>
      <c r="H742" s="184">
        <v>1.3269</v>
      </c>
      <c r="I742" s="184">
        <v>1.9287000000000001</v>
      </c>
      <c r="J742" s="184">
        <v>2.6743000000000001</v>
      </c>
      <c r="K742" s="184">
        <v>5.4749999999999996</v>
      </c>
      <c r="L742" s="184">
        <v>14.194699999999999</v>
      </c>
      <c r="M742" s="184">
        <v>15.6357</v>
      </c>
      <c r="N742" s="184">
        <v>30.873100000000001</v>
      </c>
      <c r="O742" s="184">
        <v>11.655900000000001</v>
      </c>
      <c r="P742" s="184">
        <v>9.8999000000000006</v>
      </c>
      <c r="Q742" s="184">
        <v>9.6913</v>
      </c>
      <c r="R742" s="184">
        <v>15.220499999999999</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44483</v>
      </c>
      <c r="E743" s="184">
        <v>52.52</v>
      </c>
      <c r="F743" s="184">
        <v>0.54369999999999996</v>
      </c>
      <c r="G743" s="184">
        <v>0.8952</v>
      </c>
      <c r="H743" s="184">
        <v>1.343</v>
      </c>
      <c r="I743" s="184">
        <v>1.9628000000000001</v>
      </c>
      <c r="J743" s="184">
        <v>2.7467000000000001</v>
      </c>
      <c r="K743" s="184">
        <v>5.7016999999999998</v>
      </c>
      <c r="L743" s="184">
        <v>14.675000000000001</v>
      </c>
      <c r="M743" s="184">
        <v>16.338799999999999</v>
      </c>
      <c r="N743" s="184">
        <v>31.93</v>
      </c>
      <c r="O743" s="184">
        <v>12.5801</v>
      </c>
      <c r="P743" s="184">
        <v>11.1488</v>
      </c>
      <c r="Q743" s="184">
        <v>10.962</v>
      </c>
      <c r="R743" s="184">
        <v>16.098199999999999</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44483</v>
      </c>
      <c r="E746" s="184">
        <v>16.899999999999999</v>
      </c>
      <c r="F746" s="184">
        <v>0.11849999999999999</v>
      </c>
      <c r="G746" s="184">
        <v>0.35630000000000001</v>
      </c>
      <c r="H746" s="184">
        <v>0.47560000000000002</v>
      </c>
      <c r="I746" s="184">
        <v>0.7752</v>
      </c>
      <c r="J746" s="184">
        <v>1.6235999999999999</v>
      </c>
      <c r="K746" s="184">
        <v>3.2376</v>
      </c>
      <c r="L746" s="184">
        <v>5.8897000000000004</v>
      </c>
      <c r="M746" s="184">
        <v>7.8494000000000002</v>
      </c>
      <c r="N746" s="184">
        <v>17.8522</v>
      </c>
      <c r="O746" s="184">
        <v>9.0296000000000003</v>
      </c>
      <c r="P746" s="184">
        <v>7.8494000000000002</v>
      </c>
      <c r="Q746" s="184">
        <v>7.9455999999999998</v>
      </c>
      <c r="R746" s="184">
        <v>9.3887</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44483</v>
      </c>
      <c r="E747" s="184">
        <v>17.8</v>
      </c>
      <c r="F747" s="184">
        <v>0.1125</v>
      </c>
      <c r="G747" s="184">
        <v>0.3382</v>
      </c>
      <c r="H747" s="184">
        <v>0.45150000000000001</v>
      </c>
      <c r="I747" s="184">
        <v>0.79279999999999995</v>
      </c>
      <c r="J747" s="184">
        <v>1.6561999999999999</v>
      </c>
      <c r="K747" s="184">
        <v>3.4281999999999999</v>
      </c>
      <c r="L747" s="184">
        <v>6.2053000000000003</v>
      </c>
      <c r="M747" s="184">
        <v>8.4044000000000008</v>
      </c>
      <c r="N747" s="184">
        <v>18.587599999999998</v>
      </c>
      <c r="O747" s="184">
        <v>9.7086000000000006</v>
      </c>
      <c r="P747" s="184">
        <v>8.6197999999999997</v>
      </c>
      <c r="Q747" s="184">
        <v>8.7647999999999993</v>
      </c>
      <c r="R747" s="184">
        <v>10.1006</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44483</v>
      </c>
      <c r="E748" s="184">
        <v>21.348700000000001</v>
      </c>
      <c r="F748" s="184">
        <v>0.47299999999999998</v>
      </c>
      <c r="G748" s="184">
        <v>1.1536999999999999</v>
      </c>
      <c r="H748" s="184">
        <v>1.8491</v>
      </c>
      <c r="I748" s="184">
        <v>2.5935999999999999</v>
      </c>
      <c r="J748" s="184">
        <v>3.1282999999999999</v>
      </c>
      <c r="K748" s="184">
        <v>5.8254999999999999</v>
      </c>
      <c r="L748" s="184">
        <v>10.7217</v>
      </c>
      <c r="M748" s="184">
        <v>10.6311</v>
      </c>
      <c r="N748" s="184">
        <v>22.074200000000001</v>
      </c>
      <c r="O748" s="184">
        <v>10.4498</v>
      </c>
      <c r="P748" s="184">
        <v>6.9180000000000001</v>
      </c>
      <c r="Q748" s="184">
        <v>7.407</v>
      </c>
      <c r="R748" s="184">
        <v>12.838200000000001</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44483</v>
      </c>
      <c r="E749" s="184">
        <v>23.212499999999999</v>
      </c>
      <c r="F749" s="184">
        <v>0.47570000000000001</v>
      </c>
      <c r="G749" s="184">
        <v>1.1623000000000001</v>
      </c>
      <c r="H749" s="184">
        <v>1.8686</v>
      </c>
      <c r="I749" s="184">
        <v>2.6339000000000001</v>
      </c>
      <c r="J749" s="184">
        <v>3.2147999999999999</v>
      </c>
      <c r="K749" s="184">
        <v>6.1006999999999998</v>
      </c>
      <c r="L749" s="184">
        <v>11.2957</v>
      </c>
      <c r="M749" s="184">
        <v>11.4314</v>
      </c>
      <c r="N749" s="184">
        <v>23.245200000000001</v>
      </c>
      <c r="O749" s="184">
        <v>11.729100000000001</v>
      </c>
      <c r="P749" s="184">
        <v>8.3297000000000008</v>
      </c>
      <c r="Q749" s="184">
        <v>8.2467000000000006</v>
      </c>
      <c r="R749" s="184">
        <v>13.909700000000001</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44483</v>
      </c>
      <c r="E750" s="184">
        <v>26.49</v>
      </c>
      <c r="F750" s="184">
        <v>7.5600000000000001E-2</v>
      </c>
      <c r="G750" s="184">
        <v>0.1134</v>
      </c>
      <c r="H750" s="184">
        <v>0.26500000000000001</v>
      </c>
      <c r="I750" s="184">
        <v>0.72240000000000004</v>
      </c>
      <c r="J750" s="184">
        <v>0.60770000000000002</v>
      </c>
      <c r="K750" s="184">
        <v>3.9639000000000002</v>
      </c>
      <c r="L750" s="184">
        <v>8.5655999999999999</v>
      </c>
      <c r="M750" s="184">
        <v>8.6991999999999994</v>
      </c>
      <c r="N750" s="184">
        <v>16.747499999999999</v>
      </c>
      <c r="O750" s="184">
        <v>10.16</v>
      </c>
      <c r="P750" s="184">
        <v>7.8334999999999999</v>
      </c>
      <c r="Q750" s="184">
        <v>8.0263000000000009</v>
      </c>
      <c r="R750" s="184">
        <v>12.4025</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44483</v>
      </c>
      <c r="E751" s="184">
        <v>24.77</v>
      </c>
      <c r="F751" s="184">
        <v>8.0799999999999997E-2</v>
      </c>
      <c r="G751" s="184">
        <v>0.12130000000000001</v>
      </c>
      <c r="H751" s="184">
        <v>0.24279999999999999</v>
      </c>
      <c r="I751" s="184">
        <v>0.69110000000000005</v>
      </c>
      <c r="J751" s="184">
        <v>0.52759999999999996</v>
      </c>
      <c r="K751" s="184">
        <v>3.6835</v>
      </c>
      <c r="L751" s="184">
        <v>7.9772999999999996</v>
      </c>
      <c r="M751" s="184">
        <v>7.8362999999999996</v>
      </c>
      <c r="N751" s="184">
        <v>15.531700000000001</v>
      </c>
      <c r="O751" s="184">
        <v>9.0444999999999993</v>
      </c>
      <c r="P751" s="184">
        <v>6.7718999999999996</v>
      </c>
      <c r="Q751" s="184">
        <v>7.0270999999999999</v>
      </c>
      <c r="R751" s="184">
        <v>11.216100000000001</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44483</v>
      </c>
      <c r="E752" s="184">
        <v>13.3962</v>
      </c>
      <c r="F752" s="184">
        <v>0.28670000000000001</v>
      </c>
      <c r="G752" s="184">
        <v>0.79830000000000001</v>
      </c>
      <c r="H752" s="184">
        <v>1.1056999999999999</v>
      </c>
      <c r="I752" s="184">
        <v>1.825</v>
      </c>
      <c r="J752" s="184">
        <v>2.2938999999999998</v>
      </c>
      <c r="K752" s="184">
        <v>5.2176</v>
      </c>
      <c r="L752" s="184">
        <v>10.994</v>
      </c>
      <c r="M752" s="184">
        <v>11.981199999999999</v>
      </c>
      <c r="N752" s="184">
        <v>18.3462</v>
      </c>
      <c r="O752" s="184"/>
      <c r="P752" s="184"/>
      <c r="Q752" s="184">
        <v>11.8627</v>
      </c>
      <c r="R752" s="184">
        <v>13.3653</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44483</v>
      </c>
      <c r="E753" s="184">
        <v>12.789300000000001</v>
      </c>
      <c r="F753" s="184">
        <v>0.2823</v>
      </c>
      <c r="G753" s="184">
        <v>0.78490000000000004</v>
      </c>
      <c r="H753" s="184">
        <v>1.0740000000000001</v>
      </c>
      <c r="I753" s="184">
        <v>1.76</v>
      </c>
      <c r="J753" s="184">
        <v>2.1526000000000001</v>
      </c>
      <c r="K753" s="184">
        <v>4.7694000000000001</v>
      </c>
      <c r="L753" s="184">
        <v>10.0562</v>
      </c>
      <c r="M753" s="184">
        <v>10.5557</v>
      </c>
      <c r="N753" s="184">
        <v>16.339300000000001</v>
      </c>
      <c r="O753" s="184"/>
      <c r="P753" s="184"/>
      <c r="Q753" s="184">
        <v>9.8917999999999999</v>
      </c>
      <c r="R753" s="184">
        <v>11.413600000000001</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44483</v>
      </c>
      <c r="E754" s="184">
        <v>18.248999999999999</v>
      </c>
      <c r="F754" s="184">
        <v>0.39889999999999998</v>
      </c>
      <c r="G754" s="184">
        <v>0.67410000000000003</v>
      </c>
      <c r="H754" s="184">
        <v>1.0253000000000001</v>
      </c>
      <c r="I754" s="184">
        <v>1.4188000000000001</v>
      </c>
      <c r="J754" s="184">
        <v>2.4182999999999999</v>
      </c>
      <c r="K754" s="184">
        <v>4.9311999999999996</v>
      </c>
      <c r="L754" s="184">
        <v>9.1662999999999997</v>
      </c>
      <c r="M754" s="184">
        <v>9.3310999999999993</v>
      </c>
      <c r="N754" s="184">
        <v>16.662199999999999</v>
      </c>
      <c r="O754" s="184">
        <v>10.4847</v>
      </c>
      <c r="P754" s="184">
        <v>9.1953999999999994</v>
      </c>
      <c r="Q754" s="184">
        <v>8.9623000000000008</v>
      </c>
      <c r="R754" s="184">
        <v>12.2751</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44483</v>
      </c>
      <c r="E755" s="184">
        <v>19.256499999999999</v>
      </c>
      <c r="F755" s="184">
        <v>0.40150000000000002</v>
      </c>
      <c r="G755" s="184">
        <v>0.68230000000000002</v>
      </c>
      <c r="H755" s="184">
        <v>1.0442</v>
      </c>
      <c r="I755" s="184">
        <v>1.4562999999999999</v>
      </c>
      <c r="J755" s="184">
        <v>2.5017999999999998</v>
      </c>
      <c r="K755" s="184">
        <v>5.1894</v>
      </c>
      <c r="L755" s="184">
        <v>9.6986000000000008</v>
      </c>
      <c r="M755" s="184">
        <v>10.121499999999999</v>
      </c>
      <c r="N755" s="184">
        <v>17.7897</v>
      </c>
      <c r="O755" s="184">
        <v>11.4709</v>
      </c>
      <c r="P755" s="184">
        <v>10.080299999999999</v>
      </c>
      <c r="Q755" s="184">
        <v>9.8010000000000002</v>
      </c>
      <c r="R755" s="184">
        <v>13.3422</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44483</v>
      </c>
      <c r="E756" s="184">
        <v>24.613</v>
      </c>
      <c r="F756" s="184">
        <v>0.16689999999999999</v>
      </c>
      <c r="G756" s="184">
        <v>0.4284</v>
      </c>
      <c r="H756" s="184">
        <v>0.59670000000000001</v>
      </c>
      <c r="I756" s="184">
        <v>1.159</v>
      </c>
      <c r="J756" s="184">
        <v>1.0759000000000001</v>
      </c>
      <c r="K756" s="184">
        <v>4.7539999999999996</v>
      </c>
      <c r="L756" s="184">
        <v>12.0504</v>
      </c>
      <c r="M756" s="184">
        <v>13.8858</v>
      </c>
      <c r="N756" s="184">
        <v>26.104099999999999</v>
      </c>
      <c r="O756" s="184">
        <v>11.644299999999999</v>
      </c>
      <c r="P756" s="184">
        <v>9.1160999999999994</v>
      </c>
      <c r="Q756" s="184">
        <v>9.5079999999999991</v>
      </c>
      <c r="R756" s="184">
        <v>16.171500000000002</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44483</v>
      </c>
      <c r="E757" s="184">
        <v>22.943000000000001</v>
      </c>
      <c r="F757" s="184">
        <v>0.17030000000000001</v>
      </c>
      <c r="G757" s="184">
        <v>0.42459999999999998</v>
      </c>
      <c r="H757" s="184">
        <v>0.58309999999999995</v>
      </c>
      <c r="I757" s="184">
        <v>1.1284000000000001</v>
      </c>
      <c r="J757" s="184">
        <v>1.0037</v>
      </c>
      <c r="K757" s="184">
        <v>4.5239000000000003</v>
      </c>
      <c r="L757" s="184">
        <v>11.5471</v>
      </c>
      <c r="M757" s="184">
        <v>13.1591</v>
      </c>
      <c r="N757" s="184">
        <v>25.043600000000001</v>
      </c>
      <c r="O757" s="184">
        <v>10.6355</v>
      </c>
      <c r="P757" s="184">
        <v>8.2006999999999994</v>
      </c>
      <c r="Q757" s="184">
        <v>8.6613000000000007</v>
      </c>
      <c r="R757" s="184">
        <v>15.144500000000001</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44483</v>
      </c>
      <c r="E758" s="184">
        <v>17.410699999999999</v>
      </c>
      <c r="F758" s="184">
        <v>0.70279999999999998</v>
      </c>
      <c r="G758" s="184">
        <v>1.5</v>
      </c>
      <c r="H758" s="184">
        <v>2.1012</v>
      </c>
      <c r="I758" s="184">
        <v>2.6484000000000001</v>
      </c>
      <c r="J758" s="184">
        <v>3.6141000000000001</v>
      </c>
      <c r="K758" s="184">
        <v>8.6945999999999994</v>
      </c>
      <c r="L758" s="184">
        <v>16.424499999999998</v>
      </c>
      <c r="M758" s="184">
        <v>17.4177</v>
      </c>
      <c r="N758" s="184">
        <v>31.776499999999999</v>
      </c>
      <c r="O758" s="184">
        <v>16.797999999999998</v>
      </c>
      <c r="P758" s="184"/>
      <c r="Q758" s="184">
        <v>12.5181</v>
      </c>
      <c r="R758" s="184">
        <v>20.711500000000001</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44483</v>
      </c>
      <c r="E759" s="184">
        <v>15.926299999999999</v>
      </c>
      <c r="F759" s="184">
        <v>0.69799999999999995</v>
      </c>
      <c r="G759" s="184">
        <v>1.4854000000000001</v>
      </c>
      <c r="H759" s="184">
        <v>2.0668000000000002</v>
      </c>
      <c r="I759" s="184">
        <v>2.5796000000000001</v>
      </c>
      <c r="J759" s="184">
        <v>3.4672999999999998</v>
      </c>
      <c r="K759" s="184">
        <v>8.2156000000000002</v>
      </c>
      <c r="L759" s="184">
        <v>15.3912</v>
      </c>
      <c r="M759" s="184">
        <v>15.9178</v>
      </c>
      <c r="N759" s="184">
        <v>29.581099999999999</v>
      </c>
      <c r="O759" s="184">
        <v>14.860300000000001</v>
      </c>
      <c r="P759" s="184"/>
      <c r="Q759" s="184">
        <v>10.4055</v>
      </c>
      <c r="R759" s="184">
        <v>18.742000000000001</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44483</v>
      </c>
      <c r="E760" s="184">
        <v>15.214</v>
      </c>
      <c r="F760" s="184">
        <v>0.36280000000000001</v>
      </c>
      <c r="G760" s="184">
        <v>0.755</v>
      </c>
      <c r="H760" s="184">
        <v>1.0628</v>
      </c>
      <c r="I760" s="184">
        <v>1.7319</v>
      </c>
      <c r="J760" s="184">
        <v>1.8816999999999999</v>
      </c>
      <c r="K760" s="184">
        <v>6.1615000000000002</v>
      </c>
      <c r="L760" s="184">
        <v>13.300599999999999</v>
      </c>
      <c r="M760" s="184">
        <v>15.179</v>
      </c>
      <c r="N760" s="184">
        <v>26.603999999999999</v>
      </c>
      <c r="O760" s="184"/>
      <c r="P760" s="184"/>
      <c r="Q760" s="184">
        <v>15.999499999999999</v>
      </c>
      <c r="R760" s="184">
        <v>19.130099999999999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44483</v>
      </c>
      <c r="E761" s="184">
        <v>14.75</v>
      </c>
      <c r="F761" s="184">
        <v>0.36059999999999998</v>
      </c>
      <c r="G761" s="184">
        <v>0.75139999999999996</v>
      </c>
      <c r="H761" s="184">
        <v>1.0482</v>
      </c>
      <c r="I761" s="184">
        <v>1.6960999999999999</v>
      </c>
      <c r="J761" s="184">
        <v>1.8013999999999999</v>
      </c>
      <c r="K761" s="184">
        <v>5.8865999999999996</v>
      </c>
      <c r="L761" s="184">
        <v>12.7159</v>
      </c>
      <c r="M761" s="184">
        <v>14.3056</v>
      </c>
      <c r="N761" s="184">
        <v>25.2973</v>
      </c>
      <c r="O761" s="184"/>
      <c r="P761" s="184"/>
      <c r="Q761" s="184">
        <v>14.7357</v>
      </c>
      <c r="R761" s="184">
        <v>17.924499999999998</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44483</v>
      </c>
      <c r="E762" s="184">
        <v>12.548</v>
      </c>
      <c r="F762" s="184">
        <v>0.45710000000000001</v>
      </c>
      <c r="G762" s="184">
        <v>0.87219999999999998</v>
      </c>
      <c r="H762" s="184">
        <v>1.2907999999999999</v>
      </c>
      <c r="I762" s="184">
        <v>1.4759</v>
      </c>
      <c r="J762" s="184">
        <v>2.0063</v>
      </c>
      <c r="K762" s="184">
        <v>4.8243999999999998</v>
      </c>
      <c r="L762" s="184">
        <v>10.4801</v>
      </c>
      <c r="M762" s="184">
        <v>11.727499999999999</v>
      </c>
      <c r="N762" s="184">
        <v>21.824100000000001</v>
      </c>
      <c r="O762" s="184">
        <v>0.64970000000000006</v>
      </c>
      <c r="P762" s="184">
        <v>2.855</v>
      </c>
      <c r="Q762" s="184">
        <v>3.6212</v>
      </c>
      <c r="R762" s="184">
        <v>4.4179000000000004</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44483</v>
      </c>
      <c r="E763" s="184">
        <v>13.3628</v>
      </c>
      <c r="F763" s="184">
        <v>0.45929999999999999</v>
      </c>
      <c r="G763" s="184">
        <v>0.87949999999999995</v>
      </c>
      <c r="H763" s="184">
        <v>1.3078000000000001</v>
      </c>
      <c r="I763" s="184">
        <v>1.5085999999999999</v>
      </c>
      <c r="J763" s="184">
        <v>2.0762</v>
      </c>
      <c r="K763" s="184">
        <v>5.0534999999999997</v>
      </c>
      <c r="L763" s="184">
        <v>10.9499</v>
      </c>
      <c r="M763" s="184">
        <v>12.4247</v>
      </c>
      <c r="N763" s="184">
        <v>22.8368</v>
      </c>
      <c r="O763" s="184">
        <v>1.49</v>
      </c>
      <c r="P763" s="184">
        <v>3.8477999999999999</v>
      </c>
      <c r="Q763" s="184">
        <v>4.6478999999999999</v>
      </c>
      <c r="R763" s="184">
        <v>5.2777000000000003</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44483</v>
      </c>
      <c r="E764" s="184">
        <v>0.28849999999999998</v>
      </c>
      <c r="F764" s="184">
        <v>0</v>
      </c>
      <c r="G764" s="184">
        <v>0</v>
      </c>
      <c r="H764" s="184">
        <v>0</v>
      </c>
      <c r="I764" s="184">
        <v>0</v>
      </c>
      <c r="J764" s="184">
        <v>0</v>
      </c>
      <c r="K764" s="184">
        <v>0</v>
      </c>
      <c r="L764" s="184">
        <v>0</v>
      </c>
      <c r="M764" s="184">
        <v>0</v>
      </c>
      <c r="N764" s="184">
        <v>0</v>
      </c>
      <c r="O764" s="184"/>
      <c r="P764" s="184"/>
      <c r="Q764" s="184">
        <v>0</v>
      </c>
      <c r="R764" s="184">
        <v>0</v>
      </c>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44483</v>
      </c>
      <c r="E765" s="184">
        <v>0.30209999999999998</v>
      </c>
      <c r="F765" s="184">
        <v>0</v>
      </c>
      <c r="G765" s="184">
        <v>0</v>
      </c>
      <c r="H765" s="184">
        <v>0</v>
      </c>
      <c r="I765" s="184">
        <v>0</v>
      </c>
      <c r="J765" s="184">
        <v>0</v>
      </c>
      <c r="K765" s="184">
        <v>0</v>
      </c>
      <c r="L765" s="184">
        <v>0</v>
      </c>
      <c r="M765" s="184">
        <v>0</v>
      </c>
      <c r="N765" s="184">
        <v>0</v>
      </c>
      <c r="O765" s="184"/>
      <c r="P765" s="184"/>
      <c r="Q765" s="184">
        <v>0</v>
      </c>
      <c r="R765" s="184">
        <v>0</v>
      </c>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44483</v>
      </c>
      <c r="E768" s="184">
        <v>39.765300000000003</v>
      </c>
      <c r="F768" s="184">
        <v>1.23E-2</v>
      </c>
      <c r="G768" s="184">
        <v>0.2888</v>
      </c>
      <c r="H768" s="184">
        <v>0.51739999999999997</v>
      </c>
      <c r="I768" s="184">
        <v>1.0986</v>
      </c>
      <c r="J768" s="184">
        <v>1.4672000000000001</v>
      </c>
      <c r="K768" s="184">
        <v>3.6934999999999998</v>
      </c>
      <c r="L768" s="184">
        <v>10.1791</v>
      </c>
      <c r="M768" s="184">
        <v>10.6624</v>
      </c>
      <c r="N768" s="184">
        <v>19.136600000000001</v>
      </c>
      <c r="O768" s="184">
        <v>9.7017000000000007</v>
      </c>
      <c r="P768" s="184">
        <v>7.8520000000000003</v>
      </c>
      <c r="Q768" s="184">
        <v>8.1105</v>
      </c>
      <c r="R768" s="184">
        <v>10.5647</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44483</v>
      </c>
      <c r="E769" s="184">
        <v>43.683799999999998</v>
      </c>
      <c r="F769" s="184">
        <v>1.47E-2</v>
      </c>
      <c r="G769" s="184">
        <v>0.29570000000000002</v>
      </c>
      <c r="H769" s="184">
        <v>0.53349999999999997</v>
      </c>
      <c r="I769" s="184">
        <v>1.1307</v>
      </c>
      <c r="J769" s="184">
        <v>1.5362</v>
      </c>
      <c r="K769" s="184">
        <v>3.9759000000000002</v>
      </c>
      <c r="L769" s="184">
        <v>10.8881</v>
      </c>
      <c r="M769" s="184">
        <v>11.7699</v>
      </c>
      <c r="N769" s="184">
        <v>20.738499999999998</v>
      </c>
      <c r="O769" s="184">
        <v>10.948700000000001</v>
      </c>
      <c r="P769" s="184">
        <v>9.1544000000000008</v>
      </c>
      <c r="Q769" s="184">
        <v>9.9998000000000005</v>
      </c>
      <c r="R769" s="184">
        <v>11.9307</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44483</v>
      </c>
      <c r="E770" s="184">
        <v>50.8767</v>
      </c>
      <c r="F770" s="184">
        <v>0.44640000000000002</v>
      </c>
      <c r="G770" s="184">
        <v>1.4616</v>
      </c>
      <c r="H770" s="184">
        <v>2.1507999999999998</v>
      </c>
      <c r="I770" s="184">
        <v>2.9020000000000001</v>
      </c>
      <c r="J770" s="184">
        <v>3.5411000000000001</v>
      </c>
      <c r="K770" s="184">
        <v>8.4373000000000005</v>
      </c>
      <c r="L770" s="184">
        <v>16.716200000000001</v>
      </c>
      <c r="M770" s="184">
        <v>17.0306</v>
      </c>
      <c r="N770" s="184">
        <v>31.1127</v>
      </c>
      <c r="O770" s="184">
        <v>13.6221</v>
      </c>
      <c r="P770" s="184">
        <v>10.376300000000001</v>
      </c>
      <c r="Q770" s="184">
        <v>8.7433999999999994</v>
      </c>
      <c r="R770" s="184">
        <v>18.681799999999999</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44483</v>
      </c>
      <c r="E771" s="184">
        <v>55.494500000000002</v>
      </c>
      <c r="F771" s="184">
        <v>0.45069999999999999</v>
      </c>
      <c r="G771" s="184">
        <v>1.4749000000000001</v>
      </c>
      <c r="H771" s="184">
        <v>2.1814</v>
      </c>
      <c r="I771" s="184">
        <v>2.9638</v>
      </c>
      <c r="J771" s="184">
        <v>3.6720000000000002</v>
      </c>
      <c r="K771" s="184">
        <v>8.8400999999999996</v>
      </c>
      <c r="L771" s="184">
        <v>17.569900000000001</v>
      </c>
      <c r="M771" s="184">
        <v>18.3171</v>
      </c>
      <c r="N771" s="184">
        <v>32.976700000000001</v>
      </c>
      <c r="O771" s="184">
        <v>15.0906</v>
      </c>
      <c r="P771" s="184">
        <v>11.6846</v>
      </c>
      <c r="Q771" s="184">
        <v>9.9025999999999996</v>
      </c>
      <c r="R771" s="184">
        <v>20.230599999999999</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44483</v>
      </c>
      <c r="E772" s="184">
        <v>50.8767</v>
      </c>
      <c r="F772" s="184">
        <v>0.44640000000000002</v>
      </c>
      <c r="G772" s="184">
        <v>1.4616</v>
      </c>
      <c r="H772" s="184">
        <v>2.1507999999999998</v>
      </c>
      <c r="I772" s="184">
        <v>2.9020000000000001</v>
      </c>
      <c r="J772" s="184">
        <v>3.5411000000000001</v>
      </c>
      <c r="K772" s="184">
        <v>8.4373000000000005</v>
      </c>
      <c r="L772" s="184">
        <v>16.716200000000001</v>
      </c>
      <c r="M772" s="184">
        <v>17.0306</v>
      </c>
      <c r="N772" s="184">
        <v>31.1127</v>
      </c>
      <c r="O772" s="184">
        <v>13.6221</v>
      </c>
      <c r="P772" s="184">
        <v>10.376300000000001</v>
      </c>
      <c r="Q772" s="184">
        <v>8.7433999999999994</v>
      </c>
      <c r="R772" s="184">
        <v>18.681799999999999</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44483</v>
      </c>
      <c r="E773" s="184">
        <v>50.8767</v>
      </c>
      <c r="F773" s="184">
        <v>0.44640000000000002</v>
      </c>
      <c r="G773" s="184">
        <v>1.4616</v>
      </c>
      <c r="H773" s="184">
        <v>2.1507999999999998</v>
      </c>
      <c r="I773" s="184">
        <v>2.9020000000000001</v>
      </c>
      <c r="J773" s="184">
        <v>3.5411000000000001</v>
      </c>
      <c r="K773" s="184">
        <v>8.4373000000000005</v>
      </c>
      <c r="L773" s="184">
        <v>16.716200000000001</v>
      </c>
      <c r="M773" s="184">
        <v>17.0306</v>
      </c>
      <c r="N773" s="184">
        <v>31.1127</v>
      </c>
      <c r="O773" s="184">
        <v>13.6221</v>
      </c>
      <c r="P773" s="184">
        <v>10.376300000000001</v>
      </c>
      <c r="Q773" s="184">
        <v>8.7433999999999994</v>
      </c>
      <c r="R773" s="184">
        <v>18.681799999999999</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44483</v>
      </c>
      <c r="E774" s="184">
        <v>18.750699999999998</v>
      </c>
      <c r="F774" s="184">
        <v>0.17100000000000001</v>
      </c>
      <c r="G774" s="184">
        <v>0.4446</v>
      </c>
      <c r="H774" s="184">
        <v>0.74309999999999998</v>
      </c>
      <c r="I774" s="184">
        <v>1.3512999999999999</v>
      </c>
      <c r="J774" s="184">
        <v>1.4483999999999999</v>
      </c>
      <c r="K774" s="184">
        <v>4.6898999999999997</v>
      </c>
      <c r="L774" s="184">
        <v>11.0402</v>
      </c>
      <c r="M774" s="184">
        <v>11.2049</v>
      </c>
      <c r="N774" s="184">
        <v>24.672999999999998</v>
      </c>
      <c r="O774" s="184">
        <v>13.1236</v>
      </c>
      <c r="P774" s="184">
        <v>10.091799999999999</v>
      </c>
      <c r="Q774" s="184">
        <v>10.3398</v>
      </c>
      <c r="R774" s="184">
        <v>15.456</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44483</v>
      </c>
      <c r="E775" s="184">
        <v>17.346</v>
      </c>
      <c r="F775" s="184">
        <v>0.1686</v>
      </c>
      <c r="G775" s="184">
        <v>0.4395</v>
      </c>
      <c r="H775" s="184">
        <v>0.73229999999999995</v>
      </c>
      <c r="I775" s="184">
        <v>1.3295999999999999</v>
      </c>
      <c r="J775" s="184">
        <v>1.4024000000000001</v>
      </c>
      <c r="K775" s="184">
        <v>4.5399000000000003</v>
      </c>
      <c r="L775" s="184">
        <v>10.6998</v>
      </c>
      <c r="M775" s="184">
        <v>10.6723</v>
      </c>
      <c r="N775" s="184">
        <v>23.861999999999998</v>
      </c>
      <c r="O775" s="184">
        <v>12.307600000000001</v>
      </c>
      <c r="P775" s="184">
        <v>8.9</v>
      </c>
      <c r="Q775" s="184">
        <v>9.0030999999999999</v>
      </c>
      <c r="R775" s="184">
        <v>14.7118</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44483</v>
      </c>
      <c r="E776" s="184">
        <v>13.3809</v>
      </c>
      <c r="F776" s="184">
        <v>0.44590000000000002</v>
      </c>
      <c r="G776" s="184">
        <v>0.92320000000000002</v>
      </c>
      <c r="H776" s="184">
        <v>1.1435999999999999</v>
      </c>
      <c r="I776" s="184">
        <v>1.677</v>
      </c>
      <c r="J776" s="184">
        <v>1.4781</v>
      </c>
      <c r="K776" s="184">
        <v>5.1676000000000002</v>
      </c>
      <c r="L776" s="184">
        <v>9.5474999999999994</v>
      </c>
      <c r="M776" s="184">
        <v>9.4095999999999993</v>
      </c>
      <c r="N776" s="184">
        <v>17.7834</v>
      </c>
      <c r="O776" s="184"/>
      <c r="P776" s="184"/>
      <c r="Q776" s="184">
        <v>10.740399999999999</v>
      </c>
      <c r="R776" s="184">
        <v>12.1374</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44483</v>
      </c>
      <c r="E777" s="184">
        <v>12.732699999999999</v>
      </c>
      <c r="F777" s="184">
        <v>0.44180000000000003</v>
      </c>
      <c r="G777" s="184">
        <v>0.90900000000000003</v>
      </c>
      <c r="H777" s="184">
        <v>1.1142000000000001</v>
      </c>
      <c r="I777" s="184">
        <v>1.6169</v>
      </c>
      <c r="J777" s="184">
        <v>1.35</v>
      </c>
      <c r="K777" s="184">
        <v>4.7321</v>
      </c>
      <c r="L777" s="184">
        <v>8.6221999999999994</v>
      </c>
      <c r="M777" s="184">
        <v>8.0388000000000002</v>
      </c>
      <c r="N777" s="184">
        <v>15.8371</v>
      </c>
      <c r="O777" s="184"/>
      <c r="P777" s="184"/>
      <c r="Q777" s="184">
        <v>8.8308999999999997</v>
      </c>
      <c r="R777" s="184">
        <v>10.235900000000001</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44483</v>
      </c>
      <c r="E778" s="184">
        <v>45.389200000000002</v>
      </c>
      <c r="F778" s="184">
        <v>0.3755</v>
      </c>
      <c r="G778" s="184">
        <v>0.92720000000000002</v>
      </c>
      <c r="H778" s="184">
        <v>1.2614000000000001</v>
      </c>
      <c r="I778" s="184">
        <v>1.83</v>
      </c>
      <c r="J778" s="184">
        <v>1.9712000000000001</v>
      </c>
      <c r="K778" s="184">
        <v>6.0129000000000001</v>
      </c>
      <c r="L778" s="184">
        <v>10.0395</v>
      </c>
      <c r="M778" s="184">
        <v>10.8749</v>
      </c>
      <c r="N778" s="184">
        <v>19.880600000000001</v>
      </c>
      <c r="O778" s="184">
        <v>11.7713</v>
      </c>
      <c r="P778" s="184">
        <v>8.5109999999999992</v>
      </c>
      <c r="Q778" s="184">
        <v>8.8194999999999997</v>
      </c>
      <c r="R778" s="184">
        <v>13.244400000000001</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44483</v>
      </c>
      <c r="E779" s="184">
        <v>54.769833603292</v>
      </c>
      <c r="F779" s="184">
        <v>0.37269999999999998</v>
      </c>
      <c r="G779" s="184">
        <v>0.91890000000000005</v>
      </c>
      <c r="H779" s="184">
        <v>1.2412000000000001</v>
      </c>
      <c r="I779" s="184">
        <v>1.7873000000000001</v>
      </c>
      <c r="J779" s="184">
        <v>1.8485</v>
      </c>
      <c r="K779" s="184">
        <v>5.6699000000000002</v>
      </c>
      <c r="L779" s="184">
        <v>9.3972999999999995</v>
      </c>
      <c r="M779" s="184">
        <v>9.9275000000000002</v>
      </c>
      <c r="N779" s="184">
        <v>18.515799999999999</v>
      </c>
      <c r="O779" s="184">
        <v>10.5609</v>
      </c>
      <c r="P779" s="184">
        <v>7.3532999999999999</v>
      </c>
      <c r="Q779" s="184">
        <v>8.0009999999999994</v>
      </c>
      <c r="R779" s="184">
        <v>11.9869</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44483</v>
      </c>
      <c r="E780" s="184">
        <v>13.68</v>
      </c>
      <c r="F780" s="184">
        <v>0.29330000000000001</v>
      </c>
      <c r="G780" s="184">
        <v>0.73640000000000005</v>
      </c>
      <c r="H780" s="184">
        <v>1.034</v>
      </c>
      <c r="I780" s="184">
        <v>1.4085000000000001</v>
      </c>
      <c r="J780" s="184">
        <v>1.71</v>
      </c>
      <c r="K780" s="184">
        <v>5.2308000000000003</v>
      </c>
      <c r="L780" s="184">
        <v>8.9171999999999993</v>
      </c>
      <c r="M780" s="184">
        <v>8.6577000000000002</v>
      </c>
      <c r="N780" s="184">
        <v>16.524699999999999</v>
      </c>
      <c r="O780" s="184">
        <v>10.9414</v>
      </c>
      <c r="P780" s="184"/>
      <c r="Q780" s="184">
        <v>10.343400000000001</v>
      </c>
      <c r="R780" s="184">
        <v>12.632300000000001</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44483</v>
      </c>
      <c r="E781" s="184">
        <v>13.43</v>
      </c>
      <c r="F781" s="184">
        <v>0.37369999999999998</v>
      </c>
      <c r="G781" s="184">
        <v>0.82579999999999998</v>
      </c>
      <c r="H781" s="184">
        <v>1.1294999999999999</v>
      </c>
      <c r="I781" s="184">
        <v>1.4350000000000001</v>
      </c>
      <c r="J781" s="184">
        <v>1.7423999999999999</v>
      </c>
      <c r="K781" s="184">
        <v>5.0861000000000001</v>
      </c>
      <c r="L781" s="184">
        <v>8.657</v>
      </c>
      <c r="M781" s="184">
        <v>8.3064999999999998</v>
      </c>
      <c r="N781" s="184">
        <v>15.9758</v>
      </c>
      <c r="O781" s="184">
        <v>10.3</v>
      </c>
      <c r="P781" s="184"/>
      <c r="Q781" s="184">
        <v>9.7059999999999995</v>
      </c>
      <c r="R781" s="184">
        <v>12.1203</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44483</v>
      </c>
      <c r="E782" s="184">
        <v>13.690300000000001</v>
      </c>
      <c r="F782" s="184">
        <v>0.55900000000000005</v>
      </c>
      <c r="G782" s="184">
        <v>1.2154</v>
      </c>
      <c r="H782" s="184">
        <v>1.7245999999999999</v>
      </c>
      <c r="I782" s="184">
        <v>2.0072999999999999</v>
      </c>
      <c r="J782" s="184">
        <v>3.1128999999999998</v>
      </c>
      <c r="K782" s="184">
        <v>6.5194000000000001</v>
      </c>
      <c r="L782" s="184">
        <v>12.500500000000001</v>
      </c>
      <c r="M782" s="184">
        <v>13.711499999999999</v>
      </c>
      <c r="N782" s="184">
        <v>26.255800000000001</v>
      </c>
      <c r="O782" s="184">
        <v>11.7624</v>
      </c>
      <c r="P782" s="184"/>
      <c r="Q782" s="184">
        <v>10.5701</v>
      </c>
      <c r="R782" s="184">
        <v>15.4071</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44483</v>
      </c>
      <c r="E783" s="184">
        <v>13.298</v>
      </c>
      <c r="F783" s="184">
        <v>0.55649999999999999</v>
      </c>
      <c r="G783" s="184">
        <v>1.2085999999999999</v>
      </c>
      <c r="H783" s="184">
        <v>1.7087000000000001</v>
      </c>
      <c r="I783" s="184">
        <v>1.9754</v>
      </c>
      <c r="J783" s="184">
        <v>3.0445000000000002</v>
      </c>
      <c r="K783" s="184">
        <v>6.2990000000000004</v>
      </c>
      <c r="L783" s="184">
        <v>12.0341</v>
      </c>
      <c r="M783" s="184">
        <v>13.009</v>
      </c>
      <c r="N783" s="184">
        <v>25.209499999999998</v>
      </c>
      <c r="O783" s="184">
        <v>10.7484</v>
      </c>
      <c r="P783" s="184"/>
      <c r="Q783" s="184">
        <v>9.5465</v>
      </c>
      <c r="R783" s="184">
        <v>14.4862</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0.32419800000000004</v>
      </c>
      <c r="G784" s="186">
        <v>0.77739400000000003</v>
      </c>
      <c r="H784" s="186">
        <v>1.1050159999999998</v>
      </c>
      <c r="I784" s="186">
        <v>1.614606</v>
      </c>
      <c r="J784" s="186">
        <v>1.9744639999999998</v>
      </c>
      <c r="K784" s="186">
        <v>5.3931199999999988</v>
      </c>
      <c r="L784" s="186">
        <v>10.966874000000002</v>
      </c>
      <c r="M784" s="186">
        <v>11.659190000000002</v>
      </c>
      <c r="N784" s="186">
        <v>21.849204</v>
      </c>
      <c r="O784" s="186">
        <v>11.301322499999998</v>
      </c>
      <c r="P784" s="186">
        <v>8.8697718749999996</v>
      </c>
      <c r="Q784" s="186">
        <v>9.1427400000000016</v>
      </c>
      <c r="R784" s="186">
        <v>13.376436000000002</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0.36775000000000002</v>
      </c>
      <c r="G785" s="186">
        <v>0.77080000000000004</v>
      </c>
      <c r="H785" s="186">
        <v>1.0866</v>
      </c>
      <c r="I785" s="186">
        <v>1.5329999999999999</v>
      </c>
      <c r="J785" s="186">
        <v>1.8370500000000001</v>
      </c>
      <c r="K785" s="186">
        <v>5.2241999999999997</v>
      </c>
      <c r="L785" s="186">
        <v>10.99015</v>
      </c>
      <c r="M785" s="186">
        <v>11.87555</v>
      </c>
      <c r="N785" s="186">
        <v>22.959499999999998</v>
      </c>
      <c r="O785" s="186">
        <v>11.692500000000001</v>
      </c>
      <c r="P785" s="186">
        <v>9.1352499999999992</v>
      </c>
      <c r="Q785" s="186">
        <v>9.3726500000000001</v>
      </c>
      <c r="R785" s="186">
        <v>13.637499999999999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44483</v>
      </c>
      <c r="E788" s="184">
        <v>1207.82</v>
      </c>
      <c r="F788" s="184">
        <v>0.46750000000000003</v>
      </c>
      <c r="G788" s="184">
        <v>1.2134</v>
      </c>
      <c r="H788" s="184">
        <v>2.036</v>
      </c>
      <c r="I788" s="184">
        <v>3.6684000000000001</v>
      </c>
      <c r="J788" s="184">
        <v>3.7967</v>
      </c>
      <c r="K788" s="184">
        <v>12.746600000000001</v>
      </c>
      <c r="L788" s="184">
        <v>29.8843</v>
      </c>
      <c r="M788" s="184">
        <v>29.4666</v>
      </c>
      <c r="N788" s="184">
        <v>63.115299999999998</v>
      </c>
      <c r="O788" s="184">
        <v>21.922499999999999</v>
      </c>
      <c r="P788" s="184">
        <v>15.2044</v>
      </c>
      <c r="Q788" s="184">
        <v>23.0108</v>
      </c>
      <c r="R788" s="184">
        <v>31.1889</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44483</v>
      </c>
      <c r="E789" s="184">
        <v>1308.7</v>
      </c>
      <c r="F789" s="184">
        <v>0.47060000000000002</v>
      </c>
      <c r="G789" s="184">
        <v>1.2213000000000001</v>
      </c>
      <c r="H789" s="184">
        <v>2.0539999999999998</v>
      </c>
      <c r="I789" s="184">
        <v>3.7054</v>
      </c>
      <c r="J789" s="184">
        <v>3.8765999999999998</v>
      </c>
      <c r="K789" s="184">
        <v>13.0167</v>
      </c>
      <c r="L789" s="184">
        <v>30.4682</v>
      </c>
      <c r="M789" s="184">
        <v>30.277200000000001</v>
      </c>
      <c r="N789" s="184">
        <v>64.498400000000004</v>
      </c>
      <c r="O789" s="184">
        <v>23.004000000000001</v>
      </c>
      <c r="P789" s="184">
        <v>16.342400000000001</v>
      </c>
      <c r="Q789" s="184">
        <v>19.247199999999999</v>
      </c>
      <c r="R789" s="184">
        <v>32.334899999999998</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44483</v>
      </c>
      <c r="E790" s="184">
        <v>21.61</v>
      </c>
      <c r="F790" s="184">
        <v>1.0758000000000001</v>
      </c>
      <c r="G790" s="184">
        <v>2.8069000000000002</v>
      </c>
      <c r="H790" s="184">
        <v>3.7944</v>
      </c>
      <c r="I790" s="184">
        <v>5.9314</v>
      </c>
      <c r="J790" s="184">
        <v>5.8276000000000003</v>
      </c>
      <c r="K790" s="184">
        <v>18.087399999999999</v>
      </c>
      <c r="L790" s="184">
        <v>34.474200000000003</v>
      </c>
      <c r="M790" s="184">
        <v>32.902799999999999</v>
      </c>
      <c r="N790" s="184">
        <v>63.464399999999998</v>
      </c>
      <c r="O790" s="184">
        <v>27.399799999999999</v>
      </c>
      <c r="P790" s="184"/>
      <c r="Q790" s="184">
        <v>21.786300000000001</v>
      </c>
      <c r="R790" s="184">
        <v>30.602599999999999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44483</v>
      </c>
      <c r="E791" s="184">
        <v>20.39</v>
      </c>
      <c r="F791" s="184">
        <v>1.0907</v>
      </c>
      <c r="G791" s="184">
        <v>2.8239999999999998</v>
      </c>
      <c r="H791" s="184">
        <v>3.7658999999999998</v>
      </c>
      <c r="I791" s="184">
        <v>5.9221000000000004</v>
      </c>
      <c r="J791" s="184">
        <v>5.7572999999999999</v>
      </c>
      <c r="K791" s="184">
        <v>17.793199999999999</v>
      </c>
      <c r="L791" s="184">
        <v>33.6173</v>
      </c>
      <c r="M791" s="184">
        <v>31.718299999999999</v>
      </c>
      <c r="N791" s="184">
        <v>61.441000000000003</v>
      </c>
      <c r="O791" s="184">
        <v>25.606200000000001</v>
      </c>
      <c r="P791" s="184"/>
      <c r="Q791" s="184">
        <v>19.9895</v>
      </c>
      <c r="R791" s="184">
        <v>28.865100000000002</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44483</v>
      </c>
      <c r="E792" s="184">
        <v>20.75</v>
      </c>
      <c r="F792" s="184">
        <v>0.82599999999999996</v>
      </c>
      <c r="G792" s="184">
        <v>2.1160999999999999</v>
      </c>
      <c r="H792" s="184">
        <v>3.75</v>
      </c>
      <c r="I792" s="184">
        <v>6.4103000000000003</v>
      </c>
      <c r="J792" s="184">
        <v>5.7594000000000003</v>
      </c>
      <c r="K792" s="184">
        <v>13.45</v>
      </c>
      <c r="L792" s="184">
        <v>38.149099999999997</v>
      </c>
      <c r="M792" s="184">
        <v>43.598599999999998</v>
      </c>
      <c r="N792" s="184">
        <v>74.810400000000001</v>
      </c>
      <c r="O792" s="184"/>
      <c r="P792" s="184"/>
      <c r="Q792" s="184">
        <v>75.853800000000007</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44483</v>
      </c>
      <c r="E793" s="184">
        <v>20.29</v>
      </c>
      <c r="F793" s="184">
        <v>0.84489999999999998</v>
      </c>
      <c r="G793" s="184">
        <v>2.1652</v>
      </c>
      <c r="H793" s="184">
        <v>3.7852000000000001</v>
      </c>
      <c r="I793" s="184">
        <v>6.3417000000000003</v>
      </c>
      <c r="J793" s="184">
        <v>5.6771000000000003</v>
      </c>
      <c r="K793" s="184">
        <v>13.036199999999999</v>
      </c>
      <c r="L793" s="184">
        <v>37.0946</v>
      </c>
      <c r="M793" s="184">
        <v>41.888100000000001</v>
      </c>
      <c r="N793" s="184">
        <v>71.949200000000005</v>
      </c>
      <c r="O793" s="184"/>
      <c r="P793" s="184"/>
      <c r="Q793" s="184">
        <v>72.831400000000002</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44483</v>
      </c>
      <c r="E794" s="184">
        <v>254.78</v>
      </c>
      <c r="F794" s="184">
        <v>0.81910000000000005</v>
      </c>
      <c r="G794" s="184">
        <v>2.3172000000000001</v>
      </c>
      <c r="H794" s="184">
        <v>3.1206</v>
      </c>
      <c r="I794" s="184">
        <v>4.9470999999999998</v>
      </c>
      <c r="J794" s="184">
        <v>4.4480000000000004</v>
      </c>
      <c r="K794" s="184">
        <v>15.8881</v>
      </c>
      <c r="L794" s="184">
        <v>32.353200000000001</v>
      </c>
      <c r="M794" s="184">
        <v>33.546500000000002</v>
      </c>
      <c r="N794" s="184">
        <v>59.526600000000002</v>
      </c>
      <c r="O794" s="184">
        <v>27.090900000000001</v>
      </c>
      <c r="P794" s="184">
        <v>20.100899999999999</v>
      </c>
      <c r="Q794" s="184">
        <v>17.035900000000002</v>
      </c>
      <c r="R794" s="184">
        <v>35.136299999999999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44483</v>
      </c>
      <c r="E795" s="184">
        <v>237.87</v>
      </c>
      <c r="F795" s="184">
        <v>0.81799999999999995</v>
      </c>
      <c r="G795" s="184">
        <v>2.3052999999999999</v>
      </c>
      <c r="H795" s="184">
        <v>3.0945</v>
      </c>
      <c r="I795" s="184">
        <v>4.8948</v>
      </c>
      <c r="J795" s="184">
        <v>4.3334999999999999</v>
      </c>
      <c r="K795" s="184">
        <v>15.482100000000001</v>
      </c>
      <c r="L795" s="184">
        <v>31.441700000000001</v>
      </c>
      <c r="M795" s="184">
        <v>32.216099999999997</v>
      </c>
      <c r="N795" s="184">
        <v>57.456800000000001</v>
      </c>
      <c r="O795" s="184">
        <v>25.613099999999999</v>
      </c>
      <c r="P795" s="184">
        <v>18.945599999999999</v>
      </c>
      <c r="Q795" s="184">
        <v>19.1465</v>
      </c>
      <c r="R795" s="184">
        <v>33.356499999999997</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44483</v>
      </c>
      <c r="E796" s="184">
        <v>75.445999999999998</v>
      </c>
      <c r="F796" s="184">
        <v>0.62419999999999998</v>
      </c>
      <c r="G796" s="184">
        <v>1.7602</v>
      </c>
      <c r="H796" s="184">
        <v>3.1783000000000001</v>
      </c>
      <c r="I796" s="184">
        <v>4.8079000000000001</v>
      </c>
      <c r="J796" s="184">
        <v>4.1036999999999999</v>
      </c>
      <c r="K796" s="184">
        <v>12.6564</v>
      </c>
      <c r="L796" s="184">
        <v>31.560500000000001</v>
      </c>
      <c r="M796" s="184">
        <v>34.259900000000002</v>
      </c>
      <c r="N796" s="184">
        <v>70.873999999999995</v>
      </c>
      <c r="O796" s="184">
        <v>27.974599999999999</v>
      </c>
      <c r="P796" s="184">
        <v>18.760999999999999</v>
      </c>
      <c r="Q796" s="184">
        <v>17.826799999999999</v>
      </c>
      <c r="R796" s="184">
        <v>33.4574</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44483</v>
      </c>
      <c r="E797" s="184">
        <v>208.48566025441201</v>
      </c>
      <c r="F797" s="184">
        <v>0.62319999999999998</v>
      </c>
      <c r="G797" s="184">
        <v>1.7588999999999999</v>
      </c>
      <c r="H797" s="184">
        <v>3.1772999999999998</v>
      </c>
      <c r="I797" s="184">
        <v>4.8072999999999997</v>
      </c>
      <c r="J797" s="184">
        <v>4.1036999999999999</v>
      </c>
      <c r="K797" s="184">
        <v>12.6562</v>
      </c>
      <c r="L797" s="184">
        <v>31.5595</v>
      </c>
      <c r="M797" s="184">
        <v>34.259599999999999</v>
      </c>
      <c r="N797" s="184">
        <v>70.874300000000005</v>
      </c>
      <c r="O797" s="184">
        <v>26.813400000000001</v>
      </c>
      <c r="P797" s="184">
        <v>18.113900000000001</v>
      </c>
      <c r="Q797" s="184">
        <v>17.4633</v>
      </c>
      <c r="R797" s="184">
        <v>32.502800000000001</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44483</v>
      </c>
      <c r="E798" s="184">
        <v>70.634</v>
      </c>
      <c r="F798" s="184">
        <v>0.61970000000000003</v>
      </c>
      <c r="G798" s="184">
        <v>1.7487999999999999</v>
      </c>
      <c r="H798" s="184">
        <v>3.1545000000000001</v>
      </c>
      <c r="I798" s="184">
        <v>4.7577999999999996</v>
      </c>
      <c r="J798" s="184">
        <v>4.0004999999999997</v>
      </c>
      <c r="K798" s="184">
        <v>12.329599999999999</v>
      </c>
      <c r="L798" s="184">
        <v>30.844899999999999</v>
      </c>
      <c r="M798" s="184">
        <v>33.201300000000003</v>
      </c>
      <c r="N798" s="184">
        <v>69.090100000000007</v>
      </c>
      <c r="O798" s="184">
        <v>26.763100000000001</v>
      </c>
      <c r="P798" s="184">
        <v>17.7394</v>
      </c>
      <c r="Q798" s="184">
        <v>14.5791</v>
      </c>
      <c r="R798" s="184">
        <v>32.093699999999998</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44483</v>
      </c>
      <c r="E799" s="184">
        <v>880.93959707860199</v>
      </c>
      <c r="F799" s="184">
        <v>0.62050000000000005</v>
      </c>
      <c r="G799" s="184">
        <v>1.7483</v>
      </c>
      <c r="H799" s="184">
        <v>3.1539999999999999</v>
      </c>
      <c r="I799" s="184">
        <v>4.7575000000000003</v>
      </c>
      <c r="J799" s="184">
        <v>3.9998999999999998</v>
      </c>
      <c r="K799" s="184">
        <v>12.329499999999999</v>
      </c>
      <c r="L799" s="184">
        <v>30.843399999999999</v>
      </c>
      <c r="M799" s="184">
        <v>33.2059</v>
      </c>
      <c r="N799" s="184">
        <v>69.094499999999996</v>
      </c>
      <c r="O799" s="184">
        <v>25.604399999999998</v>
      </c>
      <c r="P799" s="184">
        <v>17.090800000000002</v>
      </c>
      <c r="Q799" s="184">
        <v>20.077300000000001</v>
      </c>
      <c r="R799" s="184">
        <v>31.145</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44483</v>
      </c>
      <c r="E800" s="184">
        <v>25.925000000000001</v>
      </c>
      <c r="F800" s="184">
        <v>0.91869999999999996</v>
      </c>
      <c r="G800" s="184">
        <v>1.8264</v>
      </c>
      <c r="H800" s="184">
        <v>2.8035999999999999</v>
      </c>
      <c r="I800" s="184">
        <v>4.3385999999999996</v>
      </c>
      <c r="J800" s="184">
        <v>4.9298000000000002</v>
      </c>
      <c r="K800" s="184">
        <v>12.7959</v>
      </c>
      <c r="L800" s="184">
        <v>31.099900000000002</v>
      </c>
      <c r="M800" s="184">
        <v>33.4208</v>
      </c>
      <c r="N800" s="184">
        <v>64.686800000000005</v>
      </c>
      <c r="O800" s="184">
        <v>23.671700000000001</v>
      </c>
      <c r="P800" s="184">
        <v>18.6433</v>
      </c>
      <c r="Q800" s="184">
        <v>15.2821</v>
      </c>
      <c r="R800" s="184">
        <v>31.2684</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44483</v>
      </c>
      <c r="E801" s="184">
        <v>23.82</v>
      </c>
      <c r="F801" s="184">
        <v>0.91510000000000002</v>
      </c>
      <c r="G801" s="184">
        <v>1.8123</v>
      </c>
      <c r="H801" s="184">
        <v>2.7698999999999998</v>
      </c>
      <c r="I801" s="184">
        <v>4.2725</v>
      </c>
      <c r="J801" s="184">
        <v>4.7816000000000001</v>
      </c>
      <c r="K801" s="184">
        <v>12.3055</v>
      </c>
      <c r="L801" s="184">
        <v>29.950900000000001</v>
      </c>
      <c r="M801" s="184">
        <v>31.675000000000001</v>
      </c>
      <c r="N801" s="184">
        <v>61.820700000000002</v>
      </c>
      <c r="O801" s="184">
        <v>21.503699999999998</v>
      </c>
      <c r="P801" s="184">
        <v>17.051500000000001</v>
      </c>
      <c r="Q801" s="184">
        <v>13.8339</v>
      </c>
      <c r="R801" s="184">
        <v>28.959800000000001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44483</v>
      </c>
      <c r="E802" s="184">
        <v>1003.0323</v>
      </c>
      <c r="F802" s="184">
        <v>0.80510000000000004</v>
      </c>
      <c r="G802" s="184">
        <v>2.4567999999999999</v>
      </c>
      <c r="H802" s="184">
        <v>3.6417999999999999</v>
      </c>
      <c r="I802" s="184">
        <v>5.7317999999999998</v>
      </c>
      <c r="J802" s="184">
        <v>8.3458000000000006</v>
      </c>
      <c r="K802" s="184">
        <v>17.283000000000001</v>
      </c>
      <c r="L802" s="184">
        <v>33.023800000000001</v>
      </c>
      <c r="M802" s="184">
        <v>34.823399999999999</v>
      </c>
      <c r="N802" s="184">
        <v>78.806399999999996</v>
      </c>
      <c r="O802" s="184">
        <v>22.2074</v>
      </c>
      <c r="P802" s="184">
        <v>15.4146</v>
      </c>
      <c r="Q802" s="184">
        <v>18.565300000000001</v>
      </c>
      <c r="R802" s="184">
        <v>33.697200000000002</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44483</v>
      </c>
      <c r="E803" s="184">
        <v>1085.0944999999999</v>
      </c>
      <c r="F803" s="184">
        <v>0.80700000000000005</v>
      </c>
      <c r="G803" s="184">
        <v>2.4626999999999999</v>
      </c>
      <c r="H803" s="184">
        <v>3.6556999999999999</v>
      </c>
      <c r="I803" s="184">
        <v>5.7602000000000002</v>
      </c>
      <c r="J803" s="184">
        <v>8.4080999999999992</v>
      </c>
      <c r="K803" s="184">
        <v>17.4923</v>
      </c>
      <c r="L803" s="184">
        <v>33.5</v>
      </c>
      <c r="M803" s="184">
        <v>35.557299999999998</v>
      </c>
      <c r="N803" s="184">
        <v>80.113699999999994</v>
      </c>
      <c r="O803" s="184">
        <v>23.177900000000001</v>
      </c>
      <c r="P803" s="184">
        <v>16.459800000000001</v>
      </c>
      <c r="Q803" s="184">
        <v>17.981100000000001</v>
      </c>
      <c r="R803" s="184">
        <v>34.705300000000001</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44483</v>
      </c>
      <c r="E804" s="184">
        <v>1032.8040000000001</v>
      </c>
      <c r="F804" s="184">
        <v>1.1523000000000001</v>
      </c>
      <c r="G804" s="184">
        <v>2.4912000000000001</v>
      </c>
      <c r="H804" s="184">
        <v>4.0151000000000003</v>
      </c>
      <c r="I804" s="184">
        <v>5.1746999999999996</v>
      </c>
      <c r="J804" s="184">
        <v>9.2592999999999996</v>
      </c>
      <c r="K804" s="184">
        <v>15.0098</v>
      </c>
      <c r="L804" s="184">
        <v>32.2241</v>
      </c>
      <c r="M804" s="184">
        <v>33.903799999999997</v>
      </c>
      <c r="N804" s="184">
        <v>79.635599999999997</v>
      </c>
      <c r="O804" s="184">
        <v>20.150700000000001</v>
      </c>
      <c r="P804" s="184">
        <v>15.4191</v>
      </c>
      <c r="Q804" s="184">
        <v>18.889199999999999</v>
      </c>
      <c r="R804" s="184">
        <v>28.4255</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44483</v>
      </c>
      <c r="E805" s="184">
        <v>1101.4570000000001</v>
      </c>
      <c r="F805" s="184">
        <v>1.1537999999999999</v>
      </c>
      <c r="G805" s="184">
        <v>2.4962</v>
      </c>
      <c r="H805" s="184">
        <v>4.0269000000000004</v>
      </c>
      <c r="I805" s="184">
        <v>5.1988000000000003</v>
      </c>
      <c r="J805" s="184">
        <v>9.3132000000000001</v>
      </c>
      <c r="K805" s="184">
        <v>15.1816</v>
      </c>
      <c r="L805" s="184">
        <v>32.626399999999997</v>
      </c>
      <c r="M805" s="184">
        <v>34.505899999999997</v>
      </c>
      <c r="N805" s="184">
        <v>80.687899999999999</v>
      </c>
      <c r="O805" s="184">
        <v>20.868099999999998</v>
      </c>
      <c r="P805" s="184">
        <v>16.249199999999998</v>
      </c>
      <c r="Q805" s="184">
        <v>16.236499999999999</v>
      </c>
      <c r="R805" s="184">
        <v>29.1707</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44483</v>
      </c>
      <c r="E806" s="184">
        <v>137.5984</v>
      </c>
      <c r="F806" s="184">
        <v>0.69259999999999999</v>
      </c>
      <c r="G806" s="184">
        <v>2.0059999999999998</v>
      </c>
      <c r="H806" s="184">
        <v>2.8589000000000002</v>
      </c>
      <c r="I806" s="184">
        <v>5.2439</v>
      </c>
      <c r="J806" s="184">
        <v>5.2416999999999998</v>
      </c>
      <c r="K806" s="184">
        <v>14.3508</v>
      </c>
      <c r="L806" s="184">
        <v>30.719899999999999</v>
      </c>
      <c r="M806" s="184">
        <v>30.200700000000001</v>
      </c>
      <c r="N806" s="184">
        <v>58.052799999999998</v>
      </c>
      <c r="O806" s="184">
        <v>19.720700000000001</v>
      </c>
      <c r="P806" s="184">
        <v>13.5694</v>
      </c>
      <c r="Q806" s="184">
        <v>16.014700000000001</v>
      </c>
      <c r="R806" s="184">
        <v>30.502500000000001</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44483</v>
      </c>
      <c r="E807" s="184">
        <v>148.35300000000001</v>
      </c>
      <c r="F807" s="184">
        <v>0.69579999999999997</v>
      </c>
      <c r="G807" s="184">
        <v>2.0156000000000001</v>
      </c>
      <c r="H807" s="184">
        <v>2.8816000000000002</v>
      </c>
      <c r="I807" s="184">
        <v>5.2904999999999998</v>
      </c>
      <c r="J807" s="184">
        <v>5.3425000000000002</v>
      </c>
      <c r="K807" s="184">
        <v>14.6868</v>
      </c>
      <c r="L807" s="184">
        <v>31.4863</v>
      </c>
      <c r="M807" s="184">
        <v>31.340399999999999</v>
      </c>
      <c r="N807" s="184">
        <v>59.897100000000002</v>
      </c>
      <c r="O807" s="184">
        <v>21.020499999999998</v>
      </c>
      <c r="P807" s="184">
        <v>14.6447</v>
      </c>
      <c r="Q807" s="184">
        <v>16.6693</v>
      </c>
      <c r="R807" s="184">
        <v>32.023899999999998</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44483</v>
      </c>
      <c r="E808" s="184">
        <v>36.159999999999997</v>
      </c>
      <c r="F808" s="184">
        <v>1.2318</v>
      </c>
      <c r="G808" s="184">
        <v>2.4943</v>
      </c>
      <c r="H808" s="184">
        <v>3.3734000000000002</v>
      </c>
      <c r="I808" s="184">
        <v>5.5149999999999997</v>
      </c>
      <c r="J808" s="184">
        <v>5.7618999999999998</v>
      </c>
      <c r="K808" s="184">
        <v>18.3246</v>
      </c>
      <c r="L808" s="184">
        <v>35.735700000000001</v>
      </c>
      <c r="M808" s="184">
        <v>35.684800000000003</v>
      </c>
      <c r="N808" s="184">
        <v>64.363600000000005</v>
      </c>
      <c r="O808" s="184">
        <v>22.042999999999999</v>
      </c>
      <c r="P808" s="184">
        <v>14.6213</v>
      </c>
      <c r="Q808" s="184">
        <v>18.550699999999999</v>
      </c>
      <c r="R808" s="184">
        <v>30.799900000000001</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44483</v>
      </c>
      <c r="E809" s="184">
        <v>39.89</v>
      </c>
      <c r="F809" s="184">
        <v>1.2437</v>
      </c>
      <c r="G809" s="184">
        <v>2.4923000000000002</v>
      </c>
      <c r="H809" s="184">
        <v>3.3955000000000002</v>
      </c>
      <c r="I809" s="184">
        <v>5.5570000000000004</v>
      </c>
      <c r="J809" s="184">
        <v>5.8933</v>
      </c>
      <c r="K809" s="184">
        <v>18.720199999999998</v>
      </c>
      <c r="L809" s="184">
        <v>36.656399999999998</v>
      </c>
      <c r="M809" s="184">
        <v>36.984900000000003</v>
      </c>
      <c r="N809" s="184">
        <v>66.555300000000003</v>
      </c>
      <c r="O809" s="184">
        <v>23.773499999999999</v>
      </c>
      <c r="P809" s="184">
        <v>16.538</v>
      </c>
      <c r="Q809" s="184">
        <v>20.101500000000001</v>
      </c>
      <c r="R809" s="184">
        <v>32.4818</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44483</v>
      </c>
      <c r="E810" s="184">
        <v>151.47</v>
      </c>
      <c r="F810" s="184">
        <v>0.60440000000000005</v>
      </c>
      <c r="G810" s="184">
        <v>2.4691999999999998</v>
      </c>
      <c r="H810" s="184">
        <v>3.6827000000000001</v>
      </c>
      <c r="I810" s="184">
        <v>6.2724000000000002</v>
      </c>
      <c r="J810" s="184">
        <v>5.8269000000000002</v>
      </c>
      <c r="K810" s="184">
        <v>14.7761</v>
      </c>
      <c r="L810" s="184">
        <v>29.328900000000001</v>
      </c>
      <c r="M810" s="184">
        <v>29.983699999999999</v>
      </c>
      <c r="N810" s="184">
        <v>60.370600000000003</v>
      </c>
      <c r="O810" s="184">
        <v>18.796299999999999</v>
      </c>
      <c r="P810" s="184">
        <v>13.292</v>
      </c>
      <c r="Q810" s="184">
        <v>16.212499999999999</v>
      </c>
      <c r="R810" s="184">
        <v>25.246500000000001</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44483</v>
      </c>
      <c r="E811" s="184">
        <v>142.32</v>
      </c>
      <c r="F811" s="184">
        <v>0.6079</v>
      </c>
      <c r="G811" s="184">
        <v>2.4622000000000002</v>
      </c>
      <c r="H811" s="184">
        <v>3.6713</v>
      </c>
      <c r="I811" s="184">
        <v>6.2485999999999997</v>
      </c>
      <c r="J811" s="184">
        <v>5.7668999999999997</v>
      </c>
      <c r="K811" s="184">
        <v>14.5801</v>
      </c>
      <c r="L811" s="184">
        <v>28.878</v>
      </c>
      <c r="M811" s="184">
        <v>29.299499999999998</v>
      </c>
      <c r="N811" s="184">
        <v>59.248100000000001</v>
      </c>
      <c r="O811" s="184">
        <v>17.983000000000001</v>
      </c>
      <c r="P811" s="184">
        <v>12.484500000000001</v>
      </c>
      <c r="Q811" s="184">
        <v>17.986699999999999</v>
      </c>
      <c r="R811" s="184">
        <v>24.386900000000001</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44483</v>
      </c>
      <c r="E812" s="184">
        <v>53.926499999999997</v>
      </c>
      <c r="F812" s="184">
        <v>0.3256</v>
      </c>
      <c r="G812" s="184">
        <v>1.2306999999999999</v>
      </c>
      <c r="H812" s="184">
        <v>2.2105999999999999</v>
      </c>
      <c r="I812" s="184">
        <v>3.9699</v>
      </c>
      <c r="J812" s="184">
        <v>5.4017999999999997</v>
      </c>
      <c r="K812" s="184">
        <v>17.887799999999999</v>
      </c>
      <c r="L812" s="184">
        <v>29.651299999999999</v>
      </c>
      <c r="M812" s="184">
        <v>31.583200000000001</v>
      </c>
      <c r="N812" s="184">
        <v>72.295199999999994</v>
      </c>
      <c r="O812" s="184">
        <v>23.659500000000001</v>
      </c>
      <c r="P812" s="184">
        <v>16.5502</v>
      </c>
      <c r="Q812" s="184">
        <v>13.7651</v>
      </c>
      <c r="R812" s="184">
        <v>27.038599999999999</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44483</v>
      </c>
      <c r="E813" s="184">
        <v>58.807099999999998</v>
      </c>
      <c r="F813" s="184">
        <v>0.32769999999999999</v>
      </c>
      <c r="G813" s="184">
        <v>1.2371000000000001</v>
      </c>
      <c r="H813" s="184">
        <v>2.2256999999999998</v>
      </c>
      <c r="I813" s="184">
        <v>4.0008999999999997</v>
      </c>
      <c r="J813" s="184">
        <v>5.4694000000000003</v>
      </c>
      <c r="K813" s="184">
        <v>18.119800000000001</v>
      </c>
      <c r="L813" s="184">
        <v>30.161799999999999</v>
      </c>
      <c r="M813" s="184">
        <v>32.353000000000002</v>
      </c>
      <c r="N813" s="184">
        <v>73.644400000000005</v>
      </c>
      <c r="O813" s="184">
        <v>24.626799999999999</v>
      </c>
      <c r="P813" s="184">
        <v>17.581299999999999</v>
      </c>
      <c r="Q813" s="184">
        <v>17.996099999999998</v>
      </c>
      <c r="R813" s="184">
        <v>28.032499999999999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44483</v>
      </c>
      <c r="E814" s="184">
        <v>54.609000000000002</v>
      </c>
      <c r="F814" s="184">
        <v>0.68030000000000002</v>
      </c>
      <c r="G814" s="184">
        <v>1.3624000000000001</v>
      </c>
      <c r="H814" s="184">
        <v>2.2564000000000002</v>
      </c>
      <c r="I814" s="184">
        <v>3.2658</v>
      </c>
      <c r="J814" s="184">
        <v>2.8805999999999998</v>
      </c>
      <c r="K814" s="184">
        <v>10.7149</v>
      </c>
      <c r="L814" s="184">
        <v>22.846599999999999</v>
      </c>
      <c r="M814" s="184">
        <v>23.675699999999999</v>
      </c>
      <c r="N814" s="184">
        <v>49.966999999999999</v>
      </c>
      <c r="O814" s="184">
        <v>19.931999999999999</v>
      </c>
      <c r="P814" s="184">
        <v>15.295299999999999</v>
      </c>
      <c r="Q814" s="184">
        <v>15.063599999999999</v>
      </c>
      <c r="R814" s="184">
        <v>25.009699999999999</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44483</v>
      </c>
      <c r="E815" s="184">
        <v>59.49</v>
      </c>
      <c r="F815" s="184">
        <v>0.68369999999999997</v>
      </c>
      <c r="G815" s="184">
        <v>1.3716999999999999</v>
      </c>
      <c r="H815" s="184">
        <v>2.2761999999999998</v>
      </c>
      <c r="I815" s="184">
        <v>3.3046000000000002</v>
      </c>
      <c r="J815" s="184">
        <v>2.9613</v>
      </c>
      <c r="K815" s="184">
        <v>10.972200000000001</v>
      </c>
      <c r="L815" s="184">
        <v>23.430900000000001</v>
      </c>
      <c r="M815" s="184">
        <v>24.5733</v>
      </c>
      <c r="N815" s="184">
        <v>51.412599999999998</v>
      </c>
      <c r="O815" s="184">
        <v>21.109300000000001</v>
      </c>
      <c r="P815" s="184">
        <v>16.488</v>
      </c>
      <c r="Q815" s="184">
        <v>18.501300000000001</v>
      </c>
      <c r="R815" s="184">
        <v>26.217199999999998</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44483</v>
      </c>
      <c r="E816" s="184">
        <v>133.38</v>
      </c>
      <c r="F816" s="184">
        <v>0.68240000000000001</v>
      </c>
      <c r="G816" s="184">
        <v>1.9724999999999999</v>
      </c>
      <c r="H816" s="184">
        <v>3.0756999999999999</v>
      </c>
      <c r="I816" s="184">
        <v>4.9954999999999998</v>
      </c>
      <c r="J816" s="184">
        <v>5.5763999999999996</v>
      </c>
      <c r="K816" s="184">
        <v>12.9726</v>
      </c>
      <c r="L816" s="184">
        <v>26.0014</v>
      </c>
      <c r="M816" s="184">
        <v>26.601700000000001</v>
      </c>
      <c r="N816" s="184">
        <v>51.806199999999997</v>
      </c>
      <c r="O816" s="184">
        <v>18.952300000000001</v>
      </c>
      <c r="P816" s="184">
        <v>14.244300000000001</v>
      </c>
      <c r="Q816" s="184">
        <v>15.3446</v>
      </c>
      <c r="R816" s="184">
        <v>26.956800000000001</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44483</v>
      </c>
      <c r="E817" s="184">
        <v>125.515</v>
      </c>
      <c r="F817" s="184">
        <v>0.68100000000000005</v>
      </c>
      <c r="G817" s="184">
        <v>1.966</v>
      </c>
      <c r="H817" s="184">
        <v>3.0611000000000002</v>
      </c>
      <c r="I817" s="184">
        <v>4.9657999999999998</v>
      </c>
      <c r="J817" s="184">
        <v>5.5110999999999999</v>
      </c>
      <c r="K817" s="184">
        <v>12.758599999999999</v>
      </c>
      <c r="L817" s="184">
        <v>25.524999999999999</v>
      </c>
      <c r="M817" s="184">
        <v>25.915400000000002</v>
      </c>
      <c r="N817" s="184">
        <v>50.728900000000003</v>
      </c>
      <c r="O817" s="184">
        <v>18.112500000000001</v>
      </c>
      <c r="P817" s="184">
        <v>13.4276</v>
      </c>
      <c r="Q817" s="184">
        <v>16.652200000000001</v>
      </c>
      <c r="R817" s="184">
        <v>26.0825</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44483</v>
      </c>
      <c r="E818" s="184">
        <v>68.844700000000003</v>
      </c>
      <c r="F818" s="184">
        <v>0.4299</v>
      </c>
      <c r="G818" s="184">
        <v>1.0645</v>
      </c>
      <c r="H818" s="184">
        <v>1.4448000000000001</v>
      </c>
      <c r="I818" s="184">
        <v>2.8208000000000002</v>
      </c>
      <c r="J818" s="184">
        <v>2.2073</v>
      </c>
      <c r="K818" s="184">
        <v>10.258800000000001</v>
      </c>
      <c r="L818" s="184">
        <v>21.7026</v>
      </c>
      <c r="M818" s="184">
        <v>18.846900000000002</v>
      </c>
      <c r="N818" s="184">
        <v>43.417200000000001</v>
      </c>
      <c r="O818" s="184">
        <v>17.5303</v>
      </c>
      <c r="P818" s="184">
        <v>11.688599999999999</v>
      </c>
      <c r="Q818" s="184">
        <v>9.4985999999999997</v>
      </c>
      <c r="R818" s="184">
        <v>20.440000000000001</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44483</v>
      </c>
      <c r="E819" s="184">
        <v>73.371600000000001</v>
      </c>
      <c r="F819" s="184">
        <v>0.43269999999999997</v>
      </c>
      <c r="G819" s="184">
        <v>1.0728</v>
      </c>
      <c r="H819" s="184">
        <v>1.4641</v>
      </c>
      <c r="I819" s="184">
        <v>2.8595999999999999</v>
      </c>
      <c r="J819" s="184">
        <v>2.29</v>
      </c>
      <c r="K819" s="184">
        <v>10.532500000000001</v>
      </c>
      <c r="L819" s="184">
        <v>22.308</v>
      </c>
      <c r="M819" s="184">
        <v>19.720199999999998</v>
      </c>
      <c r="N819" s="184">
        <v>44.748899999999999</v>
      </c>
      <c r="O819" s="184">
        <v>18.484000000000002</v>
      </c>
      <c r="P819" s="184">
        <v>12.627700000000001</v>
      </c>
      <c r="Q819" s="184">
        <v>11.8249</v>
      </c>
      <c r="R819" s="184">
        <v>21.401199999999999</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44483</v>
      </c>
      <c r="E820" s="184">
        <v>39.014000000000003</v>
      </c>
      <c r="F820" s="184">
        <v>0.32940000000000003</v>
      </c>
      <c r="G820" s="184">
        <v>0.2384</v>
      </c>
      <c r="H820" s="184">
        <v>0.4511</v>
      </c>
      <c r="I820" s="184">
        <v>1.7076</v>
      </c>
      <c r="J820" s="184">
        <v>1.0113000000000001</v>
      </c>
      <c r="K820" s="184">
        <v>6.9747000000000003</v>
      </c>
      <c r="L820" s="184">
        <v>16.577999999999999</v>
      </c>
      <c r="M820" s="184">
        <v>17.001000000000001</v>
      </c>
      <c r="N820" s="184">
        <v>40.263500000000001</v>
      </c>
      <c r="O820" s="184">
        <v>16.537800000000001</v>
      </c>
      <c r="P820" s="184">
        <v>13.173299999999999</v>
      </c>
      <c r="Q820" s="184">
        <v>19.994700000000002</v>
      </c>
      <c r="R820" s="184">
        <v>19.686199999999999</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44483</v>
      </c>
      <c r="E821" s="184">
        <v>36.356000000000002</v>
      </c>
      <c r="F821" s="184">
        <v>0.32700000000000001</v>
      </c>
      <c r="G821" s="184">
        <v>0.23130000000000001</v>
      </c>
      <c r="H821" s="184">
        <v>0.434</v>
      </c>
      <c r="I821" s="184">
        <v>1.6729000000000001</v>
      </c>
      <c r="J821" s="184">
        <v>0.93759999999999999</v>
      </c>
      <c r="K821" s="184">
        <v>6.7335000000000003</v>
      </c>
      <c r="L821" s="184">
        <v>16.0381</v>
      </c>
      <c r="M821" s="184">
        <v>16.222799999999999</v>
      </c>
      <c r="N821" s="184">
        <v>39.0351</v>
      </c>
      <c r="O821" s="184">
        <v>15.4816</v>
      </c>
      <c r="P821" s="184">
        <v>12.135400000000001</v>
      </c>
      <c r="Q821" s="184">
        <v>18.866299999999999</v>
      </c>
      <c r="R821" s="184">
        <v>18.589500000000001</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44483</v>
      </c>
      <c r="E822" s="184">
        <v>17.925899999999999</v>
      </c>
      <c r="F822" s="184">
        <v>0.77810000000000001</v>
      </c>
      <c r="G822" s="184">
        <v>2.4226000000000001</v>
      </c>
      <c r="H822" s="184">
        <v>3.7715000000000001</v>
      </c>
      <c r="I822" s="184">
        <v>5.8598999999999997</v>
      </c>
      <c r="J822" s="184">
        <v>6.5336999999999996</v>
      </c>
      <c r="K822" s="184">
        <v>16.635999999999999</v>
      </c>
      <c r="L822" s="184">
        <v>32.720500000000001</v>
      </c>
      <c r="M822" s="184">
        <v>33.426900000000003</v>
      </c>
      <c r="N822" s="184">
        <v>62.568100000000001</v>
      </c>
      <c r="O822" s="184">
        <v>23.6693</v>
      </c>
      <c r="P822" s="184"/>
      <c r="Q822" s="184">
        <v>19.550899999999999</v>
      </c>
      <c r="R822" s="184">
        <v>29.3721</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44483</v>
      </c>
      <c r="E823" s="184">
        <v>16.752199999999998</v>
      </c>
      <c r="F823" s="184">
        <v>0.77300000000000002</v>
      </c>
      <c r="G823" s="184">
        <v>2.4066999999999998</v>
      </c>
      <c r="H823" s="184">
        <v>3.7345999999999999</v>
      </c>
      <c r="I823" s="184">
        <v>5.7842000000000002</v>
      </c>
      <c r="J823" s="184">
        <v>6.3963000000000001</v>
      </c>
      <c r="K823" s="184">
        <v>16.1251</v>
      </c>
      <c r="L823" s="184">
        <v>31.485700000000001</v>
      </c>
      <c r="M823" s="184">
        <v>31.524899999999999</v>
      </c>
      <c r="N823" s="184">
        <v>59.468800000000002</v>
      </c>
      <c r="O823" s="184">
        <v>21.187899999999999</v>
      </c>
      <c r="P823" s="184"/>
      <c r="Q823" s="184">
        <v>17.099499999999999</v>
      </c>
      <c r="R823" s="184">
        <v>26.878499999999999</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44483</v>
      </c>
      <c r="E824" s="184">
        <v>54.719900000000003</v>
      </c>
      <c r="F824" s="184">
        <v>1.0529999999999999</v>
      </c>
      <c r="G824" s="184">
        <v>1.4997</v>
      </c>
      <c r="H824" s="184">
        <v>3.9918999999999998</v>
      </c>
      <c r="I824" s="184">
        <v>4.5143000000000004</v>
      </c>
      <c r="J824" s="184">
        <v>5.5606999999999998</v>
      </c>
      <c r="K824" s="184">
        <v>15.2903</v>
      </c>
      <c r="L824" s="184">
        <v>33.845100000000002</v>
      </c>
      <c r="M824" s="184">
        <v>44.343899999999998</v>
      </c>
      <c r="N824" s="184">
        <v>61.045099999999998</v>
      </c>
      <c r="O824" s="184">
        <v>31.6934</v>
      </c>
      <c r="P824" s="184">
        <v>23.320499999999999</v>
      </c>
      <c r="Q824" s="184">
        <v>22.4679</v>
      </c>
      <c r="R824" s="184">
        <v>44.647399999999998</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44483</v>
      </c>
      <c r="E825" s="184">
        <v>51.7834</v>
      </c>
      <c r="F825" s="184">
        <v>1.0502</v>
      </c>
      <c r="G825" s="184">
        <v>1.4919</v>
      </c>
      <c r="H825" s="184">
        <v>3.9742000000000002</v>
      </c>
      <c r="I825" s="184">
        <v>4.4774000000000003</v>
      </c>
      <c r="J825" s="184">
        <v>5.4774000000000003</v>
      </c>
      <c r="K825" s="184">
        <v>15.010300000000001</v>
      </c>
      <c r="L825" s="184">
        <v>33.137099999999997</v>
      </c>
      <c r="M825" s="184">
        <v>43.253799999999998</v>
      </c>
      <c r="N825" s="184">
        <v>59.427199999999999</v>
      </c>
      <c r="O825" s="184">
        <v>30.5227</v>
      </c>
      <c r="P825" s="184">
        <v>22.385400000000001</v>
      </c>
      <c r="Q825" s="184">
        <v>21.665199999999999</v>
      </c>
      <c r="R825" s="184">
        <v>43.266599999999997</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44483</v>
      </c>
      <c r="E826" s="184">
        <v>30.53</v>
      </c>
      <c r="F826" s="184">
        <v>0.65939999999999999</v>
      </c>
      <c r="G826" s="184">
        <v>1.3949</v>
      </c>
      <c r="H826" s="184">
        <v>2.5185</v>
      </c>
      <c r="I826" s="184">
        <v>3.8788999999999998</v>
      </c>
      <c r="J826" s="184">
        <v>4.1980000000000004</v>
      </c>
      <c r="K826" s="184">
        <v>14.817600000000001</v>
      </c>
      <c r="L826" s="184">
        <v>36.844499999999996</v>
      </c>
      <c r="M826" s="184">
        <v>41.604799999999997</v>
      </c>
      <c r="N826" s="184">
        <v>75.965400000000002</v>
      </c>
      <c r="O826" s="184">
        <v>34.169600000000003</v>
      </c>
      <c r="P826" s="184">
        <v>22.436499999999999</v>
      </c>
      <c r="Q826" s="184">
        <v>18.367000000000001</v>
      </c>
      <c r="R826" s="184">
        <v>48.176200000000001</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44483</v>
      </c>
      <c r="E827" s="184">
        <v>27.62</v>
      </c>
      <c r="F827" s="184">
        <v>0.65600000000000003</v>
      </c>
      <c r="G827" s="184">
        <v>1.4321999999999999</v>
      </c>
      <c r="H827" s="184">
        <v>2.4861</v>
      </c>
      <c r="I827" s="184">
        <v>3.7955999999999999</v>
      </c>
      <c r="J827" s="184">
        <v>4.0301</v>
      </c>
      <c r="K827" s="184">
        <v>14.273899999999999</v>
      </c>
      <c r="L827" s="184">
        <v>35.524999999999999</v>
      </c>
      <c r="M827" s="184">
        <v>39.424500000000002</v>
      </c>
      <c r="N827" s="184">
        <v>72.517200000000003</v>
      </c>
      <c r="O827" s="184">
        <v>31.605</v>
      </c>
      <c r="P827" s="184">
        <v>20.204999999999998</v>
      </c>
      <c r="Q827" s="184">
        <v>16.589200000000002</v>
      </c>
      <c r="R827" s="184">
        <v>45.295400000000001</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44483</v>
      </c>
      <c r="E828" s="184">
        <v>85.856300000000005</v>
      </c>
      <c r="F828" s="184">
        <v>0.82950000000000002</v>
      </c>
      <c r="G828" s="184">
        <v>1.7743</v>
      </c>
      <c r="H828" s="184">
        <v>2.7621000000000002</v>
      </c>
      <c r="I828" s="184">
        <v>4.6665999999999999</v>
      </c>
      <c r="J828" s="184">
        <v>5.1406999999999998</v>
      </c>
      <c r="K828" s="184">
        <v>13.113</v>
      </c>
      <c r="L828" s="184">
        <v>29.517600000000002</v>
      </c>
      <c r="M828" s="184">
        <v>30.331600000000002</v>
      </c>
      <c r="N828" s="184">
        <v>66.401700000000005</v>
      </c>
      <c r="O828" s="184">
        <v>23.082100000000001</v>
      </c>
      <c r="P828" s="184">
        <v>16.997199999999999</v>
      </c>
      <c r="Q828" s="184">
        <v>18.7256</v>
      </c>
      <c r="R828" s="184">
        <v>28.3874</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44483</v>
      </c>
      <c r="E829" s="184">
        <v>79.418700000000001</v>
      </c>
      <c r="F829" s="184">
        <v>0.82689999999999997</v>
      </c>
      <c r="G829" s="184">
        <v>1.7664</v>
      </c>
      <c r="H829" s="184">
        <v>2.7433999999999998</v>
      </c>
      <c r="I829" s="184">
        <v>4.6284000000000001</v>
      </c>
      <c r="J829" s="184">
        <v>5.0586000000000002</v>
      </c>
      <c r="K829" s="184">
        <v>12.847799999999999</v>
      </c>
      <c r="L829" s="184">
        <v>28.886700000000001</v>
      </c>
      <c r="M829" s="184">
        <v>29.3765</v>
      </c>
      <c r="N829" s="184">
        <v>64.8125</v>
      </c>
      <c r="O829" s="184">
        <v>21.927800000000001</v>
      </c>
      <c r="P829" s="184">
        <v>15.8033</v>
      </c>
      <c r="Q829" s="184">
        <v>13.746700000000001</v>
      </c>
      <c r="R829" s="184">
        <v>27.156300000000002</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44483</v>
      </c>
      <c r="E830" s="184">
        <v>16.3568</v>
      </c>
      <c r="F830" s="184">
        <v>0.94110000000000005</v>
      </c>
      <c r="G830" s="184">
        <v>2.4618000000000002</v>
      </c>
      <c r="H830" s="184">
        <v>4.1482999999999999</v>
      </c>
      <c r="I830" s="184">
        <v>5.5829000000000004</v>
      </c>
      <c r="J830" s="184">
        <v>6.3712</v>
      </c>
      <c r="K830" s="184">
        <v>15.107699999999999</v>
      </c>
      <c r="L830" s="184">
        <v>26.424499999999998</v>
      </c>
      <c r="M830" s="184">
        <v>23.68</v>
      </c>
      <c r="N830" s="184">
        <v>48.551000000000002</v>
      </c>
      <c r="O830" s="184">
        <v>18.276399999999999</v>
      </c>
      <c r="P830" s="184"/>
      <c r="Q830" s="184">
        <v>17.528700000000001</v>
      </c>
      <c r="R830" s="184">
        <v>24.674099999999999</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44483</v>
      </c>
      <c r="E831" s="184">
        <v>15.4778</v>
      </c>
      <c r="F831" s="184">
        <v>0.93579999999999997</v>
      </c>
      <c r="G831" s="184">
        <v>2.4464000000000001</v>
      </c>
      <c r="H831" s="184">
        <v>4.1119000000000003</v>
      </c>
      <c r="I831" s="184">
        <v>5.5079000000000002</v>
      </c>
      <c r="J831" s="184">
        <v>6.2095000000000002</v>
      </c>
      <c r="K831" s="184">
        <v>14.5799</v>
      </c>
      <c r="L831" s="184">
        <v>25.265499999999999</v>
      </c>
      <c r="M831" s="184">
        <v>22.0031</v>
      </c>
      <c r="N831" s="184">
        <v>45.8752</v>
      </c>
      <c r="O831" s="184">
        <v>16.145099999999999</v>
      </c>
      <c r="P831" s="184"/>
      <c r="Q831" s="184">
        <v>15.417</v>
      </c>
      <c r="R831" s="184">
        <v>22.4312</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44483</v>
      </c>
      <c r="E832" s="184">
        <v>17.880299999999998</v>
      </c>
      <c r="F832" s="184">
        <v>0.99470000000000003</v>
      </c>
      <c r="G832" s="184">
        <v>1.9076</v>
      </c>
      <c r="H832" s="184">
        <v>2.7338</v>
      </c>
      <c r="I832" s="184">
        <v>4.6550000000000002</v>
      </c>
      <c r="J832" s="184">
        <v>5.0688000000000004</v>
      </c>
      <c r="K832" s="184">
        <v>15.4156</v>
      </c>
      <c r="L832" s="184">
        <v>30.03</v>
      </c>
      <c r="M832" s="184">
        <v>27.6799</v>
      </c>
      <c r="N832" s="184">
        <v>50.106999999999999</v>
      </c>
      <c r="O832" s="184">
        <v>22.3962</v>
      </c>
      <c r="P832" s="184"/>
      <c r="Q832" s="184">
        <v>20.567900000000002</v>
      </c>
      <c r="R832" s="184">
        <v>28.4453</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44483</v>
      </c>
      <c r="E833" s="184">
        <v>16.920500000000001</v>
      </c>
      <c r="F833" s="184">
        <v>0.99080000000000001</v>
      </c>
      <c r="G833" s="184">
        <v>1.8956999999999999</v>
      </c>
      <c r="H833" s="184">
        <v>2.7065999999999999</v>
      </c>
      <c r="I833" s="184">
        <v>4.5986000000000002</v>
      </c>
      <c r="J833" s="184">
        <v>4.9462999999999999</v>
      </c>
      <c r="K833" s="184">
        <v>15.0069</v>
      </c>
      <c r="L833" s="184">
        <v>29.120799999999999</v>
      </c>
      <c r="M833" s="184">
        <v>26.3733</v>
      </c>
      <c r="N833" s="184">
        <v>47.859900000000003</v>
      </c>
      <c r="O833" s="184">
        <v>20.231000000000002</v>
      </c>
      <c r="P833" s="184"/>
      <c r="Q833" s="184">
        <v>18.445699999999999</v>
      </c>
      <c r="R833" s="184">
        <v>26.328299999999999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44483</v>
      </c>
      <c r="E834" s="184">
        <v>161.69999999999999</v>
      </c>
      <c r="F834" s="184">
        <v>0.65359999999999996</v>
      </c>
      <c r="G834" s="184">
        <v>1.7877000000000001</v>
      </c>
      <c r="H834" s="184">
        <v>3.3689</v>
      </c>
      <c r="I834" s="184">
        <v>4.5587</v>
      </c>
      <c r="J834" s="184">
        <v>4.4709000000000003</v>
      </c>
      <c r="K834" s="184">
        <v>12.315099999999999</v>
      </c>
      <c r="L834" s="184">
        <v>24.720400000000001</v>
      </c>
      <c r="M834" s="184">
        <v>24.787800000000001</v>
      </c>
      <c r="N834" s="184">
        <v>46.4011</v>
      </c>
      <c r="O834" s="184">
        <v>14.510400000000001</v>
      </c>
      <c r="P834" s="184">
        <v>10.344200000000001</v>
      </c>
      <c r="Q834" s="184">
        <v>11.117800000000001</v>
      </c>
      <c r="R834" s="184">
        <v>21.604199999999999</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44483</v>
      </c>
      <c r="E835" s="184">
        <v>155.71</v>
      </c>
      <c r="F835" s="184">
        <v>0.65290000000000004</v>
      </c>
      <c r="G835" s="184">
        <v>1.7845</v>
      </c>
      <c r="H835" s="184">
        <v>3.3588</v>
      </c>
      <c r="I835" s="184">
        <v>4.5525000000000002</v>
      </c>
      <c r="J835" s="184">
        <v>4.4612999999999996</v>
      </c>
      <c r="K835" s="184">
        <v>12.2882</v>
      </c>
      <c r="L835" s="184">
        <v>24.6677</v>
      </c>
      <c r="M835" s="184">
        <v>24.7376</v>
      </c>
      <c r="N835" s="184">
        <v>46.316499999999998</v>
      </c>
      <c r="O835" s="184">
        <v>14.387700000000001</v>
      </c>
      <c r="P835" s="184">
        <v>10.212400000000001</v>
      </c>
      <c r="Q835" s="184">
        <v>10.408799999999999</v>
      </c>
      <c r="R835" s="184">
        <v>21.478300000000001</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44483</v>
      </c>
      <c r="E836" s="184">
        <v>37.94</v>
      </c>
      <c r="F836" s="184">
        <v>0.74350000000000005</v>
      </c>
      <c r="G836" s="184">
        <v>2.2917000000000001</v>
      </c>
      <c r="H836" s="184">
        <v>3.4632999999999998</v>
      </c>
      <c r="I836" s="184">
        <v>5.6825000000000001</v>
      </c>
      <c r="J836" s="184">
        <v>5.9184999999999999</v>
      </c>
      <c r="K836" s="184">
        <v>16.095500000000001</v>
      </c>
      <c r="L836" s="184">
        <v>35.258499999999998</v>
      </c>
      <c r="M836" s="184">
        <v>36.967500000000001</v>
      </c>
      <c r="N836" s="184">
        <v>65.749200000000002</v>
      </c>
      <c r="O836" s="184">
        <v>26.469100000000001</v>
      </c>
      <c r="P836" s="184">
        <v>17.530999999999999</v>
      </c>
      <c r="Q836" s="184">
        <v>15.2592</v>
      </c>
      <c r="R836" s="184">
        <v>35.851999999999997</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44483</v>
      </c>
      <c r="E837" s="184">
        <v>35.57</v>
      </c>
      <c r="F837" s="184">
        <v>0.73629999999999995</v>
      </c>
      <c r="G837" s="184">
        <v>2.2713999999999999</v>
      </c>
      <c r="H837" s="184">
        <v>3.4312</v>
      </c>
      <c r="I837" s="184">
        <v>5.6429999999999998</v>
      </c>
      <c r="J837" s="184">
        <v>5.8315999999999999</v>
      </c>
      <c r="K837" s="184">
        <v>15.8255</v>
      </c>
      <c r="L837" s="184">
        <v>34.683799999999998</v>
      </c>
      <c r="M837" s="184">
        <v>36.127099999999999</v>
      </c>
      <c r="N837" s="184">
        <v>64.371499999999997</v>
      </c>
      <c r="O837" s="184">
        <v>25.596499999999999</v>
      </c>
      <c r="P837" s="184">
        <v>16.723500000000001</v>
      </c>
      <c r="Q837" s="184">
        <v>13.0387</v>
      </c>
      <c r="R837" s="184">
        <v>34.762500000000003</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44483</v>
      </c>
      <c r="E838" s="184">
        <v>290.1216</v>
      </c>
      <c r="F838" s="184">
        <v>0.82099999999999995</v>
      </c>
      <c r="G838" s="184">
        <v>2.6778</v>
      </c>
      <c r="H838" s="184">
        <v>3.903</v>
      </c>
      <c r="I838" s="184">
        <v>5.4996</v>
      </c>
      <c r="J838" s="184">
        <v>5.3986999999999998</v>
      </c>
      <c r="K838" s="184">
        <v>17.4711</v>
      </c>
      <c r="L838" s="184">
        <v>33.377200000000002</v>
      </c>
      <c r="M838" s="184">
        <v>34.4313</v>
      </c>
      <c r="N838" s="184">
        <v>70.870599999999996</v>
      </c>
      <c r="O838" s="184">
        <v>29.072900000000001</v>
      </c>
      <c r="P838" s="184">
        <v>21.1068</v>
      </c>
      <c r="Q838" s="184">
        <v>18.9039</v>
      </c>
      <c r="R838" s="184">
        <v>42.075299999999999</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44483</v>
      </c>
      <c r="E839" s="184">
        <v>254.73711667506001</v>
      </c>
      <c r="F839" s="184">
        <v>0.82099999999999995</v>
      </c>
      <c r="G839" s="184">
        <v>2.6778</v>
      </c>
      <c r="H839" s="184">
        <v>3.903</v>
      </c>
      <c r="I839" s="184">
        <v>5.4996999999999998</v>
      </c>
      <c r="J839" s="184">
        <v>5.3986999999999998</v>
      </c>
      <c r="K839" s="184">
        <v>17.475100000000001</v>
      </c>
      <c r="L839" s="184">
        <v>33.381799999999998</v>
      </c>
      <c r="M839" s="184">
        <v>34.436</v>
      </c>
      <c r="N839" s="184">
        <v>70.876499999999993</v>
      </c>
      <c r="O839" s="184">
        <v>28.929099999999998</v>
      </c>
      <c r="P839" s="184">
        <v>20.947500000000002</v>
      </c>
      <c r="Q839" s="184">
        <v>18.807300000000001</v>
      </c>
      <c r="R839" s="184">
        <v>42.0779</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44483</v>
      </c>
      <c r="E840" s="184">
        <v>278.28519999999997</v>
      </c>
      <c r="F840" s="184">
        <v>0.81840000000000002</v>
      </c>
      <c r="G840" s="184">
        <v>2.6703999999999999</v>
      </c>
      <c r="H840" s="184">
        <v>3.8872</v>
      </c>
      <c r="I840" s="184">
        <v>5.4676999999999998</v>
      </c>
      <c r="J840" s="184">
        <v>5.3301999999999996</v>
      </c>
      <c r="K840" s="184">
        <v>17.2316</v>
      </c>
      <c r="L840" s="184">
        <v>32.868299999999998</v>
      </c>
      <c r="M840" s="184">
        <v>33.686</v>
      </c>
      <c r="N840" s="184">
        <v>69.644300000000001</v>
      </c>
      <c r="O840" s="184">
        <v>28.2681</v>
      </c>
      <c r="P840" s="184">
        <v>20.415600000000001</v>
      </c>
      <c r="Q840" s="184">
        <v>17.0747</v>
      </c>
      <c r="R840" s="184">
        <v>41.106000000000002</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44483</v>
      </c>
      <c r="E841" s="184">
        <v>445.57983086698903</v>
      </c>
      <c r="F841" s="184">
        <v>0.81840000000000002</v>
      </c>
      <c r="G841" s="184">
        <v>2.6703999999999999</v>
      </c>
      <c r="H841" s="184">
        <v>3.8872</v>
      </c>
      <c r="I841" s="184">
        <v>5.4676999999999998</v>
      </c>
      <c r="J841" s="184">
        <v>5.3297999999999996</v>
      </c>
      <c r="K841" s="184">
        <v>17.231200000000001</v>
      </c>
      <c r="L841" s="184">
        <v>32.867699999999999</v>
      </c>
      <c r="M841" s="184">
        <v>33.685299999999998</v>
      </c>
      <c r="N841" s="184">
        <v>69.643299999999996</v>
      </c>
      <c r="O841" s="184">
        <v>28.1191</v>
      </c>
      <c r="P841" s="184">
        <v>20.251899999999999</v>
      </c>
      <c r="Q841" s="184">
        <v>13.771599999999999</v>
      </c>
      <c r="R841" s="184">
        <v>41.105499999999999</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0.76262407407407395</v>
      </c>
      <c r="G842" s="186">
        <v>1.9435203703703707</v>
      </c>
      <c r="H842" s="186">
        <v>3.0856722222222221</v>
      </c>
      <c r="I842" s="186">
        <v>4.8044481481481469</v>
      </c>
      <c r="J842" s="186">
        <v>5.1098666666666661</v>
      </c>
      <c r="K842" s="186">
        <v>14.390027777777778</v>
      </c>
      <c r="L842" s="186">
        <v>30.30357962962962</v>
      </c>
      <c r="M842" s="186">
        <v>31.412890740740743</v>
      </c>
      <c r="N842" s="186">
        <v>61.967124074074071</v>
      </c>
      <c r="O842" s="186">
        <v>23.026807692307692</v>
      </c>
      <c r="P842" s="186">
        <v>16.55859772727273</v>
      </c>
      <c r="Q842" s="186">
        <v>19.282075925925923</v>
      </c>
      <c r="R842" s="186">
        <v>30.71012115384616</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0.77554999999999996</v>
      </c>
      <c r="G843" s="186">
        <v>1.9692499999999999</v>
      </c>
      <c r="H843" s="186">
        <v>3.1778</v>
      </c>
      <c r="I843" s="186">
        <v>4.9209499999999995</v>
      </c>
      <c r="J843" s="186">
        <v>5.3363499999999995</v>
      </c>
      <c r="K843" s="186">
        <v>14.731449999999999</v>
      </c>
      <c r="L843" s="186">
        <v>31.270800000000001</v>
      </c>
      <c r="M843" s="186">
        <v>32.284549999999996</v>
      </c>
      <c r="N843" s="186">
        <v>63.289850000000001</v>
      </c>
      <c r="O843" s="186">
        <v>22.700099999999999</v>
      </c>
      <c r="P843" s="186">
        <v>16.512999999999998</v>
      </c>
      <c r="Q843" s="186">
        <v>17.903950000000002</v>
      </c>
      <c r="R843" s="186">
        <v>29.9373</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44483</v>
      </c>
      <c r="E846" s="184">
        <v>273.1635</v>
      </c>
      <c r="F846" s="184">
        <v>-3.8077999999999999</v>
      </c>
      <c r="G846" s="184">
        <v>5.1643999999999997</v>
      </c>
      <c r="H846" s="184">
        <v>5.8628999999999998</v>
      </c>
      <c r="I846" s="184">
        <v>3.1324000000000001</v>
      </c>
      <c r="J846" s="184">
        <v>1.6708000000000001</v>
      </c>
      <c r="K846" s="184">
        <v>4.5290999999999997</v>
      </c>
      <c r="L846" s="184">
        <v>4.9519000000000002</v>
      </c>
      <c r="M846" s="184">
        <v>4.2398999999999996</v>
      </c>
      <c r="N846" s="184">
        <v>4.4222999999999999</v>
      </c>
      <c r="O846" s="184">
        <v>7.4612999999999996</v>
      </c>
      <c r="P846" s="184">
        <v>7.2298</v>
      </c>
      <c r="Q846" s="184">
        <v>8.3247</v>
      </c>
      <c r="R846" s="184">
        <v>6.6219000000000001</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44483</v>
      </c>
      <c r="E847" s="184">
        <v>278.41500000000002</v>
      </c>
      <c r="F847" s="184">
        <v>-3.6179999999999999</v>
      </c>
      <c r="G847" s="184">
        <v>5.3512000000000004</v>
      </c>
      <c r="H847" s="184">
        <v>6.0544000000000002</v>
      </c>
      <c r="I847" s="184">
        <v>3.3229000000000002</v>
      </c>
      <c r="J847" s="184">
        <v>1.8613999999999999</v>
      </c>
      <c r="K847" s="184">
        <v>4.7148000000000003</v>
      </c>
      <c r="L847" s="184">
        <v>5.1233000000000004</v>
      </c>
      <c r="M847" s="184">
        <v>4.4065000000000003</v>
      </c>
      <c r="N847" s="184">
        <v>4.5933000000000002</v>
      </c>
      <c r="O847" s="184">
        <v>7.6715</v>
      </c>
      <c r="P847" s="184">
        <v>7.4595000000000002</v>
      </c>
      <c r="Q847" s="184">
        <v>8.4452999999999996</v>
      </c>
      <c r="R847" s="184">
        <v>6.8146000000000004</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44483</v>
      </c>
      <c r="E848" s="184">
        <v>10.410500000000001</v>
      </c>
      <c r="F848" s="184">
        <v>7.7149999999999999</v>
      </c>
      <c r="G848" s="184">
        <v>19.783000000000001</v>
      </c>
      <c r="H848" s="184">
        <v>12.8035</v>
      </c>
      <c r="I848" s="184">
        <v>9.0973000000000006</v>
      </c>
      <c r="J848" s="184">
        <v>6.5209999999999999</v>
      </c>
      <c r="K848" s="184">
        <v>8.3980999999999995</v>
      </c>
      <c r="L848" s="184">
        <v>6.4001999999999999</v>
      </c>
      <c r="M848" s="184"/>
      <c r="N848" s="184"/>
      <c r="O848" s="184"/>
      <c r="P848" s="184"/>
      <c r="Q848" s="184">
        <v>7.1689999999999996</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44483</v>
      </c>
      <c r="E849" s="184">
        <v>10.3935</v>
      </c>
      <c r="F849" s="184">
        <v>7.7275999999999998</v>
      </c>
      <c r="G849" s="184">
        <v>19.580500000000001</v>
      </c>
      <c r="H849" s="184">
        <v>12.5724</v>
      </c>
      <c r="I849" s="184">
        <v>8.8597000000000001</v>
      </c>
      <c r="J849" s="184">
        <v>6.2832999999999997</v>
      </c>
      <c r="K849" s="184">
        <v>8.1257000000000001</v>
      </c>
      <c r="L849" s="184">
        <v>6.1078999999999999</v>
      </c>
      <c r="M849" s="184"/>
      <c r="N849" s="184"/>
      <c r="O849" s="184"/>
      <c r="P849" s="184"/>
      <c r="Q849" s="184">
        <v>6.8720999999999997</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44483</v>
      </c>
      <c r="E850" s="184">
        <v>32.159399999999998</v>
      </c>
      <c r="F850" s="184">
        <v>-20.418099999999999</v>
      </c>
      <c r="G850" s="184">
        <v>0.37830000000000003</v>
      </c>
      <c r="H850" s="184">
        <v>6.5423999999999998</v>
      </c>
      <c r="I850" s="184">
        <v>5.6791</v>
      </c>
      <c r="J850" s="184">
        <v>4.8198999999999996</v>
      </c>
      <c r="K850" s="184">
        <v>5.0449000000000002</v>
      </c>
      <c r="L850" s="184">
        <v>4.6783000000000001</v>
      </c>
      <c r="M850" s="184">
        <v>4.0816999999999997</v>
      </c>
      <c r="N850" s="184">
        <v>4.2744999999999997</v>
      </c>
      <c r="O850" s="184">
        <v>6.0498000000000003</v>
      </c>
      <c r="P850" s="184">
        <v>6.0765000000000002</v>
      </c>
      <c r="Q850" s="184">
        <v>5.8663999999999996</v>
      </c>
      <c r="R850" s="184">
        <v>5.2965999999999998</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44483</v>
      </c>
      <c r="E851" s="184">
        <v>34.189799999999998</v>
      </c>
      <c r="F851" s="184">
        <v>-19.7394</v>
      </c>
      <c r="G851" s="184">
        <v>0.99650000000000005</v>
      </c>
      <c r="H851" s="184">
        <v>7.1778000000000004</v>
      </c>
      <c r="I851" s="184">
        <v>6.3445999999999998</v>
      </c>
      <c r="J851" s="184">
        <v>5.4942000000000002</v>
      </c>
      <c r="K851" s="184">
        <v>5.7363999999999997</v>
      </c>
      <c r="L851" s="184">
        <v>5.3711000000000002</v>
      </c>
      <c r="M851" s="184">
        <v>4.7504</v>
      </c>
      <c r="N851" s="184">
        <v>4.9542999999999999</v>
      </c>
      <c r="O851" s="184">
        <v>6.7053000000000003</v>
      </c>
      <c r="P851" s="184">
        <v>6.7112999999999996</v>
      </c>
      <c r="Q851" s="184">
        <v>7.0532000000000004</v>
      </c>
      <c r="R851" s="184">
        <v>6.0023</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44483</v>
      </c>
      <c r="E852" s="184">
        <v>39.098300000000002</v>
      </c>
      <c r="F852" s="184">
        <v>-14.9306</v>
      </c>
      <c r="G852" s="184">
        <v>7.4729000000000001</v>
      </c>
      <c r="H852" s="184">
        <v>8.0809999999999995</v>
      </c>
      <c r="I852" s="184">
        <v>5.7138</v>
      </c>
      <c r="J852" s="184">
        <v>3.6861999999999999</v>
      </c>
      <c r="K852" s="184">
        <v>5.7431000000000001</v>
      </c>
      <c r="L852" s="184">
        <v>5.7515999999999998</v>
      </c>
      <c r="M852" s="184">
        <v>4.8421000000000003</v>
      </c>
      <c r="N852" s="184">
        <v>5.4459</v>
      </c>
      <c r="O852" s="184">
        <v>7.7843999999999998</v>
      </c>
      <c r="P852" s="184">
        <v>7.3883999999999999</v>
      </c>
      <c r="Q852" s="184">
        <v>8.0836000000000006</v>
      </c>
      <c r="R852" s="184">
        <v>7.2381000000000002</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44483</v>
      </c>
      <c r="E853" s="184">
        <v>39.542499999999997</v>
      </c>
      <c r="F853" s="184">
        <v>-14.7629</v>
      </c>
      <c r="G853" s="184">
        <v>7.6970000000000001</v>
      </c>
      <c r="H853" s="184">
        <v>8.3208000000000002</v>
      </c>
      <c r="I853" s="184">
        <v>5.9607000000000001</v>
      </c>
      <c r="J853" s="184">
        <v>3.9357000000000002</v>
      </c>
      <c r="K853" s="184">
        <v>5.9958</v>
      </c>
      <c r="L853" s="184">
        <v>6.0094000000000003</v>
      </c>
      <c r="M853" s="184">
        <v>5.1013000000000002</v>
      </c>
      <c r="N853" s="184">
        <v>5.71</v>
      </c>
      <c r="O853" s="184">
        <v>7.9939</v>
      </c>
      <c r="P853" s="184">
        <v>7.5730000000000004</v>
      </c>
      <c r="Q853" s="184">
        <v>8.2941000000000003</v>
      </c>
      <c r="R853" s="184">
        <v>7.4703999999999997</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44483</v>
      </c>
      <c r="E854" s="184">
        <v>336.12639999999999</v>
      </c>
      <c r="F854" s="184">
        <v>-45.973399999999998</v>
      </c>
      <c r="G854" s="184">
        <v>-4.6639999999999997</v>
      </c>
      <c r="H854" s="184">
        <v>2.9413</v>
      </c>
      <c r="I854" s="184">
        <v>2.4984000000000002</v>
      </c>
      <c r="J854" s="184">
        <v>4.0155000000000003</v>
      </c>
      <c r="K854" s="184">
        <v>7.3971</v>
      </c>
      <c r="L854" s="184">
        <v>7.0974000000000004</v>
      </c>
      <c r="M854" s="184">
        <v>4.9660000000000002</v>
      </c>
      <c r="N854" s="184">
        <v>5.8041</v>
      </c>
      <c r="O854" s="184">
        <v>7.8315000000000001</v>
      </c>
      <c r="P854" s="184">
        <v>7.3108000000000004</v>
      </c>
      <c r="Q854" s="184">
        <v>7.9135999999999997</v>
      </c>
      <c r="R854" s="184">
        <v>7.5880000000000001</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44483</v>
      </c>
      <c r="E855" s="184">
        <v>358.18020000000001</v>
      </c>
      <c r="F855" s="184">
        <v>-45.2605</v>
      </c>
      <c r="G855" s="184">
        <v>-3.9458000000000002</v>
      </c>
      <c r="H855" s="184">
        <v>3.6623999999999999</v>
      </c>
      <c r="I855" s="184">
        <v>3.2189999999999999</v>
      </c>
      <c r="J855" s="184">
        <v>4.7378999999999998</v>
      </c>
      <c r="K855" s="184">
        <v>8.1312999999999995</v>
      </c>
      <c r="L855" s="184">
        <v>7.8446999999999996</v>
      </c>
      <c r="M855" s="184">
        <v>5.7148000000000003</v>
      </c>
      <c r="N855" s="184">
        <v>6.5686</v>
      </c>
      <c r="O855" s="184">
        <v>8.6350999999999996</v>
      </c>
      <c r="P855" s="184">
        <v>8.1323000000000008</v>
      </c>
      <c r="Q855" s="184">
        <v>8.8061000000000007</v>
      </c>
      <c r="R855" s="184">
        <v>8.3704000000000001</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44483</v>
      </c>
      <c r="E856" s="184">
        <v>10.284599999999999</v>
      </c>
      <c r="F856" s="184">
        <v>2.8393999999999999</v>
      </c>
      <c r="G856" s="184">
        <v>7.4574999999999996</v>
      </c>
      <c r="H856" s="184">
        <v>5.6845999999999997</v>
      </c>
      <c r="I856" s="184">
        <v>3.0964</v>
      </c>
      <c r="J856" s="184">
        <v>2.6676000000000002</v>
      </c>
      <c r="K856" s="184">
        <v>4.1315999999999997</v>
      </c>
      <c r="L856" s="184">
        <v>4.4610000000000003</v>
      </c>
      <c r="M856" s="184"/>
      <c r="N856" s="184"/>
      <c r="O856" s="184"/>
      <c r="P856" s="184"/>
      <c r="Q856" s="184">
        <v>4.3647</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44483</v>
      </c>
      <c r="E857" s="184">
        <v>10.2522</v>
      </c>
      <c r="F857" s="184">
        <v>2.4923000000000002</v>
      </c>
      <c r="G857" s="184">
        <v>7.1246</v>
      </c>
      <c r="H857" s="184">
        <v>5.2439</v>
      </c>
      <c r="I857" s="184">
        <v>2.6474000000000002</v>
      </c>
      <c r="J857" s="184">
        <v>2.1875</v>
      </c>
      <c r="K857" s="184">
        <v>3.6396999999999999</v>
      </c>
      <c r="L857" s="184">
        <v>3.9655</v>
      </c>
      <c r="M857" s="184"/>
      <c r="N857" s="184"/>
      <c r="O857" s="184"/>
      <c r="P857" s="184"/>
      <c r="Q857" s="184">
        <v>3.8677999999999999</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44483</v>
      </c>
      <c r="E858" s="184">
        <v>1208.9548</v>
      </c>
      <c r="F858" s="184">
        <v>0.86950000000000005</v>
      </c>
      <c r="G858" s="184">
        <v>12.928599999999999</v>
      </c>
      <c r="H858" s="184">
        <v>9.7909000000000006</v>
      </c>
      <c r="I858" s="184">
        <v>5.2569999999999997</v>
      </c>
      <c r="J858" s="184">
        <v>3.3875999999999999</v>
      </c>
      <c r="K858" s="184">
        <v>8.2867999999999995</v>
      </c>
      <c r="L858" s="184">
        <v>7.8955000000000002</v>
      </c>
      <c r="M858" s="184">
        <v>5.6104000000000003</v>
      </c>
      <c r="N858" s="184">
        <v>6.2683999999999997</v>
      </c>
      <c r="O858" s="184"/>
      <c r="P858" s="184"/>
      <c r="Q858" s="184">
        <v>8.1501000000000001</v>
      </c>
      <c r="R858" s="184">
        <v>8.3123000000000005</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44483</v>
      </c>
      <c r="E859" s="184">
        <v>1198.8369</v>
      </c>
      <c r="F859" s="184">
        <v>0.46889999999999998</v>
      </c>
      <c r="G859" s="184">
        <v>12.5273</v>
      </c>
      <c r="H859" s="184">
        <v>9.3886000000000003</v>
      </c>
      <c r="I859" s="184">
        <v>4.8658999999999999</v>
      </c>
      <c r="J859" s="184">
        <v>2.9912000000000001</v>
      </c>
      <c r="K859" s="184">
        <v>7.8800999999999997</v>
      </c>
      <c r="L859" s="184">
        <v>7.4806999999999997</v>
      </c>
      <c r="M859" s="184">
        <v>5.1946000000000003</v>
      </c>
      <c r="N859" s="184">
        <v>5.8444000000000003</v>
      </c>
      <c r="O859" s="184"/>
      <c r="P859" s="184"/>
      <c r="Q859" s="184">
        <v>7.7754000000000003</v>
      </c>
      <c r="R859" s="184">
        <v>7.9050000000000002</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44483</v>
      </c>
      <c r="E860" s="184">
        <v>35.688499999999998</v>
      </c>
      <c r="F860" s="184">
        <v>0.30680000000000002</v>
      </c>
      <c r="G860" s="184">
        <v>6.9245000000000001</v>
      </c>
      <c r="H860" s="184">
        <v>4.9429999999999996</v>
      </c>
      <c r="I860" s="184">
        <v>3.0059</v>
      </c>
      <c r="J860" s="184">
        <v>0.33079999999999998</v>
      </c>
      <c r="K860" s="184">
        <v>4.8146000000000004</v>
      </c>
      <c r="L860" s="184">
        <v>5.3973000000000004</v>
      </c>
      <c r="M860" s="184">
        <v>4.5248999999999997</v>
      </c>
      <c r="N860" s="184">
        <v>4.9977</v>
      </c>
      <c r="O860" s="184">
        <v>8.5728000000000009</v>
      </c>
      <c r="P860" s="184">
        <v>7.3056000000000001</v>
      </c>
      <c r="Q860" s="184">
        <v>7.7115999999999998</v>
      </c>
      <c r="R860" s="184">
        <v>8.0137</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44483</v>
      </c>
      <c r="E861" s="184">
        <v>37.124000000000002</v>
      </c>
      <c r="F861" s="184">
        <v>0.58989999999999998</v>
      </c>
      <c r="G861" s="184">
        <v>7.2472000000000003</v>
      </c>
      <c r="H861" s="184">
        <v>5.2583000000000002</v>
      </c>
      <c r="I861" s="184">
        <v>3.3331</v>
      </c>
      <c r="J861" s="184">
        <v>0.65910000000000002</v>
      </c>
      <c r="K861" s="184">
        <v>5.1475</v>
      </c>
      <c r="L861" s="184">
        <v>5.7365000000000004</v>
      </c>
      <c r="M861" s="184">
        <v>4.8703000000000003</v>
      </c>
      <c r="N861" s="184">
        <v>5.3528000000000002</v>
      </c>
      <c r="O861" s="184">
        <v>8.9974000000000007</v>
      </c>
      <c r="P861" s="184">
        <v>7.7507999999999999</v>
      </c>
      <c r="Q861" s="184">
        <v>8.4957999999999991</v>
      </c>
      <c r="R861" s="184">
        <v>8.4039999999999999</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44483</v>
      </c>
      <c r="E862" s="184">
        <v>10.5037</v>
      </c>
      <c r="F862" s="184">
        <v>-38.184600000000003</v>
      </c>
      <c r="G862" s="184">
        <v>-9.6065000000000005</v>
      </c>
      <c r="H862" s="184">
        <v>4.8197999999999999</v>
      </c>
      <c r="I862" s="184">
        <v>5.6466000000000003</v>
      </c>
      <c r="J862" s="184">
        <v>5.2232000000000003</v>
      </c>
      <c r="K862" s="184">
        <v>6.2888999999999999</v>
      </c>
      <c r="L862" s="184">
        <v>5.6078999999999999</v>
      </c>
      <c r="M862" s="184">
        <v>3.9996999999999998</v>
      </c>
      <c r="N862" s="184"/>
      <c r="O862" s="184"/>
      <c r="P862" s="184"/>
      <c r="Q862" s="184">
        <v>5.2229999999999999</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44483</v>
      </c>
      <c r="E863" s="184">
        <v>10.482900000000001</v>
      </c>
      <c r="F863" s="184">
        <v>-38.260300000000001</v>
      </c>
      <c r="G863" s="184">
        <v>-9.7414000000000005</v>
      </c>
      <c r="H863" s="184">
        <v>4.6798000000000002</v>
      </c>
      <c r="I863" s="184">
        <v>5.4580000000000002</v>
      </c>
      <c r="J863" s="184">
        <v>5.0228999999999999</v>
      </c>
      <c r="K863" s="184">
        <v>6.0829000000000004</v>
      </c>
      <c r="L863" s="184">
        <v>5.3966000000000003</v>
      </c>
      <c r="M863" s="184">
        <v>3.7917999999999998</v>
      </c>
      <c r="N863" s="184"/>
      <c r="O863" s="184"/>
      <c r="P863" s="184"/>
      <c r="Q863" s="184">
        <v>5.0072999999999999</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44483</v>
      </c>
      <c r="E864" s="184">
        <v>1243.8841</v>
      </c>
      <c r="F864" s="184">
        <v>-19.846</v>
      </c>
      <c r="G864" s="184">
        <v>-1.3037000000000001</v>
      </c>
      <c r="H864" s="184">
        <v>5.3837999999999999</v>
      </c>
      <c r="I864" s="184">
        <v>4.2986000000000004</v>
      </c>
      <c r="J864" s="184">
        <v>3.8938999999999999</v>
      </c>
      <c r="K864" s="184">
        <v>5.4474999999999998</v>
      </c>
      <c r="L864" s="184">
        <v>5.2393000000000001</v>
      </c>
      <c r="M864" s="184">
        <v>4.8296000000000001</v>
      </c>
      <c r="N864" s="184">
        <v>4.6435000000000004</v>
      </c>
      <c r="O864" s="184"/>
      <c r="P864" s="184"/>
      <c r="Q864" s="184">
        <v>7.6544999999999996</v>
      </c>
      <c r="R864" s="184">
        <v>6.7016</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44483</v>
      </c>
      <c r="E865" s="184">
        <v>1209.9780000000001</v>
      </c>
      <c r="F865" s="184">
        <v>-20.3446</v>
      </c>
      <c r="G865" s="184">
        <v>-1.8047</v>
      </c>
      <c r="H865" s="184">
        <v>4.8832000000000004</v>
      </c>
      <c r="I865" s="184">
        <v>3.7978000000000001</v>
      </c>
      <c r="J865" s="184">
        <v>3.391</v>
      </c>
      <c r="K865" s="184">
        <v>4.7653999999999996</v>
      </c>
      <c r="L865" s="184">
        <v>4.4481000000000002</v>
      </c>
      <c r="M865" s="184">
        <v>3.9958999999999998</v>
      </c>
      <c r="N865" s="184">
        <v>3.7759999999999998</v>
      </c>
      <c r="O865" s="184"/>
      <c r="P865" s="184"/>
      <c r="Q865" s="184">
        <v>6.6536</v>
      </c>
      <c r="R865" s="184">
        <v>5.7567000000000004</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-13.10684</v>
      </c>
      <c r="G866" s="186">
        <v>4.47837</v>
      </c>
      <c r="H866" s="186">
        <v>6.7047399999999993</v>
      </c>
      <c r="I866" s="186">
        <v>4.76173</v>
      </c>
      <c r="J866" s="186">
        <v>3.6390350000000007</v>
      </c>
      <c r="K866" s="186">
        <v>6.0150649999999999</v>
      </c>
      <c r="L866" s="186">
        <v>5.7482100000000003</v>
      </c>
      <c r="M866" s="186">
        <v>4.6824937499999999</v>
      </c>
      <c r="N866" s="186">
        <v>5.1897000000000002</v>
      </c>
      <c r="O866" s="186">
        <v>7.7703000000000007</v>
      </c>
      <c r="P866" s="186">
        <v>7.2938000000000001</v>
      </c>
      <c r="Q866" s="186">
        <v>7.0865950000000009</v>
      </c>
      <c r="R866" s="186">
        <v>7.1782571428571416</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-9.2853500000000011</v>
      </c>
      <c r="G867" s="186">
        <v>6.1378500000000003</v>
      </c>
      <c r="H867" s="186">
        <v>5.7737499999999997</v>
      </c>
      <c r="I867" s="186">
        <v>4.5822500000000002</v>
      </c>
      <c r="J867" s="186">
        <v>3.7900499999999999</v>
      </c>
      <c r="K867" s="186">
        <v>5.7397499999999999</v>
      </c>
      <c r="L867" s="186">
        <v>5.5026000000000002</v>
      </c>
      <c r="M867" s="186">
        <v>4.79</v>
      </c>
      <c r="N867" s="186">
        <v>5.1752500000000001</v>
      </c>
      <c r="O867" s="186">
        <v>7.8079499999999999</v>
      </c>
      <c r="P867" s="186">
        <v>7.3496000000000006</v>
      </c>
      <c r="Q867" s="186">
        <v>7.6830499999999997</v>
      </c>
      <c r="R867" s="186">
        <v>7.3542500000000004</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44483</v>
      </c>
      <c r="E870" s="184">
        <v>95.196799999999996</v>
      </c>
      <c r="F870" s="184">
        <v>0.72370000000000001</v>
      </c>
      <c r="G870" s="184">
        <v>1.1096999999999999</v>
      </c>
      <c r="H870" s="184">
        <v>1.7071000000000001</v>
      </c>
      <c r="I870" s="184">
        <v>2.9487000000000001</v>
      </c>
      <c r="J870" s="184">
        <v>4.5083000000000002</v>
      </c>
      <c r="K870" s="184">
        <v>13.889200000000001</v>
      </c>
      <c r="L870" s="184">
        <v>27.4998</v>
      </c>
      <c r="M870" s="184">
        <v>24.6036</v>
      </c>
      <c r="N870" s="184">
        <v>54.580399999999997</v>
      </c>
      <c r="O870" s="184">
        <v>20.475899999999999</v>
      </c>
      <c r="P870" s="184">
        <v>14.830299999999999</v>
      </c>
      <c r="Q870" s="184">
        <v>15.1402</v>
      </c>
      <c r="R870" s="184">
        <v>27.599399999999999</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44483</v>
      </c>
      <c r="E871" s="184">
        <v>103.4614</v>
      </c>
      <c r="F871" s="184">
        <v>0.72609999999999997</v>
      </c>
      <c r="G871" s="184">
        <v>1.117</v>
      </c>
      <c r="H871" s="184">
        <v>1.7242</v>
      </c>
      <c r="I871" s="184">
        <v>2.9834999999999998</v>
      </c>
      <c r="J871" s="184">
        <v>4.5841000000000003</v>
      </c>
      <c r="K871" s="184">
        <v>14.141400000000001</v>
      </c>
      <c r="L871" s="184">
        <v>28.069400000000002</v>
      </c>
      <c r="M871" s="184">
        <v>25.404599999999999</v>
      </c>
      <c r="N871" s="184">
        <v>55.940100000000001</v>
      </c>
      <c r="O871" s="184">
        <v>21.543600000000001</v>
      </c>
      <c r="P871" s="184">
        <v>15.994400000000001</v>
      </c>
      <c r="Q871" s="184">
        <v>16.899999999999999</v>
      </c>
      <c r="R871" s="184">
        <v>28.735900000000001</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44483</v>
      </c>
      <c r="E872" s="184">
        <v>55.93</v>
      </c>
      <c r="F872" s="184">
        <v>1.1940999999999999</v>
      </c>
      <c r="G872" s="184">
        <v>3.1347999999999998</v>
      </c>
      <c r="H872" s="184">
        <v>4.3470000000000004</v>
      </c>
      <c r="I872" s="184">
        <v>6.3712</v>
      </c>
      <c r="J872" s="184">
        <v>7.1456</v>
      </c>
      <c r="K872" s="184">
        <v>20.434999999999999</v>
      </c>
      <c r="L872" s="184">
        <v>36.514499999999998</v>
      </c>
      <c r="M872" s="184">
        <v>33.198399999999999</v>
      </c>
      <c r="N872" s="184">
        <v>66.557500000000005</v>
      </c>
      <c r="O872" s="184">
        <v>26.585799999999999</v>
      </c>
      <c r="P872" s="184">
        <v>21.5947</v>
      </c>
      <c r="Q872" s="184">
        <v>19.53</v>
      </c>
      <c r="R872" s="184">
        <v>33.0291</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44483</v>
      </c>
      <c r="E873" s="184">
        <v>50.31</v>
      </c>
      <c r="F873" s="184">
        <v>1.2070000000000001</v>
      </c>
      <c r="G873" s="184">
        <v>3.1364999999999998</v>
      </c>
      <c r="H873" s="184">
        <v>4.3342999999999998</v>
      </c>
      <c r="I873" s="184">
        <v>6.3411999999999997</v>
      </c>
      <c r="J873" s="184">
        <v>7.0652999999999997</v>
      </c>
      <c r="K873" s="184">
        <v>20.100300000000001</v>
      </c>
      <c r="L873" s="184">
        <v>35.716200000000001</v>
      </c>
      <c r="M873" s="184">
        <v>32.151299999999999</v>
      </c>
      <c r="N873" s="184">
        <v>64.680899999999994</v>
      </c>
      <c r="O873" s="184">
        <v>25.034800000000001</v>
      </c>
      <c r="P873" s="184">
        <v>20.140999999999998</v>
      </c>
      <c r="Q873" s="184">
        <v>18.9756</v>
      </c>
      <c r="R873" s="184">
        <v>31.504799999999999</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44483</v>
      </c>
      <c r="E874" s="184">
        <v>16.315999999999999</v>
      </c>
      <c r="F874" s="184">
        <v>0.4556</v>
      </c>
      <c r="G874" s="184">
        <v>1.4992000000000001</v>
      </c>
      <c r="H874" s="184">
        <v>2.5453999999999999</v>
      </c>
      <c r="I874" s="184">
        <v>4.6433999999999997</v>
      </c>
      <c r="J874" s="184">
        <v>5.7283999999999997</v>
      </c>
      <c r="K874" s="184">
        <v>15.913600000000001</v>
      </c>
      <c r="L874" s="184">
        <v>29.041399999999999</v>
      </c>
      <c r="M874" s="184">
        <v>26.745899999999999</v>
      </c>
      <c r="N874" s="184">
        <v>55.94</v>
      </c>
      <c r="O874" s="184">
        <v>22.758299999999998</v>
      </c>
      <c r="P874" s="184"/>
      <c r="Q874" s="184">
        <v>12.934799999999999</v>
      </c>
      <c r="R874" s="184">
        <v>28.1464</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44483</v>
      </c>
      <c r="E875" s="184">
        <v>15.404</v>
      </c>
      <c r="F875" s="184">
        <v>0.45</v>
      </c>
      <c r="G875" s="184">
        <v>1.4823</v>
      </c>
      <c r="H875" s="184">
        <v>2.5087999999999999</v>
      </c>
      <c r="I875" s="184">
        <v>4.5757000000000003</v>
      </c>
      <c r="J875" s="184">
        <v>5.5792000000000002</v>
      </c>
      <c r="K875" s="184">
        <v>15.4376</v>
      </c>
      <c r="L875" s="184">
        <v>27.972100000000001</v>
      </c>
      <c r="M875" s="184">
        <v>25.215399999999999</v>
      </c>
      <c r="N875" s="184">
        <v>53.487400000000001</v>
      </c>
      <c r="O875" s="184">
        <v>21.0396</v>
      </c>
      <c r="P875" s="184"/>
      <c r="Q875" s="184">
        <v>11.3323</v>
      </c>
      <c r="R875" s="184">
        <v>26.250900000000001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44483</v>
      </c>
      <c r="E876" s="184">
        <v>37.518999999999998</v>
      </c>
      <c r="F876" s="184">
        <v>0.34229999999999999</v>
      </c>
      <c r="G876" s="184">
        <v>0.95789999999999997</v>
      </c>
      <c r="H876" s="184">
        <v>0.72209999999999996</v>
      </c>
      <c r="I876" s="184">
        <v>1.5371999999999999</v>
      </c>
      <c r="J876" s="184">
        <v>-0.10920000000000001</v>
      </c>
      <c r="K876" s="184">
        <v>6.1177999999999999</v>
      </c>
      <c r="L876" s="184">
        <v>20.307200000000002</v>
      </c>
      <c r="M876" s="184">
        <v>19.689299999999999</v>
      </c>
      <c r="N876" s="184">
        <v>46.627299999999998</v>
      </c>
      <c r="O876" s="184">
        <v>19.900600000000001</v>
      </c>
      <c r="P876" s="184">
        <v>13.1806</v>
      </c>
      <c r="Q876" s="184">
        <v>14.8947</v>
      </c>
      <c r="R876" s="184">
        <v>23.4192</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44483</v>
      </c>
      <c r="E877" s="184">
        <v>34.963000000000001</v>
      </c>
      <c r="F877" s="184">
        <v>0.33860000000000001</v>
      </c>
      <c r="G877" s="184">
        <v>0.94699999999999995</v>
      </c>
      <c r="H877" s="184">
        <v>0.69989999999999997</v>
      </c>
      <c r="I877" s="184">
        <v>1.4950000000000001</v>
      </c>
      <c r="J877" s="184">
        <v>-0.19700000000000001</v>
      </c>
      <c r="K877" s="184">
        <v>5.8394000000000004</v>
      </c>
      <c r="L877" s="184">
        <v>19.6707</v>
      </c>
      <c r="M877" s="184">
        <v>18.7441</v>
      </c>
      <c r="N877" s="184">
        <v>45.0807</v>
      </c>
      <c r="O877" s="184">
        <v>18.628</v>
      </c>
      <c r="P877" s="184">
        <v>12.1198</v>
      </c>
      <c r="Q877" s="184">
        <v>11.6556</v>
      </c>
      <c r="R877" s="184">
        <v>22.1053</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44483</v>
      </c>
      <c r="E878" s="184">
        <v>67.625799999999998</v>
      </c>
      <c r="F878" s="184">
        <v>0.92469999999999997</v>
      </c>
      <c r="G878" s="184">
        <v>1.6081000000000001</v>
      </c>
      <c r="H878" s="184">
        <v>2.1265000000000001</v>
      </c>
      <c r="I878" s="184">
        <v>3.8029999999999999</v>
      </c>
      <c r="J878" s="184">
        <v>5.4443999999999999</v>
      </c>
      <c r="K878" s="184">
        <v>12.174799999999999</v>
      </c>
      <c r="L878" s="184">
        <v>31.165800000000001</v>
      </c>
      <c r="M878" s="184">
        <v>34.359499999999997</v>
      </c>
      <c r="N878" s="184">
        <v>82.645600000000002</v>
      </c>
      <c r="O878" s="184">
        <v>23.738299999999999</v>
      </c>
      <c r="P878" s="184">
        <v>16.307400000000001</v>
      </c>
      <c r="Q878" s="184">
        <v>14.375999999999999</v>
      </c>
      <c r="R878" s="184">
        <v>31.2563</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44483</v>
      </c>
      <c r="E879" s="184">
        <v>73.890699999999995</v>
      </c>
      <c r="F879" s="184">
        <v>0.92679999999999996</v>
      </c>
      <c r="G879" s="184">
        <v>1.6145</v>
      </c>
      <c r="H879" s="184">
        <v>2.1410999999999998</v>
      </c>
      <c r="I879" s="184">
        <v>3.8330000000000002</v>
      </c>
      <c r="J879" s="184">
        <v>5.5113000000000003</v>
      </c>
      <c r="K879" s="184">
        <v>12.392200000000001</v>
      </c>
      <c r="L879" s="184">
        <v>31.686199999999999</v>
      </c>
      <c r="M879" s="184">
        <v>35.177</v>
      </c>
      <c r="N879" s="184">
        <v>84.144400000000005</v>
      </c>
      <c r="O879" s="184">
        <v>24.842099999999999</v>
      </c>
      <c r="P879" s="184">
        <v>17.460599999999999</v>
      </c>
      <c r="Q879" s="184">
        <v>20.244700000000002</v>
      </c>
      <c r="R879" s="184">
        <v>32.348199999999999</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44483</v>
      </c>
      <c r="E880" s="184">
        <v>115.938</v>
      </c>
      <c r="F880" s="184">
        <v>1.3302</v>
      </c>
      <c r="G880" s="184">
        <v>2.0293999999999999</v>
      </c>
      <c r="H880" s="184">
        <v>4.1101000000000001</v>
      </c>
      <c r="I880" s="184">
        <v>8.2409999999999997</v>
      </c>
      <c r="J880" s="184">
        <v>9.9970999999999997</v>
      </c>
      <c r="K880" s="184">
        <v>16.4574</v>
      </c>
      <c r="L880" s="184">
        <v>33.893099999999997</v>
      </c>
      <c r="M880" s="184">
        <v>35.682499999999997</v>
      </c>
      <c r="N880" s="184">
        <v>74.259</v>
      </c>
      <c r="O880" s="184">
        <v>17.2545</v>
      </c>
      <c r="P880" s="184">
        <v>11.9694</v>
      </c>
      <c r="Q880" s="184">
        <v>15.422499999999999</v>
      </c>
      <c r="R880" s="184">
        <v>25.108699999999999</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44483</v>
      </c>
      <c r="E881" s="184">
        <v>125.39700000000001</v>
      </c>
      <c r="F881" s="184">
        <v>1.3342000000000001</v>
      </c>
      <c r="G881" s="184">
        <v>2.0392000000000001</v>
      </c>
      <c r="H881" s="184">
        <v>4.1338999999999997</v>
      </c>
      <c r="I881" s="184">
        <v>8.2894000000000005</v>
      </c>
      <c r="J881" s="184">
        <v>10.0997</v>
      </c>
      <c r="K881" s="184">
        <v>16.779800000000002</v>
      </c>
      <c r="L881" s="184">
        <v>34.629899999999999</v>
      </c>
      <c r="M881" s="184">
        <v>36.858899999999998</v>
      </c>
      <c r="N881" s="184">
        <v>76.206000000000003</v>
      </c>
      <c r="O881" s="184">
        <v>18.386299999999999</v>
      </c>
      <c r="P881" s="184">
        <v>13.1288</v>
      </c>
      <c r="Q881" s="184">
        <v>13.950100000000001</v>
      </c>
      <c r="R881" s="184">
        <v>26.395</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44483</v>
      </c>
      <c r="E882" s="184">
        <v>17.375800000000002</v>
      </c>
      <c r="F882" s="184">
        <v>0.92230000000000001</v>
      </c>
      <c r="G882" s="184">
        <v>2.5495999999999999</v>
      </c>
      <c r="H882" s="184">
        <v>3.9988000000000001</v>
      </c>
      <c r="I882" s="184">
        <v>5.9241999999999999</v>
      </c>
      <c r="J882" s="184">
        <v>6.8997000000000002</v>
      </c>
      <c r="K882" s="184">
        <v>18.468699999999998</v>
      </c>
      <c r="L882" s="184">
        <v>31.989799999999999</v>
      </c>
      <c r="M882" s="184">
        <v>31.503299999999999</v>
      </c>
      <c r="N882" s="184">
        <v>63.632399999999997</v>
      </c>
      <c r="O882" s="184"/>
      <c r="P882" s="184"/>
      <c r="Q882" s="184">
        <v>56.695099999999996</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44483</v>
      </c>
      <c r="E883" s="184">
        <v>17.029499999999999</v>
      </c>
      <c r="F883" s="184">
        <v>0.91790000000000005</v>
      </c>
      <c r="G883" s="184">
        <v>2.5360999999999998</v>
      </c>
      <c r="H883" s="184">
        <v>3.9664999999999999</v>
      </c>
      <c r="I883" s="184">
        <v>5.8587999999999996</v>
      </c>
      <c r="J883" s="184">
        <v>6.7565999999999997</v>
      </c>
      <c r="K883" s="184">
        <v>17.9892</v>
      </c>
      <c r="L883" s="184">
        <v>30.9206</v>
      </c>
      <c r="M883" s="184">
        <v>29.902999999999999</v>
      </c>
      <c r="N883" s="184">
        <v>60.965400000000002</v>
      </c>
      <c r="O883" s="184"/>
      <c r="P883" s="184"/>
      <c r="Q883" s="184">
        <v>54.151600000000002</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44483</v>
      </c>
      <c r="E884" s="184">
        <v>51.01</v>
      </c>
      <c r="F884" s="184">
        <v>0.67100000000000004</v>
      </c>
      <c r="G884" s="184">
        <v>1.3309</v>
      </c>
      <c r="H884" s="184">
        <v>1.9792000000000001</v>
      </c>
      <c r="I884" s="184">
        <v>3.8054999999999999</v>
      </c>
      <c r="J884" s="184">
        <v>6.0057999999999998</v>
      </c>
      <c r="K884" s="184">
        <v>14.629200000000001</v>
      </c>
      <c r="L884" s="184">
        <v>30.627400000000002</v>
      </c>
      <c r="M884" s="184">
        <v>30.393699999999999</v>
      </c>
      <c r="N884" s="184">
        <v>68.183300000000003</v>
      </c>
      <c r="O884" s="184">
        <v>20.484999999999999</v>
      </c>
      <c r="P884" s="184">
        <v>15.110300000000001</v>
      </c>
      <c r="Q884" s="184">
        <v>14.0563</v>
      </c>
      <c r="R884" s="184">
        <v>33.543999999999997</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44483</v>
      </c>
      <c r="E885" s="184">
        <v>55.82</v>
      </c>
      <c r="F885" s="184">
        <v>0.6673</v>
      </c>
      <c r="G885" s="184">
        <v>1.3434999999999999</v>
      </c>
      <c r="H885" s="184">
        <v>2.0102000000000002</v>
      </c>
      <c r="I885" s="184">
        <v>3.8704999999999998</v>
      </c>
      <c r="J885" s="184">
        <v>6.1216999999999997</v>
      </c>
      <c r="K885" s="184">
        <v>14.9979</v>
      </c>
      <c r="L885" s="184">
        <v>31.434000000000001</v>
      </c>
      <c r="M885" s="184">
        <v>31.588899999999999</v>
      </c>
      <c r="N885" s="184">
        <v>70.286799999999999</v>
      </c>
      <c r="O885" s="184">
        <v>21.829000000000001</v>
      </c>
      <c r="P885" s="184">
        <v>16.3931</v>
      </c>
      <c r="Q885" s="184">
        <v>15.8651</v>
      </c>
      <c r="R885" s="184">
        <v>35.072899999999997</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44483</v>
      </c>
      <c r="E886" s="184">
        <v>17.100000000000001</v>
      </c>
      <c r="F886" s="184">
        <v>1.3633999999999999</v>
      </c>
      <c r="G886" s="184">
        <v>2.7644000000000002</v>
      </c>
      <c r="H886" s="184">
        <v>3.5108999999999999</v>
      </c>
      <c r="I886" s="184">
        <v>5.8823999999999996</v>
      </c>
      <c r="J886" s="184">
        <v>6.6749999999999998</v>
      </c>
      <c r="K886" s="184">
        <v>18.915199999999999</v>
      </c>
      <c r="L886" s="184">
        <v>32.352899999999998</v>
      </c>
      <c r="M886" s="184">
        <v>30.2361</v>
      </c>
      <c r="N886" s="184">
        <v>57.313699999999997</v>
      </c>
      <c r="O886" s="184">
        <v>21.1145</v>
      </c>
      <c r="P886" s="184"/>
      <c r="Q886" s="184">
        <v>14.708600000000001</v>
      </c>
      <c r="R886" s="184">
        <v>29.750800000000002</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44483</v>
      </c>
      <c r="E887" s="184">
        <v>16.11</v>
      </c>
      <c r="F887" s="184">
        <v>1.3845000000000001</v>
      </c>
      <c r="G887" s="184">
        <v>2.7423000000000002</v>
      </c>
      <c r="H887" s="184">
        <v>3.4681999999999999</v>
      </c>
      <c r="I887" s="184">
        <v>5.8475999999999999</v>
      </c>
      <c r="J887" s="184">
        <v>6.6181000000000001</v>
      </c>
      <c r="K887" s="184">
        <v>18.630299999999998</v>
      </c>
      <c r="L887" s="184">
        <v>31.725300000000001</v>
      </c>
      <c r="M887" s="184">
        <v>29.5016</v>
      </c>
      <c r="N887" s="184">
        <v>56.104700000000001</v>
      </c>
      <c r="O887" s="184">
        <v>19.697099999999999</v>
      </c>
      <c r="P887" s="184"/>
      <c r="Q887" s="184">
        <v>12.972099999999999</v>
      </c>
      <c r="R887" s="184">
        <v>28.629799999999999</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44483</v>
      </c>
      <c r="E888" s="184">
        <v>62.49</v>
      </c>
      <c r="F888" s="184">
        <v>1.2968</v>
      </c>
      <c r="G888" s="184">
        <v>2.0912000000000002</v>
      </c>
      <c r="H888" s="184">
        <v>3.0508000000000002</v>
      </c>
      <c r="I888" s="184">
        <v>4.9546999999999999</v>
      </c>
      <c r="J888" s="184">
        <v>4.2717000000000001</v>
      </c>
      <c r="K888" s="184">
        <v>11.3705</v>
      </c>
      <c r="L888" s="184">
        <v>25.180299999999999</v>
      </c>
      <c r="M888" s="184">
        <v>20.3582</v>
      </c>
      <c r="N888" s="184">
        <v>39.548900000000003</v>
      </c>
      <c r="O888" s="184">
        <v>18.136299999999999</v>
      </c>
      <c r="P888" s="184">
        <v>16.437999999999999</v>
      </c>
      <c r="Q888" s="184">
        <v>13.852499999999999</v>
      </c>
      <c r="R888" s="184">
        <v>27.941500000000001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44483</v>
      </c>
      <c r="E889" s="184">
        <v>55.74</v>
      </c>
      <c r="F889" s="184">
        <v>1.2902</v>
      </c>
      <c r="G889" s="184">
        <v>2.0691999999999999</v>
      </c>
      <c r="H889" s="184">
        <v>3.0124</v>
      </c>
      <c r="I889" s="184">
        <v>4.8926999999999996</v>
      </c>
      <c r="J889" s="184">
        <v>4.1479999999999997</v>
      </c>
      <c r="K889" s="184">
        <v>10.9916</v>
      </c>
      <c r="L889" s="184">
        <v>24.336400000000001</v>
      </c>
      <c r="M889" s="184">
        <v>19.128</v>
      </c>
      <c r="N889" s="184">
        <v>37.663600000000002</v>
      </c>
      <c r="O889" s="184">
        <v>16.542100000000001</v>
      </c>
      <c r="P889" s="184">
        <v>14.7448</v>
      </c>
      <c r="Q889" s="184">
        <v>11.6494</v>
      </c>
      <c r="R889" s="184">
        <v>26.228999999999999</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44483</v>
      </c>
      <c r="E890" s="184">
        <v>34.325699999999998</v>
      </c>
      <c r="F890" s="184">
        <v>0.95140000000000002</v>
      </c>
      <c r="G890" s="184">
        <v>2.5268999999999999</v>
      </c>
      <c r="H890" s="184">
        <v>3.6993</v>
      </c>
      <c r="I890" s="184">
        <v>6.0404</v>
      </c>
      <c r="J890" s="184">
        <v>5.7705000000000002</v>
      </c>
      <c r="K890" s="184">
        <v>17.3962</v>
      </c>
      <c r="L890" s="184">
        <v>35.186300000000003</v>
      </c>
      <c r="M890" s="184">
        <v>33.508000000000003</v>
      </c>
      <c r="N890" s="184">
        <v>68.292900000000003</v>
      </c>
      <c r="O890" s="184">
        <v>32.912799999999997</v>
      </c>
      <c r="P890" s="184">
        <v>21.207599999999999</v>
      </c>
      <c r="Q890" s="184">
        <v>19.381900000000002</v>
      </c>
      <c r="R890" s="184">
        <v>38.954999999999998</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44483</v>
      </c>
      <c r="E891" s="184">
        <v>31.4483</v>
      </c>
      <c r="F891" s="184">
        <v>0.9486</v>
      </c>
      <c r="G891" s="184">
        <v>2.5179</v>
      </c>
      <c r="H891" s="184">
        <v>3.6775000000000002</v>
      </c>
      <c r="I891" s="184">
        <v>5.9957000000000003</v>
      </c>
      <c r="J891" s="184">
        <v>5.6752000000000002</v>
      </c>
      <c r="K891" s="184">
        <v>17.0657</v>
      </c>
      <c r="L891" s="184">
        <v>34.410499999999999</v>
      </c>
      <c r="M891" s="184">
        <v>32.460700000000003</v>
      </c>
      <c r="N891" s="184">
        <v>66.440700000000007</v>
      </c>
      <c r="O891" s="184">
        <v>31.1463</v>
      </c>
      <c r="P891" s="184">
        <v>19.574400000000001</v>
      </c>
      <c r="Q891" s="184">
        <v>17.89</v>
      </c>
      <c r="R891" s="184">
        <v>37.221200000000003</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44483</v>
      </c>
      <c r="E892" s="184">
        <v>16.72</v>
      </c>
      <c r="F892" s="184">
        <v>0.96619999999999995</v>
      </c>
      <c r="G892" s="184">
        <v>2.3881999999999999</v>
      </c>
      <c r="H892" s="184">
        <v>4.3695000000000004</v>
      </c>
      <c r="I892" s="184">
        <v>6.7687999999999997</v>
      </c>
      <c r="J892" s="184">
        <v>6.6326999999999998</v>
      </c>
      <c r="K892" s="184">
        <v>18.581600000000002</v>
      </c>
      <c r="L892" s="184">
        <v>36.713000000000001</v>
      </c>
      <c r="M892" s="184">
        <v>35.0565</v>
      </c>
      <c r="N892" s="184">
        <v>64.566900000000004</v>
      </c>
      <c r="O892" s="184"/>
      <c r="P892" s="184"/>
      <c r="Q892" s="184">
        <v>63.841700000000003</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44483</v>
      </c>
      <c r="E893" s="184">
        <v>16.41</v>
      </c>
      <c r="F893" s="184">
        <v>0.98460000000000003</v>
      </c>
      <c r="G893" s="184">
        <v>2.3706</v>
      </c>
      <c r="H893" s="184">
        <v>4.3228999999999997</v>
      </c>
      <c r="I893" s="184">
        <v>6.6970000000000001</v>
      </c>
      <c r="J893" s="184">
        <v>6.4893000000000001</v>
      </c>
      <c r="K893" s="184">
        <v>18.057600000000001</v>
      </c>
      <c r="L893" s="184">
        <v>35.507800000000003</v>
      </c>
      <c r="M893" s="184">
        <v>33.3063</v>
      </c>
      <c r="N893" s="184">
        <v>61.674900000000001</v>
      </c>
      <c r="O893" s="184"/>
      <c r="P893" s="184"/>
      <c r="Q893" s="184">
        <v>60.922800000000002</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44483</v>
      </c>
      <c r="E894" s="184">
        <v>12.458600000000001</v>
      </c>
      <c r="F894" s="184">
        <v>0.73340000000000005</v>
      </c>
      <c r="G894" s="184">
        <v>1.6265000000000001</v>
      </c>
      <c r="H894" s="184">
        <v>3.0283000000000002</v>
      </c>
      <c r="I894" s="184">
        <v>5.9009</v>
      </c>
      <c r="J894" s="184">
        <v>8.9819999999999993</v>
      </c>
      <c r="K894" s="184">
        <v>17.6661</v>
      </c>
      <c r="L894" s="184">
        <v>25.8203</v>
      </c>
      <c r="M894" s="184">
        <v>21.438300000000002</v>
      </c>
      <c r="N894" s="184">
        <v>56.796799999999998</v>
      </c>
      <c r="O894" s="184">
        <v>15.722099999999999</v>
      </c>
      <c r="P894" s="184">
        <v>12.017899999999999</v>
      </c>
      <c r="Q894" s="184">
        <v>1.6272</v>
      </c>
      <c r="R894" s="184">
        <v>16.9132</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44483</v>
      </c>
      <c r="E895" s="184">
        <v>13.928800000000001</v>
      </c>
      <c r="F895" s="184">
        <v>0.73619999999999997</v>
      </c>
      <c r="G895" s="184">
        <v>1.6352</v>
      </c>
      <c r="H895" s="184">
        <v>3.0495999999999999</v>
      </c>
      <c r="I895" s="184">
        <v>5.9450000000000003</v>
      </c>
      <c r="J895" s="184">
        <v>9.0794999999999995</v>
      </c>
      <c r="K895" s="184">
        <v>17.992699999999999</v>
      </c>
      <c r="L895" s="184">
        <v>26.519600000000001</v>
      </c>
      <c r="M895" s="184">
        <v>22.440200000000001</v>
      </c>
      <c r="N895" s="184">
        <v>58.5304</v>
      </c>
      <c r="O895" s="184">
        <v>17.514600000000002</v>
      </c>
      <c r="P895" s="184">
        <v>13.495900000000001</v>
      </c>
      <c r="Q895" s="184">
        <v>15.633800000000001</v>
      </c>
      <c r="R895" s="184">
        <v>18.506499999999999</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44483</v>
      </c>
      <c r="E896" s="184">
        <v>17.773</v>
      </c>
      <c r="F896" s="184">
        <v>0.85119999999999996</v>
      </c>
      <c r="G896" s="184">
        <v>1.3688</v>
      </c>
      <c r="H896" s="184">
        <v>2.5326</v>
      </c>
      <c r="I896" s="184">
        <v>4.8369</v>
      </c>
      <c r="J896" s="184">
        <v>5.7224000000000004</v>
      </c>
      <c r="K896" s="184">
        <v>15.102600000000001</v>
      </c>
      <c r="L896" s="184">
        <v>29.3993</v>
      </c>
      <c r="M896" s="184">
        <v>33.240900000000003</v>
      </c>
      <c r="N896" s="184">
        <v>60.609099999999998</v>
      </c>
      <c r="O896" s="184"/>
      <c r="P896" s="184"/>
      <c r="Q896" s="184">
        <v>29.133400000000002</v>
      </c>
      <c r="R896" s="184">
        <v>31.3934</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44483</v>
      </c>
      <c r="E897" s="184">
        <v>17.091000000000001</v>
      </c>
      <c r="F897" s="184">
        <v>0.84970000000000001</v>
      </c>
      <c r="G897" s="184">
        <v>1.3521000000000001</v>
      </c>
      <c r="H897" s="184">
        <v>2.4948000000000001</v>
      </c>
      <c r="I897" s="184">
        <v>4.7691999999999997</v>
      </c>
      <c r="J897" s="184">
        <v>5.5781999999999998</v>
      </c>
      <c r="K897" s="184">
        <v>14.627800000000001</v>
      </c>
      <c r="L897" s="184">
        <v>28.320399999999999</v>
      </c>
      <c r="M897" s="184">
        <v>31.560300000000002</v>
      </c>
      <c r="N897" s="184">
        <v>57.884500000000003</v>
      </c>
      <c r="O897" s="184"/>
      <c r="P897" s="184"/>
      <c r="Q897" s="184">
        <v>26.906500000000001</v>
      </c>
      <c r="R897" s="184">
        <v>29.139900000000001</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44483</v>
      </c>
      <c r="E898" s="184">
        <v>17.283000000000001</v>
      </c>
      <c r="F898" s="184">
        <v>0.43580000000000002</v>
      </c>
      <c r="G898" s="184">
        <v>0.97570000000000001</v>
      </c>
      <c r="H898" s="184">
        <v>1.0820000000000001</v>
      </c>
      <c r="I898" s="184">
        <v>2.8934000000000002</v>
      </c>
      <c r="J898" s="184">
        <v>1.5750999999999999</v>
      </c>
      <c r="K898" s="184">
        <v>8.1945999999999994</v>
      </c>
      <c r="L898" s="184">
        <v>20.733499999999999</v>
      </c>
      <c r="M898" s="184">
        <v>23.883600000000001</v>
      </c>
      <c r="N898" s="184">
        <v>43.118600000000001</v>
      </c>
      <c r="O898" s="184"/>
      <c r="P898" s="184"/>
      <c r="Q898" s="184">
        <v>20.435700000000001</v>
      </c>
      <c r="R898" s="184">
        <v>26.1295</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44483</v>
      </c>
      <c r="E899" s="184">
        <v>16.713999999999999</v>
      </c>
      <c r="F899" s="184">
        <v>0.42659999999999998</v>
      </c>
      <c r="G899" s="184">
        <v>0.96040000000000003</v>
      </c>
      <c r="H899" s="184">
        <v>1.052</v>
      </c>
      <c r="I899" s="184">
        <v>2.8363999999999998</v>
      </c>
      <c r="J899" s="184">
        <v>1.4692000000000001</v>
      </c>
      <c r="K899" s="184">
        <v>7.8531000000000004</v>
      </c>
      <c r="L899" s="184">
        <v>19.985600000000002</v>
      </c>
      <c r="M899" s="184">
        <v>22.761700000000001</v>
      </c>
      <c r="N899" s="184">
        <v>41.404400000000003</v>
      </c>
      <c r="O899" s="184"/>
      <c r="P899" s="184"/>
      <c r="Q899" s="184">
        <v>19.0732</v>
      </c>
      <c r="R899" s="184">
        <v>24.659400000000002</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44483</v>
      </c>
      <c r="E900" s="184">
        <v>16.034300000000002</v>
      </c>
      <c r="F900" s="184">
        <v>0.90300000000000002</v>
      </c>
      <c r="G900" s="184">
        <v>1.5555000000000001</v>
      </c>
      <c r="H900" s="184">
        <v>2.3574999999999999</v>
      </c>
      <c r="I900" s="184">
        <v>3.4611000000000001</v>
      </c>
      <c r="J900" s="184">
        <v>4.7186000000000003</v>
      </c>
      <c r="K900" s="184">
        <v>15.1294</v>
      </c>
      <c r="L900" s="184">
        <v>32.196899999999999</v>
      </c>
      <c r="M900" s="184">
        <v>39.756799999999998</v>
      </c>
      <c r="N900" s="184"/>
      <c r="O900" s="184"/>
      <c r="P900" s="184"/>
      <c r="Q900" s="184">
        <v>60.343000000000004</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44483</v>
      </c>
      <c r="E901" s="184">
        <v>15.726599999999999</v>
      </c>
      <c r="F901" s="184">
        <v>0.89690000000000003</v>
      </c>
      <c r="G901" s="184">
        <v>1.5366</v>
      </c>
      <c r="H901" s="184">
        <v>2.3134000000000001</v>
      </c>
      <c r="I901" s="184">
        <v>3.3719999999999999</v>
      </c>
      <c r="J901" s="184">
        <v>4.5255000000000001</v>
      </c>
      <c r="K901" s="184">
        <v>14.509399999999999</v>
      </c>
      <c r="L901" s="184">
        <v>30.805399999999999</v>
      </c>
      <c r="M901" s="184">
        <v>37.537599999999998</v>
      </c>
      <c r="N901" s="184"/>
      <c r="O901" s="184"/>
      <c r="P901" s="184"/>
      <c r="Q901" s="184">
        <v>57.265999999999998</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44483</v>
      </c>
      <c r="E902" s="184">
        <v>21.463999999999999</v>
      </c>
      <c r="F902" s="184">
        <v>0.8931</v>
      </c>
      <c r="G902" s="184">
        <v>2.0249000000000001</v>
      </c>
      <c r="H902" s="184">
        <v>3.4708999999999999</v>
      </c>
      <c r="I902" s="184">
        <v>6.1576000000000004</v>
      </c>
      <c r="J902" s="184">
        <v>6.2047999999999996</v>
      </c>
      <c r="K902" s="184">
        <v>16.8109</v>
      </c>
      <c r="L902" s="184">
        <v>34.116500000000002</v>
      </c>
      <c r="M902" s="184">
        <v>37.854799999999997</v>
      </c>
      <c r="N902" s="184">
        <v>68.981300000000005</v>
      </c>
      <c r="O902" s="184"/>
      <c r="P902" s="184"/>
      <c r="Q902" s="184">
        <v>37.0762</v>
      </c>
      <c r="R902" s="184">
        <v>39.750999999999998</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44483</v>
      </c>
      <c r="E903" s="184">
        <v>20.65</v>
      </c>
      <c r="F903" s="184">
        <v>0.88919999999999999</v>
      </c>
      <c r="G903" s="184">
        <v>2.0156000000000001</v>
      </c>
      <c r="H903" s="184">
        <v>3.4413999999999998</v>
      </c>
      <c r="I903" s="184">
        <v>6.0987999999999998</v>
      </c>
      <c r="J903" s="184">
        <v>6.077</v>
      </c>
      <c r="K903" s="184">
        <v>16.390499999999999</v>
      </c>
      <c r="L903" s="184">
        <v>33.148499999999999</v>
      </c>
      <c r="M903" s="184">
        <v>36.339599999999997</v>
      </c>
      <c r="N903" s="184">
        <v>66.465100000000007</v>
      </c>
      <c r="O903" s="184"/>
      <c r="P903" s="184"/>
      <c r="Q903" s="184">
        <v>34.9054</v>
      </c>
      <c r="R903" s="184">
        <v>37.586799999999997</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44483</v>
      </c>
      <c r="E904" s="184">
        <v>38.468000000000004</v>
      </c>
      <c r="F904" s="184">
        <v>0.5484</v>
      </c>
      <c r="G904" s="184">
        <v>0.63649999999999995</v>
      </c>
      <c r="H904" s="184">
        <v>0.4733</v>
      </c>
      <c r="I904" s="184">
        <v>1.1677</v>
      </c>
      <c r="J904" s="184">
        <v>9.4200000000000006E-2</v>
      </c>
      <c r="K904" s="184">
        <v>8.5167999999999999</v>
      </c>
      <c r="L904" s="184">
        <v>18.264099999999999</v>
      </c>
      <c r="M904" s="184">
        <v>17.216200000000001</v>
      </c>
      <c r="N904" s="184">
        <v>43.31</v>
      </c>
      <c r="O904" s="184">
        <v>21.859000000000002</v>
      </c>
      <c r="P904" s="184">
        <v>15.9619</v>
      </c>
      <c r="Q904" s="184">
        <v>17.3352</v>
      </c>
      <c r="R904" s="184">
        <v>25.000399999999999</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44483</v>
      </c>
      <c r="E905" s="184">
        <v>34.369199999999999</v>
      </c>
      <c r="F905" s="184">
        <v>0.54500000000000004</v>
      </c>
      <c r="G905" s="184">
        <v>0.62629999999999997</v>
      </c>
      <c r="H905" s="184">
        <v>0.44919999999999999</v>
      </c>
      <c r="I905" s="184">
        <v>1.1189</v>
      </c>
      <c r="J905" s="184">
        <v>-9.2999999999999992E-3</v>
      </c>
      <c r="K905" s="184">
        <v>8.1728000000000005</v>
      </c>
      <c r="L905" s="184">
        <v>17.525600000000001</v>
      </c>
      <c r="M905" s="184">
        <v>16.161200000000001</v>
      </c>
      <c r="N905" s="184">
        <v>41.607199999999999</v>
      </c>
      <c r="O905" s="184">
        <v>20.396100000000001</v>
      </c>
      <c r="P905" s="184">
        <v>14.4876</v>
      </c>
      <c r="Q905" s="184">
        <v>15.776999999999999</v>
      </c>
      <c r="R905" s="184">
        <v>23.4481</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44483</v>
      </c>
      <c r="E906" s="184">
        <v>81.368300000000005</v>
      </c>
      <c r="F906" s="184">
        <v>0.55430000000000001</v>
      </c>
      <c r="G906" s="184">
        <v>2.0651000000000002</v>
      </c>
      <c r="H906" s="184">
        <v>3.8191000000000002</v>
      </c>
      <c r="I906" s="184">
        <v>5.5949</v>
      </c>
      <c r="J906" s="184">
        <v>7.8701999999999996</v>
      </c>
      <c r="K906" s="184">
        <v>16.141400000000001</v>
      </c>
      <c r="L906" s="184">
        <v>30.270199999999999</v>
      </c>
      <c r="M906" s="184">
        <v>37.377099999999999</v>
      </c>
      <c r="N906" s="184">
        <v>80.333500000000001</v>
      </c>
      <c r="O906" s="184">
        <v>24.575299999999999</v>
      </c>
      <c r="P906" s="184">
        <v>15.606299999999999</v>
      </c>
      <c r="Q906" s="184">
        <v>15.2051</v>
      </c>
      <c r="R906" s="184">
        <v>35.872599999999998</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44483</v>
      </c>
      <c r="E907" s="184">
        <v>87.218199999999996</v>
      </c>
      <c r="F907" s="184">
        <v>0.55589999999999995</v>
      </c>
      <c r="G907" s="184">
        <v>2.0701999999999998</v>
      </c>
      <c r="H907" s="184">
        <v>3.8315999999999999</v>
      </c>
      <c r="I907" s="184">
        <v>5.6220999999999997</v>
      </c>
      <c r="J907" s="184">
        <v>7.9317000000000002</v>
      </c>
      <c r="K907" s="184">
        <v>16.336099999999998</v>
      </c>
      <c r="L907" s="184">
        <v>30.712700000000002</v>
      </c>
      <c r="M907" s="184">
        <v>38.064399999999999</v>
      </c>
      <c r="N907" s="184">
        <v>81.563500000000005</v>
      </c>
      <c r="O907" s="184">
        <v>25.4161</v>
      </c>
      <c r="P907" s="184">
        <v>16.5472</v>
      </c>
      <c r="Q907" s="184">
        <v>20.2182</v>
      </c>
      <c r="R907" s="184">
        <v>36.786499999999997</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44483</v>
      </c>
      <c r="E908" s="184">
        <v>115.6</v>
      </c>
      <c r="F908" s="184">
        <v>1.1728000000000001</v>
      </c>
      <c r="G908" s="184">
        <v>2.8012000000000001</v>
      </c>
      <c r="H908" s="184">
        <v>4.4169</v>
      </c>
      <c r="I908" s="184">
        <v>6.4162999999999997</v>
      </c>
      <c r="J908" s="184">
        <v>6.5339999999999998</v>
      </c>
      <c r="K908" s="184">
        <v>14.546200000000001</v>
      </c>
      <c r="L908" s="184">
        <v>31.378599999999999</v>
      </c>
      <c r="M908" s="184">
        <v>34.3093</v>
      </c>
      <c r="N908" s="184">
        <v>66.139700000000005</v>
      </c>
      <c r="O908" s="184">
        <v>25.760899999999999</v>
      </c>
      <c r="P908" s="184">
        <v>17.674399999999999</v>
      </c>
      <c r="Q908" s="184">
        <v>16.602799999999998</v>
      </c>
      <c r="R908" s="184">
        <v>34.922699999999999</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44483</v>
      </c>
      <c r="E909" s="184">
        <v>123.14</v>
      </c>
      <c r="F909" s="184">
        <v>1.1749000000000001</v>
      </c>
      <c r="G909" s="184">
        <v>2.8136999999999999</v>
      </c>
      <c r="H909" s="184">
        <v>4.4443999999999999</v>
      </c>
      <c r="I909" s="184">
        <v>6.4580000000000002</v>
      </c>
      <c r="J909" s="184">
        <v>6.6239999999999997</v>
      </c>
      <c r="K909" s="184">
        <v>14.837300000000001</v>
      </c>
      <c r="L909" s="184">
        <v>32.025300000000001</v>
      </c>
      <c r="M909" s="184">
        <v>35.288899999999998</v>
      </c>
      <c r="N909" s="184">
        <v>67.72</v>
      </c>
      <c r="O909" s="184">
        <v>26.746099999999998</v>
      </c>
      <c r="P909" s="184">
        <v>18.597000000000001</v>
      </c>
      <c r="Q909" s="184">
        <v>16.988</v>
      </c>
      <c r="R909" s="184">
        <v>36.092500000000001</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44483</v>
      </c>
      <c r="E910" s="184">
        <v>56.195900000000002</v>
      </c>
      <c r="F910" s="184">
        <v>2.1667000000000001</v>
      </c>
      <c r="G910" s="184">
        <v>4.0632000000000001</v>
      </c>
      <c r="H910" s="184">
        <v>4.5898000000000003</v>
      </c>
      <c r="I910" s="184">
        <v>6.1571999999999996</v>
      </c>
      <c r="J910" s="184">
        <v>5.7899000000000003</v>
      </c>
      <c r="K910" s="184">
        <v>11.527200000000001</v>
      </c>
      <c r="L910" s="184">
        <v>22.7333</v>
      </c>
      <c r="M910" s="184">
        <v>34.7378</v>
      </c>
      <c r="N910" s="184">
        <v>69.766900000000007</v>
      </c>
      <c r="O910" s="184">
        <v>23.224799999999998</v>
      </c>
      <c r="P910" s="184">
        <v>16.648599999999998</v>
      </c>
      <c r="Q910" s="184">
        <v>13.959</v>
      </c>
      <c r="R910" s="184">
        <v>35.902900000000002</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44483</v>
      </c>
      <c r="E911" s="184">
        <v>58.502200000000002</v>
      </c>
      <c r="F911" s="184">
        <v>2.1728000000000001</v>
      </c>
      <c r="G911" s="184">
        <v>4.077</v>
      </c>
      <c r="H911" s="184">
        <v>4.6307999999999998</v>
      </c>
      <c r="I911" s="184">
        <v>6.3034999999999997</v>
      </c>
      <c r="J911" s="184">
        <v>6.0282</v>
      </c>
      <c r="K911" s="184">
        <v>12.107100000000001</v>
      </c>
      <c r="L911" s="184">
        <v>24.195</v>
      </c>
      <c r="M911" s="184">
        <v>37.0107</v>
      </c>
      <c r="N911" s="184">
        <v>73.480699999999999</v>
      </c>
      <c r="O911" s="184">
        <v>25.128299999999999</v>
      </c>
      <c r="P911" s="184">
        <v>17.837599999999998</v>
      </c>
      <c r="Q911" s="184">
        <v>19.1174</v>
      </c>
      <c r="R911" s="184">
        <v>38.4011</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44483</v>
      </c>
      <c r="E912" s="184">
        <v>269.8621</v>
      </c>
      <c r="F912" s="184">
        <v>0.7883</v>
      </c>
      <c r="G912" s="184">
        <v>1.1286</v>
      </c>
      <c r="H912" s="184">
        <v>2.0710999999999999</v>
      </c>
      <c r="I912" s="184">
        <v>4.6170999999999998</v>
      </c>
      <c r="J912" s="184">
        <v>4.5518999999999998</v>
      </c>
      <c r="K912" s="184">
        <v>15.5946</v>
      </c>
      <c r="L912" s="184">
        <v>34.018300000000004</v>
      </c>
      <c r="M912" s="184">
        <v>40.22</v>
      </c>
      <c r="N912" s="184">
        <v>72.086500000000001</v>
      </c>
      <c r="O912" s="184">
        <v>27.2074</v>
      </c>
      <c r="P912" s="184">
        <v>19.933399999999999</v>
      </c>
      <c r="Q912" s="184">
        <v>18.333600000000001</v>
      </c>
      <c r="R912" s="184">
        <v>33.083599999999997</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44483</v>
      </c>
      <c r="E913" s="184">
        <v>248.73750000000001</v>
      </c>
      <c r="F913" s="184">
        <v>0.78559999999999997</v>
      </c>
      <c r="G913" s="184">
        <v>1.1203000000000001</v>
      </c>
      <c r="H913" s="184">
        <v>2.0512000000000001</v>
      </c>
      <c r="I913" s="184">
        <v>4.5758999999999999</v>
      </c>
      <c r="J913" s="184">
        <v>4.4629000000000003</v>
      </c>
      <c r="K913" s="184">
        <v>15.2958</v>
      </c>
      <c r="L913" s="184">
        <v>33.308500000000002</v>
      </c>
      <c r="M913" s="184">
        <v>39.103700000000003</v>
      </c>
      <c r="N913" s="184">
        <v>70.256699999999995</v>
      </c>
      <c r="O913" s="184">
        <v>25.915800000000001</v>
      </c>
      <c r="P913" s="184">
        <v>18.7515</v>
      </c>
      <c r="Q913" s="184">
        <v>20.784099999999999</v>
      </c>
      <c r="R913" s="184">
        <v>31.684799999999999</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44483</v>
      </c>
      <c r="E914" s="184">
        <v>281.70139999999998</v>
      </c>
      <c r="F914" s="184">
        <v>0.83609999999999995</v>
      </c>
      <c r="G914" s="184">
        <v>1.7276</v>
      </c>
      <c r="H914" s="184">
        <v>2.2168999999999999</v>
      </c>
      <c r="I914" s="184">
        <v>3.0733999999999999</v>
      </c>
      <c r="J914" s="184">
        <v>2.9388000000000001</v>
      </c>
      <c r="K914" s="184">
        <v>13.436</v>
      </c>
      <c r="L914" s="184">
        <v>25.245999999999999</v>
      </c>
      <c r="M914" s="184">
        <v>23.929099999999998</v>
      </c>
      <c r="N914" s="184">
        <v>50.491599999999998</v>
      </c>
      <c r="O914" s="184">
        <v>20.159500000000001</v>
      </c>
      <c r="P914" s="184">
        <v>17.067</v>
      </c>
      <c r="Q914" s="184">
        <v>18.966200000000001</v>
      </c>
      <c r="R914" s="184">
        <v>24.787199999999999</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44483</v>
      </c>
      <c r="E915" s="184">
        <v>300.84370000000001</v>
      </c>
      <c r="F915" s="184">
        <v>0.83879999999999999</v>
      </c>
      <c r="G915" s="184">
        <v>1.7358</v>
      </c>
      <c r="H915" s="184">
        <v>2.2360000000000002</v>
      </c>
      <c r="I915" s="184">
        <v>3.1118000000000001</v>
      </c>
      <c r="J915" s="184">
        <v>3.0213000000000001</v>
      </c>
      <c r="K915" s="184">
        <v>13.716100000000001</v>
      </c>
      <c r="L915" s="184">
        <v>25.8689</v>
      </c>
      <c r="M915" s="184">
        <v>24.832899999999999</v>
      </c>
      <c r="N915" s="184">
        <v>51.964599999999997</v>
      </c>
      <c r="O915" s="184">
        <v>21.221900000000002</v>
      </c>
      <c r="P915" s="184">
        <v>18.247900000000001</v>
      </c>
      <c r="Q915" s="184">
        <v>14.522500000000001</v>
      </c>
      <c r="R915" s="184">
        <v>25.948599999999999</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44483</v>
      </c>
      <c r="E916" s="184">
        <v>16.1174</v>
      </c>
      <c r="F916" s="184">
        <v>0.79110000000000003</v>
      </c>
      <c r="G916" s="184">
        <v>1.7249000000000001</v>
      </c>
      <c r="H916" s="184">
        <v>2.7791000000000001</v>
      </c>
      <c r="I916" s="184">
        <v>3.3616999999999999</v>
      </c>
      <c r="J916" s="184">
        <v>3.4115000000000002</v>
      </c>
      <c r="K916" s="184">
        <v>14.6501</v>
      </c>
      <c r="L916" s="184">
        <v>29.652799999999999</v>
      </c>
      <c r="M916" s="184">
        <v>32.523699999999998</v>
      </c>
      <c r="N916" s="184">
        <v>63.859699999999997</v>
      </c>
      <c r="O916" s="184"/>
      <c r="P916" s="184"/>
      <c r="Q916" s="184">
        <v>29.250599999999999</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44483</v>
      </c>
      <c r="E917" s="184">
        <v>15.559699999999999</v>
      </c>
      <c r="F917" s="184">
        <v>0.78569999999999995</v>
      </c>
      <c r="G917" s="184">
        <v>1.71</v>
      </c>
      <c r="H917" s="184">
        <v>2.7450000000000001</v>
      </c>
      <c r="I917" s="184">
        <v>3.2940999999999998</v>
      </c>
      <c r="J917" s="184">
        <v>3.2646000000000002</v>
      </c>
      <c r="K917" s="184">
        <v>14.1561</v>
      </c>
      <c r="L917" s="184">
        <v>28.624500000000001</v>
      </c>
      <c r="M917" s="184">
        <v>30.8979</v>
      </c>
      <c r="N917" s="184">
        <v>61.118499999999997</v>
      </c>
      <c r="O917" s="184"/>
      <c r="P917" s="184"/>
      <c r="Q917" s="184">
        <v>26.826899999999998</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44483</v>
      </c>
      <c r="E918" s="184">
        <v>19.11</v>
      </c>
      <c r="F918" s="184">
        <v>0.84430000000000005</v>
      </c>
      <c r="G918" s="184">
        <v>1.6489</v>
      </c>
      <c r="H918" s="184">
        <v>2.6867000000000001</v>
      </c>
      <c r="I918" s="184">
        <v>4.1417000000000002</v>
      </c>
      <c r="J918" s="184">
        <v>4.5404999999999998</v>
      </c>
      <c r="K918" s="184">
        <v>14.1577</v>
      </c>
      <c r="L918" s="184">
        <v>30.354700000000001</v>
      </c>
      <c r="M918" s="184">
        <v>31.793099999999999</v>
      </c>
      <c r="N918" s="184">
        <v>58.3264</v>
      </c>
      <c r="O918" s="184"/>
      <c r="P918" s="184"/>
      <c r="Q918" s="184">
        <v>34.327500000000001</v>
      </c>
      <c r="R918" s="184">
        <v>34.660200000000003</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44483</v>
      </c>
      <c r="E919" s="184">
        <v>18.75</v>
      </c>
      <c r="F919" s="184">
        <v>0.86070000000000002</v>
      </c>
      <c r="G919" s="184">
        <v>1.6811</v>
      </c>
      <c r="H919" s="184">
        <v>2.7397</v>
      </c>
      <c r="I919" s="184">
        <v>4.1087999999999996</v>
      </c>
      <c r="J919" s="184">
        <v>4.5151000000000003</v>
      </c>
      <c r="K919" s="184">
        <v>13.9818</v>
      </c>
      <c r="L919" s="184">
        <v>29.8476</v>
      </c>
      <c r="M919" s="184">
        <v>31.1189</v>
      </c>
      <c r="N919" s="184">
        <v>57.035200000000003</v>
      </c>
      <c r="O919" s="184"/>
      <c r="P919" s="184"/>
      <c r="Q919" s="184">
        <v>33.168399999999998</v>
      </c>
      <c r="R919" s="184">
        <v>33.514200000000002</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0.90708</v>
      </c>
      <c r="G920" s="186">
        <v>1.8917619999999997</v>
      </c>
      <c r="H920" s="186">
        <v>2.8633980000000001</v>
      </c>
      <c r="I920" s="186">
        <v>4.7398999999999996</v>
      </c>
      <c r="J920" s="186">
        <v>5.2584659999999985</v>
      </c>
      <c r="K920" s="186">
        <v>14.564447999999997</v>
      </c>
      <c r="L920" s="186">
        <v>29.232454000000004</v>
      </c>
      <c r="M920" s="186">
        <v>30.323470000000007</v>
      </c>
      <c r="N920" s="186">
        <v>61.201549999999997</v>
      </c>
      <c r="O920" s="186">
        <v>22.438199999999998</v>
      </c>
      <c r="P920" s="186">
        <v>16.435646666666667</v>
      </c>
      <c r="Q920" s="186">
        <v>23.502530000000007</v>
      </c>
      <c r="R920" s="186">
        <v>30.176869047619046</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0.85594999999999999</v>
      </c>
      <c r="G921" s="186">
        <v>1.7174499999999999</v>
      </c>
      <c r="H921" s="186">
        <v>2.7620500000000003</v>
      </c>
      <c r="I921" s="186">
        <v>4.8030499999999998</v>
      </c>
      <c r="J921" s="186">
        <v>5.6988000000000003</v>
      </c>
      <c r="K921" s="186">
        <v>14.9176</v>
      </c>
      <c r="L921" s="186">
        <v>30.491050000000001</v>
      </c>
      <c r="M921" s="186">
        <v>31.690999999999999</v>
      </c>
      <c r="N921" s="186">
        <v>61.396699999999996</v>
      </c>
      <c r="O921" s="186">
        <v>21.686300000000003</v>
      </c>
      <c r="P921" s="186">
        <v>16.41555</v>
      </c>
      <c r="Q921" s="186">
        <v>18.111800000000002</v>
      </c>
      <c r="R921" s="186">
        <v>30.503550000000001</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44483</v>
      </c>
      <c r="E924" s="184">
        <v>17.9344</v>
      </c>
      <c r="F924" s="184">
        <v>-29.283300000000001</v>
      </c>
      <c r="G924" s="184">
        <v>13.8551</v>
      </c>
      <c r="H924" s="184">
        <v>-17.501899999999999</v>
      </c>
      <c r="I924" s="184">
        <v>-14.2121</v>
      </c>
      <c r="J924" s="184">
        <v>-5.4233000000000002</v>
      </c>
      <c r="K924" s="184">
        <v>-0.37790000000000001</v>
      </c>
      <c r="L924" s="184">
        <v>-9.1300000000000006E-2</v>
      </c>
      <c r="M924" s="184">
        <v>0.72250000000000003</v>
      </c>
      <c r="N924" s="184">
        <v>1.756</v>
      </c>
      <c r="O924" s="184">
        <v>9.6635000000000009</v>
      </c>
      <c r="P924" s="184">
        <v>7.0423999999999998</v>
      </c>
      <c r="Q924" s="184">
        <v>8.6324000000000005</v>
      </c>
      <c r="R924" s="184">
        <v>6.6855000000000002</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44483</v>
      </c>
      <c r="E925" s="184">
        <v>17.6404</v>
      </c>
      <c r="F925" s="184">
        <v>-29.564399999999999</v>
      </c>
      <c r="G925" s="184">
        <v>13.602399999999999</v>
      </c>
      <c r="H925" s="184">
        <v>-17.733899999999998</v>
      </c>
      <c r="I925" s="184">
        <v>-14.433</v>
      </c>
      <c r="J925" s="184">
        <v>-5.6361999999999997</v>
      </c>
      <c r="K925" s="184">
        <v>-0.58840000000000003</v>
      </c>
      <c r="L925" s="184">
        <v>-0.30370000000000003</v>
      </c>
      <c r="M925" s="184">
        <v>0.50970000000000004</v>
      </c>
      <c r="N925" s="184">
        <v>1.5444</v>
      </c>
      <c r="O925" s="184">
        <v>9.4244000000000003</v>
      </c>
      <c r="P925" s="184">
        <v>6.7986000000000004</v>
      </c>
      <c r="Q925" s="184">
        <v>8.3781999999999996</v>
      </c>
      <c r="R925" s="184">
        <v>6.4656000000000002</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44483</v>
      </c>
      <c r="E926" s="184">
        <v>19.603899999999999</v>
      </c>
      <c r="F926" s="184">
        <v>-27.349</v>
      </c>
      <c r="G926" s="184">
        <v>20.266100000000002</v>
      </c>
      <c r="H926" s="184">
        <v>-13.1859</v>
      </c>
      <c r="I926" s="184">
        <v>-11.3873</v>
      </c>
      <c r="J926" s="184">
        <v>-2.7616999999999998</v>
      </c>
      <c r="K926" s="184">
        <v>6.9833999999999996</v>
      </c>
      <c r="L926" s="184">
        <v>5.9104999999999999</v>
      </c>
      <c r="M926" s="184">
        <v>3.3035000000000001</v>
      </c>
      <c r="N926" s="184">
        <v>3.8397000000000001</v>
      </c>
      <c r="O926" s="184">
        <v>11.5357</v>
      </c>
      <c r="P926" s="184">
        <v>8.5945</v>
      </c>
      <c r="Q926" s="184">
        <v>9.9549000000000003</v>
      </c>
      <c r="R926" s="184">
        <v>8.4776000000000007</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44483</v>
      </c>
      <c r="E927" s="184">
        <v>19.924099999999999</v>
      </c>
      <c r="F927" s="184">
        <v>-27.275700000000001</v>
      </c>
      <c r="G927" s="184">
        <v>20.3687</v>
      </c>
      <c r="H927" s="184">
        <v>-13.0526</v>
      </c>
      <c r="I927" s="184">
        <v>-11.244</v>
      </c>
      <c r="J927" s="184">
        <v>-2.6080000000000001</v>
      </c>
      <c r="K927" s="184">
        <v>7.1456</v>
      </c>
      <c r="L927" s="184">
        <v>6.0743999999999998</v>
      </c>
      <c r="M927" s="184">
        <v>3.4670000000000001</v>
      </c>
      <c r="N927" s="184">
        <v>4.0053999999999998</v>
      </c>
      <c r="O927" s="184">
        <v>11.7402</v>
      </c>
      <c r="P927" s="184">
        <v>8.7911000000000001</v>
      </c>
      <c r="Q927" s="184">
        <v>10.2064</v>
      </c>
      <c r="R927" s="184">
        <v>8.6509999999999998</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44483</v>
      </c>
      <c r="E928" s="184">
        <v>36.863300000000002</v>
      </c>
      <c r="F928" s="184">
        <v>-25.527899999999999</v>
      </c>
      <c r="G928" s="184">
        <v>14.771100000000001</v>
      </c>
      <c r="H928" s="184">
        <v>-15.049099999999999</v>
      </c>
      <c r="I928" s="184">
        <v>-12.9907</v>
      </c>
      <c r="J928" s="184">
        <v>-4.6654</v>
      </c>
      <c r="K928" s="184">
        <v>6.08</v>
      </c>
      <c r="L928" s="184">
        <v>4.8318000000000003</v>
      </c>
      <c r="M928" s="184">
        <v>2.3216999999999999</v>
      </c>
      <c r="N928" s="184">
        <v>3.2557</v>
      </c>
      <c r="O928" s="184">
        <v>11.9832</v>
      </c>
      <c r="P928" s="184">
        <v>9.7856000000000005</v>
      </c>
      <c r="Q928" s="184">
        <v>10.1783</v>
      </c>
      <c r="R928" s="184">
        <v>8.1816999999999993</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44483</v>
      </c>
      <c r="E929" s="184">
        <v>36.507100000000001</v>
      </c>
      <c r="F929" s="184">
        <v>-25.6769</v>
      </c>
      <c r="G929" s="184">
        <v>14.648099999999999</v>
      </c>
      <c r="H929" s="184">
        <v>-15.1813</v>
      </c>
      <c r="I929" s="184">
        <v>-13.1168</v>
      </c>
      <c r="J929" s="184">
        <v>-4.7967000000000004</v>
      </c>
      <c r="K929" s="184">
        <v>5.9476000000000004</v>
      </c>
      <c r="L929" s="184">
        <v>4.6992000000000003</v>
      </c>
      <c r="M929" s="184">
        <v>2.1894</v>
      </c>
      <c r="N929" s="184">
        <v>3.1213000000000002</v>
      </c>
      <c r="O929" s="184">
        <v>11.8406</v>
      </c>
      <c r="P929" s="184">
        <v>9.6608000000000001</v>
      </c>
      <c r="Q929" s="184">
        <v>6.8249000000000004</v>
      </c>
      <c r="R929" s="184">
        <v>8.0373000000000001</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44483</v>
      </c>
      <c r="E930" s="184">
        <v>50.823700000000002</v>
      </c>
      <c r="F930" s="184">
        <v>7.2549000000000001</v>
      </c>
      <c r="G930" s="184">
        <v>32.909100000000002</v>
      </c>
      <c r="H930" s="184">
        <v>-5.8516000000000004</v>
      </c>
      <c r="I930" s="184">
        <v>-8.3399000000000001</v>
      </c>
      <c r="J930" s="184">
        <v>-0.5958</v>
      </c>
      <c r="K930" s="184">
        <v>7.5555000000000003</v>
      </c>
      <c r="L930" s="184">
        <v>5.4147999999999996</v>
      </c>
      <c r="M930" s="184">
        <v>2.6322999999999999</v>
      </c>
      <c r="N930" s="184">
        <v>3.2178</v>
      </c>
      <c r="O930" s="184">
        <v>10.337</v>
      </c>
      <c r="P930" s="184">
        <v>8.8917000000000002</v>
      </c>
      <c r="Q930" s="184">
        <v>8.1231000000000009</v>
      </c>
      <c r="R930" s="184">
        <v>7.2374999999999998</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44483</v>
      </c>
      <c r="E931" s="184">
        <v>52.222799999999999</v>
      </c>
      <c r="F931" s="184">
        <v>7.55</v>
      </c>
      <c r="G931" s="184">
        <v>33.219700000000003</v>
      </c>
      <c r="H931" s="184">
        <v>-5.5456000000000003</v>
      </c>
      <c r="I931" s="184">
        <v>-8.0327999999999999</v>
      </c>
      <c r="J931" s="184">
        <v>-0.28649999999999998</v>
      </c>
      <c r="K931" s="184">
        <v>7.8710000000000004</v>
      </c>
      <c r="L931" s="184">
        <v>5.7336999999999998</v>
      </c>
      <c r="M931" s="184">
        <v>2.9479000000000002</v>
      </c>
      <c r="N931" s="184">
        <v>3.5375999999999999</v>
      </c>
      <c r="O931" s="184">
        <v>10.677199999999999</v>
      </c>
      <c r="P931" s="184">
        <v>9.2315000000000005</v>
      </c>
      <c r="Q931" s="184">
        <v>9.9235000000000007</v>
      </c>
      <c r="R931" s="184">
        <v>7.5651999999999999</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-18.734037499999999</v>
      </c>
      <c r="G932" s="186">
        <v>20.455037500000003</v>
      </c>
      <c r="H932" s="186">
        <v>-12.8877375</v>
      </c>
      <c r="I932" s="186">
        <v>-11.719574999999999</v>
      </c>
      <c r="J932" s="186">
        <v>-3.3467000000000002</v>
      </c>
      <c r="K932" s="186">
        <v>5.0771000000000006</v>
      </c>
      <c r="L932" s="186">
        <v>4.0336750000000006</v>
      </c>
      <c r="M932" s="186">
        <v>2.2617500000000001</v>
      </c>
      <c r="N932" s="186">
        <v>3.0347375000000003</v>
      </c>
      <c r="O932" s="186">
        <v>10.900225000000001</v>
      </c>
      <c r="P932" s="186">
        <v>8.5995249999999999</v>
      </c>
      <c r="Q932" s="186">
        <v>9.0277124999999998</v>
      </c>
      <c r="R932" s="186">
        <v>7.6626749999999992</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-26.476300000000002</v>
      </c>
      <c r="G933" s="186">
        <v>17.518599999999999</v>
      </c>
      <c r="H933" s="186">
        <v>-14.1175</v>
      </c>
      <c r="I933" s="186">
        <v>-12.189</v>
      </c>
      <c r="J933" s="186">
        <v>-3.7135499999999997</v>
      </c>
      <c r="K933" s="186">
        <v>6.5316999999999998</v>
      </c>
      <c r="L933" s="186">
        <v>5.1233000000000004</v>
      </c>
      <c r="M933" s="186">
        <v>2.4769999999999999</v>
      </c>
      <c r="N933" s="186">
        <v>3.2367499999999998</v>
      </c>
      <c r="O933" s="186">
        <v>11.106449999999999</v>
      </c>
      <c r="P933" s="186">
        <v>8.8414000000000001</v>
      </c>
      <c r="Q933" s="186">
        <v>9.2779500000000006</v>
      </c>
      <c r="R933" s="186">
        <v>7.8012499999999996</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44483</v>
      </c>
      <c r="E936" s="184">
        <v>4388.3303999999998</v>
      </c>
      <c r="F936" s="184">
        <v>475.81630000000001</v>
      </c>
      <c r="G936" s="184">
        <v>299.22190000000001</v>
      </c>
      <c r="H936" s="184">
        <v>137.4873</v>
      </c>
      <c r="I936" s="184">
        <v>117.3856</v>
      </c>
      <c r="J936" s="184">
        <v>28.156400000000001</v>
      </c>
      <c r="K936" s="184">
        <v>-0.34699999999999998</v>
      </c>
      <c r="L936" s="184">
        <v>8.6652000000000005</v>
      </c>
      <c r="M936" s="184">
        <v>-3.0991</v>
      </c>
      <c r="N936" s="184">
        <v>-5.4032</v>
      </c>
      <c r="O936" s="184">
        <v>13.9717</v>
      </c>
      <c r="P936" s="184">
        <v>8.8768999999999991</v>
      </c>
      <c r="Q936" s="184">
        <v>6.7111999999999998</v>
      </c>
      <c r="R936" s="184">
        <v>11.133900000000001</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44483</v>
      </c>
      <c r="E937" s="184">
        <v>14.7105</v>
      </c>
      <c r="F937" s="184">
        <v>489.3186</v>
      </c>
      <c r="G937" s="184">
        <v>226.1121</v>
      </c>
      <c r="H937" s="184">
        <v>99.333500000000001</v>
      </c>
      <c r="I937" s="184">
        <v>104.1537</v>
      </c>
      <c r="J937" s="184">
        <v>18.148099999999999</v>
      </c>
      <c r="K937" s="184">
        <v>-2.0632000000000001</v>
      </c>
      <c r="L937" s="184">
        <v>5.1990999999999996</v>
      </c>
      <c r="M937" s="184">
        <v>-4.2281000000000004</v>
      </c>
      <c r="N937" s="184">
        <v>-6.2309000000000001</v>
      </c>
      <c r="O937" s="184">
        <v>13.264099999999999</v>
      </c>
      <c r="P937" s="184">
        <v>7.9976000000000003</v>
      </c>
      <c r="Q937" s="184">
        <v>4.1132999999999997</v>
      </c>
      <c r="R937" s="184">
        <v>9.2431000000000001</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44483</v>
      </c>
      <c r="E938" s="184">
        <v>15.091900000000001</v>
      </c>
      <c r="F938" s="184">
        <v>489.95100000000002</v>
      </c>
      <c r="G938" s="184">
        <v>226.56469999999999</v>
      </c>
      <c r="H938" s="184">
        <v>99.789199999999994</v>
      </c>
      <c r="I938" s="184">
        <v>104.63</v>
      </c>
      <c r="J938" s="184">
        <v>18.621099999999998</v>
      </c>
      <c r="K938" s="184">
        <v>-1.6023000000000001</v>
      </c>
      <c r="L938" s="184">
        <v>5.6590999999999996</v>
      </c>
      <c r="M938" s="184">
        <v>-3.7900999999999998</v>
      </c>
      <c r="N938" s="184">
        <v>-5.8063000000000002</v>
      </c>
      <c r="O938" s="184">
        <v>13.676500000000001</v>
      </c>
      <c r="P938" s="184">
        <v>8.3465000000000007</v>
      </c>
      <c r="Q938" s="184">
        <v>4.0678000000000001</v>
      </c>
      <c r="R938" s="184">
        <v>9.6753999999999998</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44483</v>
      </c>
      <c r="E939" s="184">
        <v>41.600299999999997</v>
      </c>
      <c r="F939" s="184">
        <v>473.99250000000001</v>
      </c>
      <c r="G939" s="184">
        <v>298.31849999999997</v>
      </c>
      <c r="H939" s="184">
        <v>137.03659999999999</v>
      </c>
      <c r="I939" s="184">
        <v>117.03400000000001</v>
      </c>
      <c r="J939" s="184">
        <v>28.014099999999999</v>
      </c>
      <c r="K939" s="184">
        <v>-0.38019999999999998</v>
      </c>
      <c r="L939" s="184">
        <v>8.5752000000000006</v>
      </c>
      <c r="M939" s="184">
        <v>-3.0750000000000002</v>
      </c>
      <c r="N939" s="184">
        <v>-5.359</v>
      </c>
      <c r="O939" s="184">
        <v>13.946099999999999</v>
      </c>
      <c r="P939" s="184">
        <v>8.3053000000000008</v>
      </c>
      <c r="Q939" s="184">
        <v>6.7971000000000004</v>
      </c>
      <c r="R939" s="184">
        <v>10.834099999999999</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44483</v>
      </c>
      <c r="E940" s="184">
        <v>15.848100000000001</v>
      </c>
      <c r="F940" s="184">
        <v>473.83510000000001</v>
      </c>
      <c r="G940" s="184">
        <v>230.37</v>
      </c>
      <c r="H940" s="184">
        <v>118.9952</v>
      </c>
      <c r="I940" s="184">
        <v>103.69110000000001</v>
      </c>
      <c r="J940" s="184">
        <v>21.1906</v>
      </c>
      <c r="K940" s="184">
        <v>-1.2602</v>
      </c>
      <c r="L940" s="184">
        <v>4.9100999999999999</v>
      </c>
      <c r="M940" s="184">
        <v>-3.8643999999999998</v>
      </c>
      <c r="N940" s="184">
        <v>-5.3392999999999997</v>
      </c>
      <c r="O940" s="184">
        <v>14.1084</v>
      </c>
      <c r="P940" s="184">
        <v>8.1622000000000003</v>
      </c>
      <c r="Q940" s="184">
        <v>3.7768000000000002</v>
      </c>
      <c r="R940" s="184">
        <v>11.023300000000001</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44483</v>
      </c>
      <c r="E941" s="184">
        <v>14.698399999999999</v>
      </c>
      <c r="F941" s="184">
        <v>473.15699999999998</v>
      </c>
      <c r="G941" s="184">
        <v>229.82390000000001</v>
      </c>
      <c r="H941" s="184">
        <v>118.5321</v>
      </c>
      <c r="I941" s="184">
        <v>103.2265</v>
      </c>
      <c r="J941" s="184">
        <v>20.743600000000001</v>
      </c>
      <c r="K941" s="184">
        <v>-1.6825000000000001</v>
      </c>
      <c r="L941" s="184">
        <v>4.4683999999999999</v>
      </c>
      <c r="M941" s="184">
        <v>-4.0350000000000001</v>
      </c>
      <c r="N941" s="184">
        <v>-5.5827999999999998</v>
      </c>
      <c r="O941" s="184">
        <v>13.7841</v>
      </c>
      <c r="P941" s="184">
        <v>7.66</v>
      </c>
      <c r="Q941" s="184">
        <v>3.93</v>
      </c>
      <c r="R941" s="184">
        <v>10.708600000000001</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44483</v>
      </c>
      <c r="E942" s="184">
        <v>18.7547</v>
      </c>
      <c r="F942" s="184">
        <v>921.0249</v>
      </c>
      <c r="G942" s="184">
        <v>709.4144</v>
      </c>
      <c r="H942" s="184">
        <v>404.80250000000001</v>
      </c>
      <c r="I942" s="184">
        <v>356.74709999999999</v>
      </c>
      <c r="J942" s="184">
        <v>72.483599999999996</v>
      </c>
      <c r="K942" s="184">
        <v>-8.8985000000000003</v>
      </c>
      <c r="L942" s="184">
        <v>-5.2141000000000002</v>
      </c>
      <c r="M942" s="184">
        <v>-5.7361000000000004</v>
      </c>
      <c r="N942" s="184">
        <v>-15.167400000000001</v>
      </c>
      <c r="O942" s="184">
        <v>18.332100000000001</v>
      </c>
      <c r="P942" s="184">
        <v>6.9805999999999999</v>
      </c>
      <c r="Q942" s="184">
        <v>0.59870000000000001</v>
      </c>
      <c r="R942" s="184">
        <v>15.7341</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44483</v>
      </c>
      <c r="E943" s="184">
        <v>17.9847</v>
      </c>
      <c r="F943" s="184">
        <v>920.2817</v>
      </c>
      <c r="G943" s="184">
        <v>708.67460000000005</v>
      </c>
      <c r="H943" s="184">
        <v>404.08589999999998</v>
      </c>
      <c r="I943" s="184">
        <v>355.99430000000001</v>
      </c>
      <c r="J943" s="184">
        <v>71.822800000000001</v>
      </c>
      <c r="K943" s="184">
        <v>-9.4577000000000009</v>
      </c>
      <c r="L943" s="184">
        <v>-5.7854000000000001</v>
      </c>
      <c r="M943" s="184">
        <v>-6.3353999999999999</v>
      </c>
      <c r="N943" s="184">
        <v>-15.698600000000001</v>
      </c>
      <c r="O943" s="184">
        <v>17.6815</v>
      </c>
      <c r="P943" s="184">
        <v>6.4295</v>
      </c>
      <c r="Q943" s="184">
        <v>4.2526000000000002</v>
      </c>
      <c r="R943" s="184">
        <v>15.113</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44483</v>
      </c>
      <c r="E944" s="184">
        <v>42.740699999999997</v>
      </c>
      <c r="F944" s="184">
        <v>473.97539999999998</v>
      </c>
      <c r="G944" s="184">
        <v>298.02190000000002</v>
      </c>
      <c r="H944" s="184">
        <v>136.8691</v>
      </c>
      <c r="I944" s="184">
        <v>116.8347</v>
      </c>
      <c r="J944" s="184">
        <v>27.967400000000001</v>
      </c>
      <c r="K944" s="184">
        <v>-0.43859999999999999</v>
      </c>
      <c r="L944" s="184">
        <v>8.4967000000000006</v>
      </c>
      <c r="M944" s="184">
        <v>-3.2157</v>
      </c>
      <c r="N944" s="184">
        <v>-5.5039999999999996</v>
      </c>
      <c r="O944" s="184">
        <v>13.615399999999999</v>
      </c>
      <c r="P944" s="184">
        <v>8.8800000000000008</v>
      </c>
      <c r="Q944" s="184">
        <v>8.0418000000000003</v>
      </c>
      <c r="R944" s="184">
        <v>10.747299999999999</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44483</v>
      </c>
      <c r="E945" s="184">
        <v>15.1319</v>
      </c>
      <c r="F945" s="184">
        <v>538.99289999999996</v>
      </c>
      <c r="G945" s="184">
        <v>265.45359999999999</v>
      </c>
      <c r="H945" s="184">
        <v>128.77529999999999</v>
      </c>
      <c r="I945" s="184">
        <v>114.556</v>
      </c>
      <c r="J945" s="184">
        <v>21.6036</v>
      </c>
      <c r="K945" s="184">
        <v>-1.7359</v>
      </c>
      <c r="L945" s="184">
        <v>4.62</v>
      </c>
      <c r="M945" s="184">
        <v>-4.3204000000000002</v>
      </c>
      <c r="N945" s="184">
        <v>-6.3567999999999998</v>
      </c>
      <c r="O945" s="184">
        <v>13.3254</v>
      </c>
      <c r="P945" s="184">
        <v>8.0992999999999995</v>
      </c>
      <c r="Q945" s="184">
        <v>4.2469999999999999</v>
      </c>
      <c r="R945" s="184">
        <v>10.6602</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44483</v>
      </c>
      <c r="E946" s="184">
        <v>15.6518</v>
      </c>
      <c r="F946" s="184">
        <v>539.55579999999998</v>
      </c>
      <c r="G946" s="184">
        <v>265.93979999999999</v>
      </c>
      <c r="H946" s="184">
        <v>129.3244</v>
      </c>
      <c r="I946" s="184">
        <v>115.0857</v>
      </c>
      <c r="J946" s="184">
        <v>22.097300000000001</v>
      </c>
      <c r="K946" s="184">
        <v>-1.349</v>
      </c>
      <c r="L946" s="184">
        <v>5.0345000000000004</v>
      </c>
      <c r="M946" s="184">
        <v>-3.9557000000000002</v>
      </c>
      <c r="N946" s="184">
        <v>-5.9839000000000002</v>
      </c>
      <c r="O946" s="184">
        <v>13.7791</v>
      </c>
      <c r="P946" s="184">
        <v>8.5533000000000001</v>
      </c>
      <c r="Q946" s="184">
        <v>4.0823999999999998</v>
      </c>
      <c r="R946" s="184">
        <v>11.108000000000001</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44483</v>
      </c>
      <c r="E947" s="184">
        <v>42.6541</v>
      </c>
      <c r="F947" s="184">
        <v>475.56490000000002</v>
      </c>
      <c r="G947" s="184">
        <v>298.85140000000001</v>
      </c>
      <c r="H947" s="184">
        <v>137.29599999999999</v>
      </c>
      <c r="I947" s="184">
        <v>117.21599999999999</v>
      </c>
      <c r="J947" s="184">
        <v>28.1479</v>
      </c>
      <c r="K947" s="184">
        <v>-0.34939999999999999</v>
      </c>
      <c r="L947" s="184">
        <v>7.0715000000000003</v>
      </c>
      <c r="M947" s="184">
        <v>-3.2199</v>
      </c>
      <c r="N947" s="184">
        <v>-5.4897</v>
      </c>
      <c r="O947" s="184">
        <v>13.6431</v>
      </c>
      <c r="P947" s="184">
        <v>8.5223999999999993</v>
      </c>
      <c r="Q947" s="184">
        <v>7.5621</v>
      </c>
      <c r="R947" s="184">
        <v>10.5909</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44483</v>
      </c>
      <c r="E948" s="184">
        <v>15.6554</v>
      </c>
      <c r="F948" s="184">
        <v>424.30619999999999</v>
      </c>
      <c r="G948" s="184">
        <v>229.06379999999999</v>
      </c>
      <c r="H948" s="184">
        <v>111.86150000000001</v>
      </c>
      <c r="I948" s="184">
        <v>110.32769999999999</v>
      </c>
      <c r="J948" s="184">
        <v>22.624099999999999</v>
      </c>
      <c r="K948" s="184">
        <v>-0.77649999999999997</v>
      </c>
      <c r="L948" s="184">
        <v>5.1626000000000003</v>
      </c>
      <c r="M948" s="184">
        <v>-4.2740999999999998</v>
      </c>
      <c r="N948" s="184">
        <v>-5.9340000000000002</v>
      </c>
      <c r="O948" s="184">
        <v>13.232100000000001</v>
      </c>
      <c r="P948" s="184">
        <v>8.2499000000000002</v>
      </c>
      <c r="Q948" s="184">
        <v>4.5766</v>
      </c>
      <c r="R948" s="184">
        <v>10.7302</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44483</v>
      </c>
      <c r="E949" s="184">
        <v>16.046399999999998</v>
      </c>
      <c r="F949" s="184">
        <v>424.78789999999998</v>
      </c>
      <c r="G949" s="184">
        <v>229.51599999999999</v>
      </c>
      <c r="H949" s="184">
        <v>112.3322</v>
      </c>
      <c r="I949" s="184">
        <v>110.7912</v>
      </c>
      <c r="J949" s="184">
        <v>23.077500000000001</v>
      </c>
      <c r="K949" s="184">
        <v>-0.33839999999999998</v>
      </c>
      <c r="L949" s="184">
        <v>5.6144999999999996</v>
      </c>
      <c r="M949" s="184">
        <v>-3.8534000000000002</v>
      </c>
      <c r="N949" s="184">
        <v>-5.5237999999999996</v>
      </c>
      <c r="O949" s="184">
        <v>13.609</v>
      </c>
      <c r="P949" s="184">
        <v>8.5573999999999995</v>
      </c>
      <c r="Q949" s="184">
        <v>4.0648999999999997</v>
      </c>
      <c r="R949" s="184">
        <v>11.0946</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44483</v>
      </c>
      <c r="E950" s="184">
        <v>4431.3820999999998</v>
      </c>
      <c r="F950" s="184">
        <v>481.20659999999998</v>
      </c>
      <c r="G950" s="184">
        <v>302.69549999999998</v>
      </c>
      <c r="H950" s="184">
        <v>139.1738</v>
      </c>
      <c r="I950" s="184">
        <v>118.87139999999999</v>
      </c>
      <c r="J950" s="184">
        <v>28.633600000000001</v>
      </c>
      <c r="K950" s="184">
        <v>-0.1822</v>
      </c>
      <c r="L950" s="184">
        <v>7.4147999999999996</v>
      </c>
      <c r="M950" s="184">
        <v>-2.9552</v>
      </c>
      <c r="N950" s="184">
        <v>-5.2851999999999997</v>
      </c>
      <c r="O950" s="184">
        <v>13.8422</v>
      </c>
      <c r="P950" s="184">
        <v>8.9779</v>
      </c>
      <c r="Q950" s="184">
        <v>4.3536000000000001</v>
      </c>
      <c r="R950" s="184">
        <v>10.8086</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44483</v>
      </c>
      <c r="E951" s="184">
        <v>13.1119</v>
      </c>
      <c r="F951" s="184">
        <v>600.4248</v>
      </c>
      <c r="G951" s="184">
        <v>301.92250000000001</v>
      </c>
      <c r="H951" s="184">
        <v>131.4426</v>
      </c>
      <c r="I951" s="184">
        <v>120.83759999999999</v>
      </c>
      <c r="J951" s="184">
        <v>28.294799999999999</v>
      </c>
      <c r="K951" s="184">
        <v>-0.80930000000000002</v>
      </c>
      <c r="L951" s="184">
        <v>7.3933999999999997</v>
      </c>
      <c r="M951" s="184">
        <v>-5.0415999999999999</v>
      </c>
      <c r="N951" s="184">
        <v>-5.7930999999999999</v>
      </c>
      <c r="O951" s="184">
        <v>12.789300000000001</v>
      </c>
      <c r="P951" s="184">
        <v>7.5407999999999999</v>
      </c>
      <c r="Q951" s="184">
        <v>2.9977999999999998</v>
      </c>
      <c r="R951" s="184">
        <v>9.9962</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44483</v>
      </c>
      <c r="E952" s="184">
        <v>13.608599999999999</v>
      </c>
      <c r="F952" s="184">
        <v>600.87239999999997</v>
      </c>
      <c r="G952" s="184">
        <v>302.27229999999997</v>
      </c>
      <c r="H952" s="184">
        <v>131.88040000000001</v>
      </c>
      <c r="I952" s="184">
        <v>121.2569</v>
      </c>
      <c r="J952" s="184">
        <v>28.717199999999998</v>
      </c>
      <c r="K952" s="184">
        <v>-0.40189999999999998</v>
      </c>
      <c r="L952" s="184">
        <v>7.8197000000000001</v>
      </c>
      <c r="M952" s="184">
        <v>-4.6696</v>
      </c>
      <c r="N952" s="184">
        <v>-5.4275000000000002</v>
      </c>
      <c r="O952" s="184">
        <v>13.2767</v>
      </c>
      <c r="P952" s="184">
        <v>8.0581999999999994</v>
      </c>
      <c r="Q952" s="184">
        <v>3.5709</v>
      </c>
      <c r="R952" s="184">
        <v>10.4237</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44483</v>
      </c>
      <c r="E953" s="184">
        <v>4329.5234</v>
      </c>
      <c r="F953" s="184">
        <v>476.34010000000001</v>
      </c>
      <c r="G953" s="184">
        <v>299.46159999999998</v>
      </c>
      <c r="H953" s="184">
        <v>137.5616</v>
      </c>
      <c r="I953" s="184">
        <v>117.4825</v>
      </c>
      <c r="J953" s="184">
        <v>28.1249</v>
      </c>
      <c r="K953" s="184">
        <v>-0.3911</v>
      </c>
      <c r="L953" s="184">
        <v>8.6579999999999995</v>
      </c>
      <c r="M953" s="184">
        <v>-3.0979999999999999</v>
      </c>
      <c r="N953" s="184">
        <v>-5.3994999999999997</v>
      </c>
      <c r="O953" s="184">
        <v>14.0038</v>
      </c>
      <c r="P953" s="184">
        <v>8.8960000000000008</v>
      </c>
      <c r="Q953" s="184">
        <v>8.4853000000000005</v>
      </c>
      <c r="R953" s="184">
        <v>11.0503</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44483</v>
      </c>
      <c r="E954" s="184">
        <v>14.328799999999999</v>
      </c>
      <c r="F954" s="184">
        <v>411.39170000000001</v>
      </c>
      <c r="G954" s="184">
        <v>283.96420000000001</v>
      </c>
      <c r="H954" s="184">
        <v>154.28919999999999</v>
      </c>
      <c r="I954" s="184">
        <v>122.17230000000001</v>
      </c>
      <c r="J954" s="184">
        <v>28.921299999999999</v>
      </c>
      <c r="K954" s="184">
        <v>-6.6400000000000001E-2</v>
      </c>
      <c r="L954" s="184">
        <v>2.4215</v>
      </c>
      <c r="M954" s="184">
        <v>-6.2976999999999999</v>
      </c>
      <c r="N954" s="184">
        <v>-6.4168000000000003</v>
      </c>
      <c r="O954" s="184">
        <v>13.1622</v>
      </c>
      <c r="P954" s="184">
        <v>8.1419999999999995</v>
      </c>
      <c r="Q954" s="184">
        <v>3.7130999999999998</v>
      </c>
      <c r="R954" s="184">
        <v>10.132899999999999</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44483</v>
      </c>
      <c r="E955" s="184">
        <v>14.7098</v>
      </c>
      <c r="F955" s="184">
        <v>412.03530000000001</v>
      </c>
      <c r="G955" s="184">
        <v>284.40640000000002</v>
      </c>
      <c r="H955" s="184">
        <v>154.79669999999999</v>
      </c>
      <c r="I955" s="184">
        <v>122.6862</v>
      </c>
      <c r="J955" s="184">
        <v>29.3248</v>
      </c>
      <c r="K955" s="184">
        <v>0.26989999999999997</v>
      </c>
      <c r="L955" s="184">
        <v>2.7648000000000001</v>
      </c>
      <c r="M955" s="184">
        <v>-5.9615</v>
      </c>
      <c r="N955" s="184">
        <v>-6.0803000000000003</v>
      </c>
      <c r="O955" s="184">
        <v>13.582100000000001</v>
      </c>
      <c r="P955" s="184">
        <v>8.5022000000000002</v>
      </c>
      <c r="Q955" s="184">
        <v>3.9001999999999999</v>
      </c>
      <c r="R955" s="184">
        <v>10.5596</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44483</v>
      </c>
      <c r="E956" s="184">
        <v>41.703200000000002</v>
      </c>
      <c r="F956" s="184">
        <v>474.42439999999999</v>
      </c>
      <c r="G956" s="184">
        <v>298.20740000000001</v>
      </c>
      <c r="H956" s="184">
        <v>136.97929999999999</v>
      </c>
      <c r="I956" s="184">
        <v>116.9234</v>
      </c>
      <c r="J956" s="184">
        <v>28.0075</v>
      </c>
      <c r="K956" s="184">
        <v>-0.40239999999999998</v>
      </c>
      <c r="L956" s="184">
        <v>7.0852000000000004</v>
      </c>
      <c r="M956" s="184">
        <v>-3.1671</v>
      </c>
      <c r="N956" s="184">
        <v>-5.4608999999999996</v>
      </c>
      <c r="O956" s="184">
        <v>13.8658</v>
      </c>
      <c r="P956" s="184">
        <v>8.7036999999999995</v>
      </c>
      <c r="Q956" s="184">
        <v>11.5558</v>
      </c>
      <c r="R956" s="184">
        <v>10.91</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44483</v>
      </c>
      <c r="E957" s="184">
        <v>19.665400000000002</v>
      </c>
      <c r="F957" s="184">
        <v>467.32209999999998</v>
      </c>
      <c r="G957" s="184">
        <v>223.41380000000001</v>
      </c>
      <c r="H957" s="184">
        <v>109.5334</v>
      </c>
      <c r="I957" s="184">
        <v>105.3241</v>
      </c>
      <c r="J957" s="184">
        <v>19.001200000000001</v>
      </c>
      <c r="K957" s="184">
        <v>-1.1727000000000001</v>
      </c>
      <c r="L957" s="184">
        <v>5.2233000000000001</v>
      </c>
      <c r="M957" s="184">
        <v>-3.7378999999999998</v>
      </c>
      <c r="N957" s="184">
        <v>-5.7836999999999996</v>
      </c>
      <c r="O957" s="184">
        <v>14.1157</v>
      </c>
      <c r="P957" s="184">
        <v>7.9960000000000004</v>
      </c>
      <c r="Q957" s="184">
        <v>6.6108000000000002</v>
      </c>
      <c r="R957" s="184">
        <v>10.4101</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44483</v>
      </c>
      <c r="E958" s="184">
        <v>20.446000000000002</v>
      </c>
      <c r="F958" s="184">
        <v>467.74700000000001</v>
      </c>
      <c r="G958" s="184">
        <v>223.79920000000001</v>
      </c>
      <c r="H958" s="184">
        <v>109.9427</v>
      </c>
      <c r="I958" s="184">
        <v>105.75060000000001</v>
      </c>
      <c r="J958" s="184">
        <v>19.418500000000002</v>
      </c>
      <c r="K958" s="184">
        <v>-0.7863</v>
      </c>
      <c r="L958" s="184">
        <v>5.6334999999999997</v>
      </c>
      <c r="M958" s="184">
        <v>-3.3458999999999999</v>
      </c>
      <c r="N958" s="184">
        <v>-5.4061000000000003</v>
      </c>
      <c r="O958" s="184">
        <v>14.597300000000001</v>
      </c>
      <c r="P958" s="184">
        <v>8.4670000000000005</v>
      </c>
      <c r="Q958" s="184">
        <v>4.1632999999999996</v>
      </c>
      <c r="R958" s="184">
        <v>10.8466</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44483</v>
      </c>
      <c r="E959" s="184">
        <v>41.631399999999999</v>
      </c>
      <c r="F959" s="184">
        <v>477.68270000000001</v>
      </c>
      <c r="G959" s="184">
        <v>249.8733</v>
      </c>
      <c r="H959" s="184">
        <v>129.65979999999999</v>
      </c>
      <c r="I959" s="184">
        <v>118.9678</v>
      </c>
      <c r="J959" s="184">
        <v>26.724699999999999</v>
      </c>
      <c r="K959" s="184">
        <v>-1.4575</v>
      </c>
      <c r="L959" s="184">
        <v>6.851</v>
      </c>
      <c r="M959" s="184">
        <v>-4.5853999999999999</v>
      </c>
      <c r="N959" s="184">
        <v>-5.79</v>
      </c>
      <c r="O959" s="184">
        <v>13.642200000000001</v>
      </c>
      <c r="P959" s="184">
        <v>8.5921000000000003</v>
      </c>
      <c r="Q959" s="184">
        <v>10.673500000000001</v>
      </c>
      <c r="R959" s="184">
        <v>10.650399999999999</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44483</v>
      </c>
      <c r="E960" s="184">
        <v>19.438199999999998</v>
      </c>
      <c r="F960" s="184">
        <v>534.22630000000004</v>
      </c>
      <c r="G960" s="184">
        <v>244.47880000000001</v>
      </c>
      <c r="H960" s="184">
        <v>124.2196</v>
      </c>
      <c r="I960" s="184">
        <v>117.60680000000001</v>
      </c>
      <c r="J960" s="184">
        <v>23.153099999999998</v>
      </c>
      <c r="K960" s="184">
        <v>-1.5329999999999999</v>
      </c>
      <c r="L960" s="184">
        <v>4.5472999999999999</v>
      </c>
      <c r="M960" s="184">
        <v>-4.0654000000000003</v>
      </c>
      <c r="N960" s="184">
        <v>-6.298</v>
      </c>
      <c r="O960" s="184">
        <v>13.393800000000001</v>
      </c>
      <c r="P960" s="184">
        <v>7.7384000000000004</v>
      </c>
      <c r="Q960" s="184">
        <v>6.4625000000000004</v>
      </c>
      <c r="R960" s="184">
        <v>10.5525</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44483</v>
      </c>
      <c r="E961" s="184">
        <v>20.147099999999998</v>
      </c>
      <c r="F961" s="184">
        <v>534.55070000000001</v>
      </c>
      <c r="G961" s="184">
        <v>244.81549999999999</v>
      </c>
      <c r="H961" s="184">
        <v>124.54649999999999</v>
      </c>
      <c r="I961" s="184">
        <v>117.9323</v>
      </c>
      <c r="J961" s="184">
        <v>23.476900000000001</v>
      </c>
      <c r="K961" s="184">
        <v>-1.2386999999999999</v>
      </c>
      <c r="L961" s="184">
        <v>4.8528000000000002</v>
      </c>
      <c r="M961" s="184">
        <v>-3.7650999999999999</v>
      </c>
      <c r="N961" s="184">
        <v>-6.0084</v>
      </c>
      <c r="O961" s="184">
        <v>13.779299999999999</v>
      </c>
      <c r="P961" s="184">
        <v>8.1883999999999997</v>
      </c>
      <c r="Q961" s="184">
        <v>3.9011</v>
      </c>
      <c r="R961" s="184">
        <v>10.897600000000001</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44483</v>
      </c>
      <c r="E962" s="184">
        <v>2070.5192000000002</v>
      </c>
      <c r="F962" s="184">
        <v>478.2192</v>
      </c>
      <c r="G962" s="184">
        <v>300.63959999999997</v>
      </c>
      <c r="H962" s="184">
        <v>137.9709</v>
      </c>
      <c r="I962" s="184">
        <v>117.7623</v>
      </c>
      <c r="J962" s="184">
        <v>28.0214</v>
      </c>
      <c r="K962" s="184">
        <v>-0.63519999999999999</v>
      </c>
      <c r="L962" s="184">
        <v>8.3896999999999995</v>
      </c>
      <c r="M962" s="184">
        <v>-3.3685</v>
      </c>
      <c r="N962" s="184">
        <v>-5.6741999999999999</v>
      </c>
      <c r="O962" s="184">
        <v>13.6195</v>
      </c>
      <c r="P962" s="184">
        <v>8.6705000000000005</v>
      </c>
      <c r="Q962" s="184">
        <v>9.593</v>
      </c>
      <c r="R962" s="184">
        <v>10.650499999999999</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44483</v>
      </c>
      <c r="E963" s="184">
        <v>19.166599999999999</v>
      </c>
      <c r="F963" s="184">
        <v>552.50310000000002</v>
      </c>
      <c r="G963" s="184">
        <v>245.10640000000001</v>
      </c>
      <c r="H963" s="184">
        <v>118.04430000000001</v>
      </c>
      <c r="I963" s="184">
        <v>111.34</v>
      </c>
      <c r="J963" s="184">
        <v>23.791</v>
      </c>
      <c r="K963" s="184">
        <v>-0.90049999999999997</v>
      </c>
      <c r="L963" s="184">
        <v>5.1554000000000002</v>
      </c>
      <c r="M963" s="184">
        <v>-3.7250000000000001</v>
      </c>
      <c r="N963" s="184">
        <v>-5.9353999999999996</v>
      </c>
      <c r="O963" s="184">
        <v>13.783799999999999</v>
      </c>
      <c r="P963" s="184">
        <v>8.2127999999999997</v>
      </c>
      <c r="Q963" s="184">
        <v>6.4466999999999999</v>
      </c>
      <c r="R963" s="184">
        <v>10.651</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44483</v>
      </c>
      <c r="E964" s="184">
        <v>19.065300000000001</v>
      </c>
      <c r="F964" s="184">
        <v>552.32650000000001</v>
      </c>
      <c r="G964" s="184">
        <v>244.97389999999999</v>
      </c>
      <c r="H964" s="184">
        <v>117.9134</v>
      </c>
      <c r="I964" s="184">
        <v>111.1837</v>
      </c>
      <c r="J964" s="184">
        <v>23.641300000000001</v>
      </c>
      <c r="K964" s="184">
        <v>-1.0502</v>
      </c>
      <c r="L964" s="184">
        <v>5.0029000000000003</v>
      </c>
      <c r="M964" s="184">
        <v>-3.8687</v>
      </c>
      <c r="N964" s="184">
        <v>-6.0294999999999996</v>
      </c>
      <c r="O964" s="184">
        <v>13.653</v>
      </c>
      <c r="P964" s="184">
        <v>8.0884</v>
      </c>
      <c r="Q964" s="184">
        <v>6.3324999999999996</v>
      </c>
      <c r="R964" s="184">
        <v>10.5297</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44483</v>
      </c>
      <c r="E965" s="184">
        <v>15.2354</v>
      </c>
      <c r="F965" s="184">
        <v>459.71</v>
      </c>
      <c r="G965" s="184">
        <v>226.79400000000001</v>
      </c>
      <c r="H965" s="184">
        <v>110.44110000000001</v>
      </c>
      <c r="I965" s="184">
        <v>105.4751</v>
      </c>
      <c r="J965" s="184">
        <v>20.8674</v>
      </c>
      <c r="K965" s="184">
        <v>-2.2321</v>
      </c>
      <c r="L965" s="184">
        <v>5.0537000000000001</v>
      </c>
      <c r="M965" s="184">
        <v>-3.9986000000000002</v>
      </c>
      <c r="N965" s="184">
        <v>-5.9648000000000003</v>
      </c>
      <c r="O965" s="184">
        <v>13.9421</v>
      </c>
      <c r="P965" s="184">
        <v>8.9347999999999992</v>
      </c>
      <c r="Q965" s="184">
        <v>4.0381999999999998</v>
      </c>
      <c r="R965" s="184">
        <v>11.107100000000001</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44483</v>
      </c>
      <c r="E966" s="184">
        <v>14.6998</v>
      </c>
      <c r="F966" s="184">
        <v>459.1037</v>
      </c>
      <c r="G966" s="184">
        <v>226.3656</v>
      </c>
      <c r="H966" s="184">
        <v>110.0005</v>
      </c>
      <c r="I966" s="184">
        <v>105.0385</v>
      </c>
      <c r="J966" s="184">
        <v>20.442</v>
      </c>
      <c r="K966" s="184">
        <v>-2.6488</v>
      </c>
      <c r="L966" s="184">
        <v>4.6235999999999997</v>
      </c>
      <c r="M966" s="184">
        <v>-4.3376000000000001</v>
      </c>
      <c r="N966" s="184">
        <v>-6.3074000000000003</v>
      </c>
      <c r="O966" s="184">
        <v>13.503</v>
      </c>
      <c r="P966" s="184">
        <v>8.4959000000000007</v>
      </c>
      <c r="Q966" s="184">
        <v>3.8896000000000002</v>
      </c>
      <c r="R966" s="184">
        <v>10.673299999999999</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44483</v>
      </c>
      <c r="E967" s="184">
        <v>4280.2716</v>
      </c>
      <c r="F967" s="184">
        <v>474.92399999999998</v>
      </c>
      <c r="G967" s="184">
        <v>298.77480000000003</v>
      </c>
      <c r="H967" s="184">
        <v>137.2764</v>
      </c>
      <c r="I967" s="184">
        <v>117.18980000000001</v>
      </c>
      <c r="J967" s="184">
        <v>28.0868</v>
      </c>
      <c r="K967" s="184">
        <v>-0.39639999999999997</v>
      </c>
      <c r="L967" s="184">
        <v>8.5760000000000005</v>
      </c>
      <c r="M967" s="184">
        <v>-3.1619000000000002</v>
      </c>
      <c r="N967" s="184">
        <v>-5.4573999999999998</v>
      </c>
      <c r="O967" s="184">
        <v>13.8794</v>
      </c>
      <c r="P967" s="184">
        <v>8.7565000000000008</v>
      </c>
      <c r="Q967" s="184">
        <v>9.0303000000000004</v>
      </c>
      <c r="R967" s="184">
        <v>10.9567</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44483</v>
      </c>
      <c r="E968" s="184">
        <v>41.735399999999998</v>
      </c>
      <c r="F968" s="184">
        <v>484.46660000000003</v>
      </c>
      <c r="G968" s="184">
        <v>304.43110000000001</v>
      </c>
      <c r="H968" s="184">
        <v>139.50380000000001</v>
      </c>
      <c r="I968" s="184">
        <v>119.01300000000001</v>
      </c>
      <c r="J968" s="184">
        <v>28.040299999999998</v>
      </c>
      <c r="K968" s="184">
        <v>-0.98429999999999995</v>
      </c>
      <c r="L968" s="184">
        <v>8.1447000000000003</v>
      </c>
      <c r="M968" s="184">
        <v>-3.7757999999999998</v>
      </c>
      <c r="N968" s="184">
        <v>-6.0899000000000001</v>
      </c>
      <c r="O968" s="184">
        <v>13.4884</v>
      </c>
      <c r="P968" s="184">
        <v>8.6126000000000005</v>
      </c>
      <c r="Q968" s="184">
        <v>10.7689</v>
      </c>
      <c r="R968" s="184">
        <v>10.3658</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514.9708303030302</v>
      </c>
      <c r="G969" s="186">
        <v>291.56795454545448</v>
      </c>
      <c r="H969" s="186">
        <v>143.38475151515149</v>
      </c>
      <c r="I969" s="186">
        <v>128.49963333333335</v>
      </c>
      <c r="J969" s="186">
        <v>27.557175757575759</v>
      </c>
      <c r="K969" s="186">
        <v>-1.4454090909090911</v>
      </c>
      <c r="L969" s="186">
        <v>5.3966272727272724</v>
      </c>
      <c r="M969" s="186">
        <v>-4.058451515151515</v>
      </c>
      <c r="N969" s="186">
        <v>-6.363266666666668</v>
      </c>
      <c r="O969" s="186">
        <v>13.93600606060606</v>
      </c>
      <c r="P969" s="186">
        <v>8.2786393939393932</v>
      </c>
      <c r="Q969" s="186">
        <v>5.6760424242424241</v>
      </c>
      <c r="R969" s="186">
        <v>10.926342424242424</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476.34010000000001</v>
      </c>
      <c r="G970" s="186">
        <v>265.93979999999999</v>
      </c>
      <c r="H970" s="186">
        <v>129.65979999999999</v>
      </c>
      <c r="I970" s="186">
        <v>117.03400000000001</v>
      </c>
      <c r="J970" s="186">
        <v>26.724699999999999</v>
      </c>
      <c r="K970" s="186">
        <v>-0.90049999999999997</v>
      </c>
      <c r="L970" s="186">
        <v>5.2233000000000001</v>
      </c>
      <c r="M970" s="186">
        <v>-3.8643999999999998</v>
      </c>
      <c r="N970" s="186">
        <v>-5.7930999999999999</v>
      </c>
      <c r="O970" s="186">
        <v>13.676500000000001</v>
      </c>
      <c r="P970" s="186">
        <v>8.3465000000000007</v>
      </c>
      <c r="Q970" s="186">
        <v>4.2526000000000002</v>
      </c>
      <c r="R970" s="186">
        <v>10.708600000000001</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44483</v>
      </c>
      <c r="E973" s="184">
        <v>868.28374664362798</v>
      </c>
      <c r="F973" s="184">
        <v>0.96220000000000006</v>
      </c>
      <c r="G973" s="184">
        <v>1.8997999999999999</v>
      </c>
      <c r="H973" s="184">
        <v>2.9005999999999998</v>
      </c>
      <c r="I973" s="184">
        <v>6.0915999999999997</v>
      </c>
      <c r="J973" s="184">
        <v>5.7470999999999997</v>
      </c>
      <c r="K973" s="184">
        <v>17.376300000000001</v>
      </c>
      <c r="L973" s="184">
        <v>33.987900000000003</v>
      </c>
      <c r="M973" s="184">
        <v>37.757399999999997</v>
      </c>
      <c r="N973" s="184">
        <v>69.530600000000007</v>
      </c>
      <c r="O973" s="184">
        <v>24.261900000000001</v>
      </c>
      <c r="P973" s="184">
        <v>15.155200000000001</v>
      </c>
      <c r="Q973" s="184">
        <v>18.506</v>
      </c>
      <c r="R973" s="184">
        <v>35.6023</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44483</v>
      </c>
      <c r="E974" s="184">
        <v>776.1</v>
      </c>
      <c r="F974" s="184">
        <v>0.96530000000000005</v>
      </c>
      <c r="G974" s="184">
        <v>1.9078999999999999</v>
      </c>
      <c r="H974" s="184">
        <v>2.9186999999999999</v>
      </c>
      <c r="I974" s="184">
        <v>6.1289999999999996</v>
      </c>
      <c r="J974" s="184">
        <v>5.8265000000000002</v>
      </c>
      <c r="K974" s="184">
        <v>17.6355</v>
      </c>
      <c r="L974" s="184">
        <v>34.566699999999997</v>
      </c>
      <c r="M974" s="184">
        <v>38.631399999999999</v>
      </c>
      <c r="N974" s="184">
        <v>71.011200000000002</v>
      </c>
      <c r="O974" s="184">
        <v>25.38</v>
      </c>
      <c r="P974" s="184">
        <v>16.347200000000001</v>
      </c>
      <c r="Q974" s="184">
        <v>19.363600000000002</v>
      </c>
      <c r="R974" s="184">
        <v>36.8322</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44483</v>
      </c>
      <c r="E975" s="184">
        <v>859.54563020656099</v>
      </c>
      <c r="F975" s="184">
        <v>0.9647</v>
      </c>
      <c r="G975" s="184">
        <v>1.9028</v>
      </c>
      <c r="H975" s="184">
        <v>2.9047999999999998</v>
      </c>
      <c r="I975" s="184">
        <v>6.0899000000000001</v>
      </c>
      <c r="J975" s="184">
        <v>5.7462</v>
      </c>
      <c r="K975" s="184">
        <v>17.371300000000002</v>
      </c>
      <c r="L975" s="184">
        <v>33.989800000000002</v>
      </c>
      <c r="M975" s="184">
        <v>37.760899999999999</v>
      </c>
      <c r="N975" s="184">
        <v>69.533299999999997</v>
      </c>
      <c r="O975" s="184">
        <v>23.925999999999998</v>
      </c>
      <c r="P975" s="184">
        <v>14.832700000000001</v>
      </c>
      <c r="Q975" s="184">
        <v>18.186399999999999</v>
      </c>
      <c r="R975" s="184">
        <v>35.603999999999999</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44483</v>
      </c>
      <c r="E976" s="184">
        <v>371.01553055306999</v>
      </c>
      <c r="F976" s="184">
        <v>0.96889999999999998</v>
      </c>
      <c r="G976" s="184">
        <v>1.9109</v>
      </c>
      <c r="H976" s="184">
        <v>2.9224999999999999</v>
      </c>
      <c r="I976" s="184">
        <v>6.1421999999999999</v>
      </c>
      <c r="J976" s="184">
        <v>5.8287000000000004</v>
      </c>
      <c r="K976" s="184">
        <v>17.6371</v>
      </c>
      <c r="L976" s="184">
        <v>34.562800000000003</v>
      </c>
      <c r="M976" s="184">
        <v>38.633400000000002</v>
      </c>
      <c r="N976" s="184">
        <v>71.012699999999995</v>
      </c>
      <c r="O976" s="184">
        <v>25.380400000000002</v>
      </c>
      <c r="P976" s="184">
        <v>16.209199999999999</v>
      </c>
      <c r="Q976" s="184">
        <v>19.2669</v>
      </c>
      <c r="R976" s="184">
        <v>36.8309</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44483</v>
      </c>
      <c r="E977" s="184">
        <v>22.97</v>
      </c>
      <c r="F977" s="184">
        <v>0.56920000000000004</v>
      </c>
      <c r="G977" s="184">
        <v>1.234</v>
      </c>
      <c r="H977" s="184">
        <v>2.1343000000000001</v>
      </c>
      <c r="I977" s="184">
        <v>5.7064000000000004</v>
      </c>
      <c r="J977" s="184">
        <v>5.8525</v>
      </c>
      <c r="K977" s="184">
        <v>14.735300000000001</v>
      </c>
      <c r="L977" s="184">
        <v>38.207000000000001</v>
      </c>
      <c r="M977" s="184">
        <v>46.4923</v>
      </c>
      <c r="N977" s="184">
        <v>76.5565</v>
      </c>
      <c r="O977" s="184"/>
      <c r="P977" s="184"/>
      <c r="Q977" s="184">
        <v>32.178699999999999</v>
      </c>
      <c r="R977" s="184">
        <v>41.323599999999999</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44483</v>
      </c>
      <c r="E978" s="184">
        <v>21.83</v>
      </c>
      <c r="F978" s="184">
        <v>0.55269999999999997</v>
      </c>
      <c r="G978" s="184">
        <v>1.2054</v>
      </c>
      <c r="H978" s="184">
        <v>2.0569999999999999</v>
      </c>
      <c r="I978" s="184">
        <v>5.6120000000000001</v>
      </c>
      <c r="J978" s="184">
        <v>5.7142999999999997</v>
      </c>
      <c r="K978" s="184">
        <v>14.293200000000001</v>
      </c>
      <c r="L978" s="184">
        <v>37.123100000000001</v>
      </c>
      <c r="M978" s="184">
        <v>44.761299999999999</v>
      </c>
      <c r="N978" s="184">
        <v>73.944199999999995</v>
      </c>
      <c r="O978" s="184"/>
      <c r="P978" s="184"/>
      <c r="Q978" s="184">
        <v>29.9407</v>
      </c>
      <c r="R978" s="184">
        <v>39.051699999999997</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44483</v>
      </c>
      <c r="E979" s="184">
        <v>17.86</v>
      </c>
      <c r="F979" s="184">
        <v>1.3046</v>
      </c>
      <c r="G979" s="184">
        <v>3.0583</v>
      </c>
      <c r="H979" s="184">
        <v>4.5056000000000003</v>
      </c>
      <c r="I979" s="184">
        <v>7.3963000000000001</v>
      </c>
      <c r="J979" s="184">
        <v>7.9806999999999997</v>
      </c>
      <c r="K979" s="184">
        <v>22.1614</v>
      </c>
      <c r="L979" s="184">
        <v>39.859000000000002</v>
      </c>
      <c r="M979" s="184">
        <v>41.971400000000003</v>
      </c>
      <c r="N979" s="184">
        <v>73.566599999999994</v>
      </c>
      <c r="O979" s="184"/>
      <c r="P979" s="184"/>
      <c r="Q979" s="184">
        <v>68.656999999999996</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44483</v>
      </c>
      <c r="E980" s="184">
        <v>17.489999999999998</v>
      </c>
      <c r="F980" s="184">
        <v>1.2739</v>
      </c>
      <c r="G980" s="184">
        <v>3.0034999999999998</v>
      </c>
      <c r="H980" s="184">
        <v>4.4179000000000004</v>
      </c>
      <c r="I980" s="184">
        <v>7.3006000000000002</v>
      </c>
      <c r="J980" s="184">
        <v>7.8297999999999996</v>
      </c>
      <c r="K980" s="184">
        <v>21.627300000000002</v>
      </c>
      <c r="L980" s="184">
        <v>38.699399999999997</v>
      </c>
      <c r="M980" s="184">
        <v>40.031999999999996</v>
      </c>
      <c r="N980" s="184">
        <v>70.301900000000003</v>
      </c>
      <c r="O980" s="184"/>
      <c r="P980" s="184"/>
      <c r="Q980" s="184">
        <v>65.504800000000003</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44483</v>
      </c>
      <c r="E981" s="184">
        <v>64.260000000000005</v>
      </c>
      <c r="F981" s="184">
        <v>0.87909999999999999</v>
      </c>
      <c r="G981" s="184">
        <v>1.9676</v>
      </c>
      <c r="H981" s="184">
        <v>2.8982999999999999</v>
      </c>
      <c r="I981" s="184">
        <v>5.4825999999999997</v>
      </c>
      <c r="J981" s="184">
        <v>4.9828000000000001</v>
      </c>
      <c r="K981" s="184">
        <v>12.127000000000001</v>
      </c>
      <c r="L981" s="184">
        <v>34.463299999999997</v>
      </c>
      <c r="M981" s="184">
        <v>34.773499999999999</v>
      </c>
      <c r="N981" s="184">
        <v>62.848500000000001</v>
      </c>
      <c r="O981" s="184">
        <v>23.5427</v>
      </c>
      <c r="P981" s="184">
        <v>15.4415</v>
      </c>
      <c r="Q981" s="184">
        <v>15.262499999999999</v>
      </c>
      <c r="R981" s="184">
        <v>33.035299999999999</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44483</v>
      </c>
      <c r="E982" s="184">
        <v>58.23</v>
      </c>
      <c r="F982" s="184">
        <v>0.88360000000000005</v>
      </c>
      <c r="G982" s="184">
        <v>1.9611000000000001</v>
      </c>
      <c r="H982" s="184">
        <v>2.8980000000000001</v>
      </c>
      <c r="I982" s="184">
        <v>5.47</v>
      </c>
      <c r="J982" s="184">
        <v>4.9188999999999998</v>
      </c>
      <c r="K982" s="184">
        <v>11.8947</v>
      </c>
      <c r="L982" s="184">
        <v>33.862099999999998</v>
      </c>
      <c r="M982" s="184">
        <v>33.800600000000003</v>
      </c>
      <c r="N982" s="184">
        <v>61.212600000000002</v>
      </c>
      <c r="O982" s="184">
        <v>22.133700000000001</v>
      </c>
      <c r="P982" s="184">
        <v>14.1149</v>
      </c>
      <c r="Q982" s="184">
        <v>14.5268</v>
      </c>
      <c r="R982" s="184">
        <v>31.575800000000001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44483</v>
      </c>
      <c r="E983" s="184">
        <v>188.77</v>
      </c>
      <c r="F983" s="184">
        <v>0.76329999999999998</v>
      </c>
      <c r="G983" s="184">
        <v>2.3809999999999998</v>
      </c>
      <c r="H983" s="184">
        <v>3.2940999999999998</v>
      </c>
      <c r="I983" s="184">
        <v>5.9314999999999998</v>
      </c>
      <c r="J983" s="184">
        <v>5.5111999999999997</v>
      </c>
      <c r="K983" s="184">
        <v>16.066199999999998</v>
      </c>
      <c r="L983" s="184">
        <v>36.119100000000003</v>
      </c>
      <c r="M983" s="184">
        <v>38.121000000000002</v>
      </c>
      <c r="N983" s="184">
        <v>70.155000000000001</v>
      </c>
      <c r="O983" s="184">
        <v>27.9953</v>
      </c>
      <c r="P983" s="184">
        <v>20.468800000000002</v>
      </c>
      <c r="Q983" s="184">
        <v>24.3871</v>
      </c>
      <c r="R983" s="184">
        <v>39.7121</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44483</v>
      </c>
      <c r="E984" s="184">
        <v>171.8</v>
      </c>
      <c r="F984" s="184">
        <v>0.76249999999999996</v>
      </c>
      <c r="G984" s="184">
        <v>2.3715999999999999</v>
      </c>
      <c r="H984" s="184">
        <v>3.2761999999999998</v>
      </c>
      <c r="I984" s="184">
        <v>5.8860000000000001</v>
      </c>
      <c r="J984" s="184">
        <v>5.4116999999999997</v>
      </c>
      <c r="K984" s="184">
        <v>15.7058</v>
      </c>
      <c r="L984" s="184">
        <v>35.286200000000001</v>
      </c>
      <c r="M984" s="184">
        <v>36.892400000000002</v>
      </c>
      <c r="N984" s="184">
        <v>68.134699999999995</v>
      </c>
      <c r="O984" s="184">
        <v>26.5078</v>
      </c>
      <c r="P984" s="184">
        <v>19.015999999999998</v>
      </c>
      <c r="Q984" s="184">
        <v>18.679200000000002</v>
      </c>
      <c r="R984" s="184">
        <v>38.063200000000002</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44483</v>
      </c>
      <c r="E985" s="184">
        <v>171.8</v>
      </c>
      <c r="F985" s="184">
        <v>0.76249999999999996</v>
      </c>
      <c r="G985" s="184">
        <v>2.3715999999999999</v>
      </c>
      <c r="H985" s="184">
        <v>3.2761999999999998</v>
      </c>
      <c r="I985" s="184">
        <v>5.8860000000000001</v>
      </c>
      <c r="J985" s="184">
        <v>5.4116999999999997</v>
      </c>
      <c r="K985" s="184">
        <v>15.7058</v>
      </c>
      <c r="L985" s="184">
        <v>35.286200000000001</v>
      </c>
      <c r="M985" s="184">
        <v>36.892400000000002</v>
      </c>
      <c r="N985" s="184">
        <v>68.134699999999995</v>
      </c>
      <c r="O985" s="184">
        <v>26.5078</v>
      </c>
      <c r="P985" s="184">
        <v>19.015999999999998</v>
      </c>
      <c r="Q985" s="184">
        <v>18.679200000000002</v>
      </c>
      <c r="R985" s="184">
        <v>38.063200000000002</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44483</v>
      </c>
      <c r="E986" s="184">
        <v>405.16500000000002</v>
      </c>
      <c r="F986" s="184">
        <v>0.53769999999999996</v>
      </c>
      <c r="G986" s="184">
        <v>1.2194</v>
      </c>
      <c r="H986" s="184">
        <v>1.9052</v>
      </c>
      <c r="I986" s="184">
        <v>3.4215</v>
      </c>
      <c r="J986" s="184">
        <v>2.8834</v>
      </c>
      <c r="K986" s="184">
        <v>9.8620999999999999</v>
      </c>
      <c r="L986" s="184">
        <v>29.6462</v>
      </c>
      <c r="M986" s="184">
        <v>33.000599999999999</v>
      </c>
      <c r="N986" s="184">
        <v>69.226299999999995</v>
      </c>
      <c r="O986" s="184">
        <v>24.624099999999999</v>
      </c>
      <c r="P986" s="184">
        <v>17.377199999999998</v>
      </c>
      <c r="Q986" s="184">
        <v>18.577000000000002</v>
      </c>
      <c r="R986" s="184">
        <v>31.8751</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44483</v>
      </c>
      <c r="E987" s="184">
        <v>376.31</v>
      </c>
      <c r="F987" s="184">
        <v>0.53510000000000002</v>
      </c>
      <c r="G987" s="184">
        <v>1.2119</v>
      </c>
      <c r="H987" s="184">
        <v>1.8874</v>
      </c>
      <c r="I987" s="184">
        <v>3.3849999999999998</v>
      </c>
      <c r="J987" s="184">
        <v>2.8048999999999999</v>
      </c>
      <c r="K987" s="184">
        <v>9.6094000000000008</v>
      </c>
      <c r="L987" s="184">
        <v>29.039899999999999</v>
      </c>
      <c r="M987" s="184">
        <v>32.0687</v>
      </c>
      <c r="N987" s="184">
        <v>67.639300000000006</v>
      </c>
      <c r="O987" s="184">
        <v>23.440200000000001</v>
      </c>
      <c r="P987" s="184">
        <v>16.193300000000001</v>
      </c>
      <c r="Q987" s="184">
        <v>18.448499999999999</v>
      </c>
      <c r="R987" s="184">
        <v>30.6432</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44483</v>
      </c>
      <c r="E988" s="184">
        <v>60.735999999999997</v>
      </c>
      <c r="F988" s="184">
        <v>0.62790000000000001</v>
      </c>
      <c r="G988" s="184">
        <v>1.9009</v>
      </c>
      <c r="H988" s="184">
        <v>2.9283999999999999</v>
      </c>
      <c r="I988" s="184">
        <v>4.766</v>
      </c>
      <c r="J988" s="184">
        <v>5.7971000000000004</v>
      </c>
      <c r="K988" s="184">
        <v>12.9594</v>
      </c>
      <c r="L988" s="184">
        <v>31.286999999999999</v>
      </c>
      <c r="M988" s="184">
        <v>35.871699999999997</v>
      </c>
      <c r="N988" s="184">
        <v>67.732699999999994</v>
      </c>
      <c r="O988" s="184">
        <v>26.330200000000001</v>
      </c>
      <c r="P988" s="184">
        <v>19.033899999999999</v>
      </c>
      <c r="Q988" s="184">
        <v>17.8962</v>
      </c>
      <c r="R988" s="184">
        <v>34.567399999999999</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44483</v>
      </c>
      <c r="E989" s="184">
        <v>54.703000000000003</v>
      </c>
      <c r="F989" s="184">
        <v>0.62360000000000004</v>
      </c>
      <c r="G989" s="184">
        <v>1.8868</v>
      </c>
      <c r="H989" s="184">
        <v>2.8967999999999998</v>
      </c>
      <c r="I989" s="184">
        <v>4.7027999999999999</v>
      </c>
      <c r="J989" s="184">
        <v>5.6614000000000004</v>
      </c>
      <c r="K989" s="184">
        <v>12.5136</v>
      </c>
      <c r="L989" s="184">
        <v>30.2483</v>
      </c>
      <c r="M989" s="184">
        <v>34.299799999999998</v>
      </c>
      <c r="N989" s="184">
        <v>65.180999999999997</v>
      </c>
      <c r="O989" s="184">
        <v>24.394500000000001</v>
      </c>
      <c r="P989" s="184">
        <v>17.5535</v>
      </c>
      <c r="Q989" s="184">
        <v>12.5762</v>
      </c>
      <c r="R989" s="184">
        <v>32.493000000000002</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44483</v>
      </c>
      <c r="E990" s="184">
        <v>130.56649999999999</v>
      </c>
      <c r="F990" s="184">
        <v>0.46739999999999998</v>
      </c>
      <c r="G990" s="184">
        <v>3.1688999999999998</v>
      </c>
      <c r="H990" s="184">
        <v>4.5476999999999999</v>
      </c>
      <c r="I990" s="184">
        <v>6.9443999999999999</v>
      </c>
      <c r="J990" s="184">
        <v>8.4923999999999999</v>
      </c>
      <c r="K990" s="184">
        <v>14.2697</v>
      </c>
      <c r="L990" s="184">
        <v>34.9345</v>
      </c>
      <c r="M990" s="184">
        <v>35.922800000000002</v>
      </c>
      <c r="N990" s="184">
        <v>79.045400000000001</v>
      </c>
      <c r="O990" s="184">
        <v>20.769600000000001</v>
      </c>
      <c r="P990" s="184">
        <v>14.245100000000001</v>
      </c>
      <c r="Q990" s="184">
        <v>16.707000000000001</v>
      </c>
      <c r="R990" s="184">
        <v>31.234400000000001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44483</v>
      </c>
      <c r="E991" s="184">
        <v>139.5145</v>
      </c>
      <c r="F991" s="184">
        <v>0.46929999999999999</v>
      </c>
      <c r="G991" s="184">
        <v>3.1749000000000001</v>
      </c>
      <c r="H991" s="184">
        <v>4.5618999999999996</v>
      </c>
      <c r="I991" s="184">
        <v>6.9737</v>
      </c>
      <c r="J991" s="184">
        <v>8.5558999999999994</v>
      </c>
      <c r="K991" s="184">
        <v>14.4747</v>
      </c>
      <c r="L991" s="184">
        <v>35.418399999999998</v>
      </c>
      <c r="M991" s="184">
        <v>36.662999999999997</v>
      </c>
      <c r="N991" s="184">
        <v>80.399299999999997</v>
      </c>
      <c r="O991" s="184">
        <v>21.7456</v>
      </c>
      <c r="P991" s="184">
        <v>15.1639</v>
      </c>
      <c r="Q991" s="184">
        <v>16.7804</v>
      </c>
      <c r="R991" s="184">
        <v>32.368000000000002</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44483</v>
      </c>
      <c r="E992" s="184">
        <v>200.99</v>
      </c>
      <c r="F992" s="184">
        <v>0.92190000000000005</v>
      </c>
      <c r="G992" s="184">
        <v>3.1177999999999999</v>
      </c>
      <c r="H992" s="184">
        <v>4.5049000000000001</v>
      </c>
      <c r="I992" s="184">
        <v>6.7431999999999999</v>
      </c>
      <c r="J992" s="184">
        <v>9.0044000000000004</v>
      </c>
      <c r="K992" s="184">
        <v>17.4343</v>
      </c>
      <c r="L992" s="184">
        <v>37.486400000000003</v>
      </c>
      <c r="M992" s="184">
        <v>42.869300000000003</v>
      </c>
      <c r="N992" s="184">
        <v>83.7791</v>
      </c>
      <c r="O992" s="184">
        <v>24.197900000000001</v>
      </c>
      <c r="P992" s="184">
        <v>16.788399999999999</v>
      </c>
      <c r="Q992" s="184">
        <v>13.327999999999999</v>
      </c>
      <c r="R992" s="184">
        <v>35.732599999999998</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44483</v>
      </c>
      <c r="E993" s="184">
        <v>265.66907834095798</v>
      </c>
      <c r="F993" s="184">
        <v>0.96499999999999997</v>
      </c>
      <c r="G993" s="184">
        <v>3.1583000000000001</v>
      </c>
      <c r="H993" s="184">
        <v>4.5403000000000002</v>
      </c>
      <c r="I993" s="184">
        <v>6.7672999999999996</v>
      </c>
      <c r="J993" s="184">
        <v>8.9989000000000008</v>
      </c>
      <c r="K993" s="184">
        <v>17.304200000000002</v>
      </c>
      <c r="L993" s="184">
        <v>37.131300000000003</v>
      </c>
      <c r="M993" s="184">
        <v>42.261800000000001</v>
      </c>
      <c r="N993" s="184">
        <v>82.804400000000001</v>
      </c>
      <c r="O993" s="184">
        <v>23.8002</v>
      </c>
      <c r="P993" s="184">
        <v>16.512799999999999</v>
      </c>
      <c r="Q993" s="184">
        <v>12.5832</v>
      </c>
      <c r="R993" s="184">
        <v>35.180100000000003</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44483</v>
      </c>
      <c r="E994" s="184">
        <v>17.5486</v>
      </c>
      <c r="F994" s="184">
        <v>0.74170000000000003</v>
      </c>
      <c r="G994" s="184">
        <v>1.7162999999999999</v>
      </c>
      <c r="H994" s="184">
        <v>2.8675999999999999</v>
      </c>
      <c r="I994" s="184">
        <v>5.0511999999999997</v>
      </c>
      <c r="J994" s="184">
        <v>5.3773999999999997</v>
      </c>
      <c r="K994" s="184">
        <v>15.420199999999999</v>
      </c>
      <c r="L994" s="184">
        <v>33.208300000000001</v>
      </c>
      <c r="M994" s="184">
        <v>35.580599999999997</v>
      </c>
      <c r="N994" s="184">
        <v>68.264099999999999</v>
      </c>
      <c r="O994" s="184"/>
      <c r="P994" s="184"/>
      <c r="Q994" s="184">
        <v>24.668199999999999</v>
      </c>
      <c r="R994" s="184">
        <v>33.4801</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44483</v>
      </c>
      <c r="E995" s="184">
        <v>16.825500000000002</v>
      </c>
      <c r="F995" s="184">
        <v>0.73699999999999999</v>
      </c>
      <c r="G995" s="184">
        <v>1.7028000000000001</v>
      </c>
      <c r="H995" s="184">
        <v>2.8353000000000002</v>
      </c>
      <c r="I995" s="184">
        <v>4.9842000000000004</v>
      </c>
      <c r="J995" s="184">
        <v>5.2310999999999996</v>
      </c>
      <c r="K995" s="184">
        <v>14.9314</v>
      </c>
      <c r="L995" s="184">
        <v>32.079700000000003</v>
      </c>
      <c r="M995" s="184">
        <v>33.871499999999997</v>
      </c>
      <c r="N995" s="184">
        <v>65.440899999999999</v>
      </c>
      <c r="O995" s="184"/>
      <c r="P995" s="184"/>
      <c r="Q995" s="184">
        <v>22.628399999999999</v>
      </c>
      <c r="R995" s="184">
        <v>31.274899999999999</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44483</v>
      </c>
      <c r="E996" s="184">
        <v>558.59</v>
      </c>
      <c r="F996" s="184">
        <v>0.45679999999999998</v>
      </c>
      <c r="G996" s="184">
        <v>2.0144000000000002</v>
      </c>
      <c r="H996" s="184">
        <v>3.1637</v>
      </c>
      <c r="I996" s="184">
        <v>4.8818000000000001</v>
      </c>
      <c r="J996" s="184">
        <v>10.6974</v>
      </c>
      <c r="K996" s="184">
        <v>19.351700000000001</v>
      </c>
      <c r="L996" s="184">
        <v>37.709200000000003</v>
      </c>
      <c r="M996" s="184">
        <v>41.272100000000002</v>
      </c>
      <c r="N996" s="184">
        <v>84.890100000000004</v>
      </c>
      <c r="O996" s="184">
        <v>22.528400000000001</v>
      </c>
      <c r="P996" s="184">
        <v>16.0641</v>
      </c>
      <c r="Q996" s="184">
        <v>18.8611</v>
      </c>
      <c r="R996" s="184">
        <v>33.8386</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44483</v>
      </c>
      <c r="E997" s="184">
        <v>604.15</v>
      </c>
      <c r="F997" s="184">
        <v>0.45729999999999998</v>
      </c>
      <c r="G997" s="184">
        <v>2.0196000000000001</v>
      </c>
      <c r="H997" s="184">
        <v>3.1764999999999999</v>
      </c>
      <c r="I997" s="184">
        <v>4.9108000000000001</v>
      </c>
      <c r="J997" s="184">
        <v>10.767799999999999</v>
      </c>
      <c r="K997" s="184">
        <v>19.588699999999999</v>
      </c>
      <c r="L997" s="184">
        <v>38.239899999999999</v>
      </c>
      <c r="M997" s="184">
        <v>42.049300000000002</v>
      </c>
      <c r="N997" s="184">
        <v>86.299300000000002</v>
      </c>
      <c r="O997" s="184">
        <v>23.515000000000001</v>
      </c>
      <c r="P997" s="184">
        <v>17.200700000000001</v>
      </c>
      <c r="Q997" s="184">
        <v>16.800599999999999</v>
      </c>
      <c r="R997" s="184">
        <v>34.860399999999998</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44483</v>
      </c>
      <c r="E998" s="184">
        <v>81</v>
      </c>
      <c r="F998" s="184">
        <v>0.57110000000000005</v>
      </c>
      <c r="G998" s="184">
        <v>2.3502999999999998</v>
      </c>
      <c r="H998" s="184">
        <v>3.8062</v>
      </c>
      <c r="I998" s="184">
        <v>6.1877000000000004</v>
      </c>
      <c r="J998" s="184">
        <v>6.7053000000000003</v>
      </c>
      <c r="K998" s="184">
        <v>12.970700000000001</v>
      </c>
      <c r="L998" s="184">
        <v>30.434799999999999</v>
      </c>
      <c r="M998" s="184">
        <v>33.377200000000002</v>
      </c>
      <c r="N998" s="184">
        <v>65.915599999999998</v>
      </c>
      <c r="O998" s="184">
        <v>21.578900000000001</v>
      </c>
      <c r="P998" s="184">
        <v>16.524799999999999</v>
      </c>
      <c r="Q998" s="184">
        <v>15.513299999999999</v>
      </c>
      <c r="R998" s="184">
        <v>31.9465</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44483</v>
      </c>
      <c r="E999" s="184">
        <v>72.64</v>
      </c>
      <c r="F999" s="184">
        <v>0.56759999999999999</v>
      </c>
      <c r="G999" s="184">
        <v>2.3531</v>
      </c>
      <c r="H999" s="184">
        <v>3.7863000000000002</v>
      </c>
      <c r="I999" s="184">
        <v>6.1368</v>
      </c>
      <c r="J999" s="184">
        <v>6.6040999999999999</v>
      </c>
      <c r="K999" s="184">
        <v>12.637600000000001</v>
      </c>
      <c r="L999" s="184">
        <v>29.667999999999999</v>
      </c>
      <c r="M999" s="184">
        <v>32.192900000000002</v>
      </c>
      <c r="N999" s="184">
        <v>63.972900000000003</v>
      </c>
      <c r="O999" s="184">
        <v>20.118200000000002</v>
      </c>
      <c r="P999" s="184">
        <v>14.9651</v>
      </c>
      <c r="Q999" s="184">
        <v>13.028</v>
      </c>
      <c r="R999" s="184">
        <v>30.381599999999999</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44483</v>
      </c>
      <c r="E1000" s="184">
        <v>54.96</v>
      </c>
      <c r="F1000" s="184">
        <v>1.0294000000000001</v>
      </c>
      <c r="G1000" s="184">
        <v>2.1941000000000002</v>
      </c>
      <c r="H1000" s="184">
        <v>2.8058000000000001</v>
      </c>
      <c r="I1000" s="184">
        <v>4.6059999999999999</v>
      </c>
      <c r="J1000" s="184">
        <v>5.2469999999999999</v>
      </c>
      <c r="K1000" s="184">
        <v>11.5486</v>
      </c>
      <c r="L1000" s="184">
        <v>28.501300000000001</v>
      </c>
      <c r="M1000" s="184">
        <v>27.075099999999999</v>
      </c>
      <c r="N1000" s="184">
        <v>52.201599999999999</v>
      </c>
      <c r="O1000" s="184">
        <v>20.593599999999999</v>
      </c>
      <c r="P1000" s="184">
        <v>16.9786</v>
      </c>
      <c r="Q1000" s="184">
        <v>12.7577</v>
      </c>
      <c r="R1000" s="184">
        <v>26.634699999999999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44483</v>
      </c>
      <c r="E1001" s="184">
        <v>62.15</v>
      </c>
      <c r="F1001" s="184">
        <v>1.0241</v>
      </c>
      <c r="G1001" s="184">
        <v>2.1867999999999999</v>
      </c>
      <c r="H1001" s="184">
        <v>2.8292999999999999</v>
      </c>
      <c r="I1001" s="184">
        <v>4.6471999999999998</v>
      </c>
      <c r="J1001" s="184">
        <v>5.3390000000000004</v>
      </c>
      <c r="K1001" s="184">
        <v>11.901300000000001</v>
      </c>
      <c r="L1001" s="184">
        <v>29.3444</v>
      </c>
      <c r="M1001" s="184">
        <v>28.356100000000001</v>
      </c>
      <c r="N1001" s="184">
        <v>54.294899999999998</v>
      </c>
      <c r="O1001" s="184">
        <v>22.071899999999999</v>
      </c>
      <c r="P1001" s="184">
        <v>18.612300000000001</v>
      </c>
      <c r="Q1001" s="184">
        <v>18.714700000000001</v>
      </c>
      <c r="R1001" s="184">
        <v>28.215900000000001</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44483</v>
      </c>
      <c r="E1002" s="184">
        <v>200.82499999999999</v>
      </c>
      <c r="F1002" s="184">
        <v>0.60470000000000002</v>
      </c>
      <c r="G1002" s="184">
        <v>1.3469</v>
      </c>
      <c r="H1002" s="184">
        <v>2.1974</v>
      </c>
      <c r="I1002" s="184">
        <v>3.3694000000000002</v>
      </c>
      <c r="J1002" s="184">
        <v>2.1475</v>
      </c>
      <c r="K1002" s="184">
        <v>10.439299999999999</v>
      </c>
      <c r="L1002" s="184">
        <v>23.998200000000001</v>
      </c>
      <c r="M1002" s="184">
        <v>28.190799999999999</v>
      </c>
      <c r="N1002" s="184">
        <v>56.113999999999997</v>
      </c>
      <c r="O1002" s="184">
        <v>23.6709</v>
      </c>
      <c r="P1002" s="184">
        <v>16.1174</v>
      </c>
      <c r="Q1002" s="184">
        <v>19.1675</v>
      </c>
      <c r="R1002" s="184">
        <v>31.0871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44483</v>
      </c>
      <c r="E1003" s="184">
        <v>220.78299999999999</v>
      </c>
      <c r="F1003" s="184">
        <v>0.6079</v>
      </c>
      <c r="G1003" s="184">
        <v>1.3574999999999999</v>
      </c>
      <c r="H1003" s="184">
        <v>2.2214999999999998</v>
      </c>
      <c r="I1003" s="184">
        <v>3.4175</v>
      </c>
      <c r="J1003" s="184">
        <v>2.2503000000000002</v>
      </c>
      <c r="K1003" s="184">
        <v>10.781499999999999</v>
      </c>
      <c r="L1003" s="184">
        <v>24.7559</v>
      </c>
      <c r="M1003" s="184">
        <v>29.370100000000001</v>
      </c>
      <c r="N1003" s="184">
        <v>58.008000000000003</v>
      </c>
      <c r="O1003" s="184">
        <v>25.067699999999999</v>
      </c>
      <c r="P1003" s="184">
        <v>17.515899999999998</v>
      </c>
      <c r="Q1003" s="184">
        <v>18.2072</v>
      </c>
      <c r="R1003" s="184">
        <v>32.619999999999997</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44483</v>
      </c>
      <c r="E1004" s="184">
        <v>78.524000000000001</v>
      </c>
      <c r="F1004" s="184">
        <v>0.93320000000000003</v>
      </c>
      <c r="G1004" s="184">
        <v>2.1263999999999998</v>
      </c>
      <c r="H1004" s="184">
        <v>2.9674</v>
      </c>
      <c r="I1004" s="184">
        <v>5.16</v>
      </c>
      <c r="J1004" s="184">
        <v>4.2469000000000001</v>
      </c>
      <c r="K1004" s="184">
        <v>14.566700000000001</v>
      </c>
      <c r="L1004" s="184">
        <v>28.0123</v>
      </c>
      <c r="M1004" s="184">
        <v>26.995699999999999</v>
      </c>
      <c r="N1004" s="184">
        <v>49.917900000000003</v>
      </c>
      <c r="O1004" s="184">
        <v>19.537700000000001</v>
      </c>
      <c r="P1004" s="184">
        <v>14.7852</v>
      </c>
      <c r="Q1004" s="184">
        <v>15.8583</v>
      </c>
      <c r="R1004" s="184">
        <v>28.453199999999999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44483</v>
      </c>
      <c r="E1005" s="184">
        <v>73.385000000000005</v>
      </c>
      <c r="F1005" s="184">
        <v>0.93110000000000004</v>
      </c>
      <c r="G1005" s="184">
        <v>2.1193</v>
      </c>
      <c r="H1005" s="184">
        <v>2.9502999999999999</v>
      </c>
      <c r="I1005" s="184">
        <v>5.1224999999999996</v>
      </c>
      <c r="J1005" s="184">
        <v>4.1689999999999996</v>
      </c>
      <c r="K1005" s="184">
        <v>14.298</v>
      </c>
      <c r="L1005" s="184">
        <v>27.42</v>
      </c>
      <c r="M1005" s="184">
        <v>26.147400000000001</v>
      </c>
      <c r="N1005" s="184">
        <v>48.594700000000003</v>
      </c>
      <c r="O1005" s="184">
        <v>18.511500000000002</v>
      </c>
      <c r="P1005" s="184">
        <v>13.8322</v>
      </c>
      <c r="Q1005" s="184">
        <v>13.8094</v>
      </c>
      <c r="R1005" s="184">
        <v>27.352900000000002</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44483</v>
      </c>
      <c r="E1006" s="184">
        <v>28.037400000000002</v>
      </c>
      <c r="F1006" s="184">
        <v>0.76080000000000003</v>
      </c>
      <c r="G1006" s="184">
        <v>2.4129999999999998</v>
      </c>
      <c r="H1006" s="184">
        <v>3.4826999999999999</v>
      </c>
      <c r="I1006" s="184">
        <v>6.3766999999999996</v>
      </c>
      <c r="J1006" s="184">
        <v>6.4066000000000001</v>
      </c>
      <c r="K1006" s="184">
        <v>18.153700000000001</v>
      </c>
      <c r="L1006" s="184">
        <v>34.410699999999999</v>
      </c>
      <c r="M1006" s="184">
        <v>36.134900000000002</v>
      </c>
      <c r="N1006" s="184">
        <v>64.956900000000005</v>
      </c>
      <c r="O1006" s="184">
        <v>25.451699999999999</v>
      </c>
      <c r="P1006" s="184">
        <v>18.4148</v>
      </c>
      <c r="Q1006" s="184">
        <v>16.801100000000002</v>
      </c>
      <c r="R1006" s="184">
        <v>32.443800000000003</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44483</v>
      </c>
      <c r="E1007" s="184">
        <v>25.646799999999999</v>
      </c>
      <c r="F1007" s="184">
        <v>0.75670000000000004</v>
      </c>
      <c r="G1007" s="184">
        <v>2.4</v>
      </c>
      <c r="H1007" s="184">
        <v>3.4516</v>
      </c>
      <c r="I1007" s="184">
        <v>6.3132999999999999</v>
      </c>
      <c r="J1007" s="184">
        <v>6.2705000000000002</v>
      </c>
      <c r="K1007" s="184">
        <v>17.680399999999999</v>
      </c>
      <c r="L1007" s="184">
        <v>33.3125</v>
      </c>
      <c r="M1007" s="184">
        <v>34.487000000000002</v>
      </c>
      <c r="N1007" s="184">
        <v>62.341000000000001</v>
      </c>
      <c r="O1007" s="184">
        <v>23.645800000000001</v>
      </c>
      <c r="P1007" s="184">
        <v>16.618099999999998</v>
      </c>
      <c r="Q1007" s="184">
        <v>15.243600000000001</v>
      </c>
      <c r="R1007" s="184">
        <v>30.3309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44483</v>
      </c>
      <c r="E1008" s="184">
        <v>18.427399999999999</v>
      </c>
      <c r="F1008" s="184">
        <v>1.1039000000000001</v>
      </c>
      <c r="G1008" s="184">
        <v>3.1358999999999999</v>
      </c>
      <c r="H1008" s="184">
        <v>4.0814000000000004</v>
      </c>
      <c r="I1008" s="184">
        <v>6.7735000000000003</v>
      </c>
      <c r="J1008" s="184">
        <v>9.4016999999999999</v>
      </c>
      <c r="K1008" s="184">
        <v>19.3461</v>
      </c>
      <c r="L1008" s="184">
        <v>39.119900000000001</v>
      </c>
      <c r="M1008" s="184">
        <v>46.724299999999999</v>
      </c>
      <c r="N1008" s="184">
        <v>80.316100000000006</v>
      </c>
      <c r="O1008" s="184"/>
      <c r="P1008" s="184"/>
      <c r="Q1008" s="184">
        <v>40.6554</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44483</v>
      </c>
      <c r="E1009" s="184">
        <v>17.830300000000001</v>
      </c>
      <c r="F1009" s="184">
        <v>1.0989</v>
      </c>
      <c r="G1009" s="184">
        <v>3.1190000000000002</v>
      </c>
      <c r="H1009" s="184">
        <v>4.0419999999999998</v>
      </c>
      <c r="I1009" s="184">
        <v>6.6916000000000002</v>
      </c>
      <c r="J1009" s="184">
        <v>9.2222000000000008</v>
      </c>
      <c r="K1009" s="184">
        <v>18.764199999999999</v>
      </c>
      <c r="L1009" s="184">
        <v>37.774000000000001</v>
      </c>
      <c r="M1009" s="184">
        <v>44.650100000000002</v>
      </c>
      <c r="N1009" s="184">
        <v>76.956400000000002</v>
      </c>
      <c r="O1009" s="184"/>
      <c r="P1009" s="184"/>
      <c r="Q1009" s="184">
        <v>38.093299999999999</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44483</v>
      </c>
      <c r="E1010" s="184">
        <v>111.527</v>
      </c>
      <c r="F1010" s="184">
        <v>0.94769999999999999</v>
      </c>
      <c r="G1010" s="184">
        <v>1.8065</v>
      </c>
      <c r="H1010" s="184">
        <v>2.6951999999999998</v>
      </c>
      <c r="I1010" s="184">
        <v>5.3205</v>
      </c>
      <c r="J1010" s="184">
        <v>5.0091000000000001</v>
      </c>
      <c r="K1010" s="184">
        <v>15.07</v>
      </c>
      <c r="L1010" s="184">
        <v>33.203099999999999</v>
      </c>
      <c r="M1010" s="184">
        <v>38.2149</v>
      </c>
      <c r="N1010" s="184">
        <v>73.826400000000007</v>
      </c>
      <c r="O1010" s="184">
        <v>30.84</v>
      </c>
      <c r="P1010" s="184">
        <v>22.595400000000001</v>
      </c>
      <c r="Q1010" s="184">
        <v>26.6112</v>
      </c>
      <c r="R1010" s="184">
        <v>41.636800000000001</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44483</v>
      </c>
      <c r="E1011" s="184">
        <v>102.739</v>
      </c>
      <c r="F1011" s="184">
        <v>0.94520000000000004</v>
      </c>
      <c r="G1011" s="184">
        <v>1.7994000000000001</v>
      </c>
      <c r="H1011" s="184">
        <v>2.6764000000000001</v>
      </c>
      <c r="I1011" s="184">
        <v>5.2826000000000004</v>
      </c>
      <c r="J1011" s="184">
        <v>4.9223999999999997</v>
      </c>
      <c r="K1011" s="184">
        <v>14.7781</v>
      </c>
      <c r="L1011" s="184">
        <v>32.527099999999997</v>
      </c>
      <c r="M1011" s="184">
        <v>37.159100000000002</v>
      </c>
      <c r="N1011" s="184">
        <v>72.022999999999996</v>
      </c>
      <c r="O1011" s="184">
        <v>29.486000000000001</v>
      </c>
      <c r="P1011" s="184">
        <v>21.496400000000001</v>
      </c>
      <c r="Q1011" s="184">
        <v>22.953499999999998</v>
      </c>
      <c r="R1011" s="184">
        <v>40.200099999999999</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44483</v>
      </c>
      <c r="E1012" s="184">
        <v>17.663900000000002</v>
      </c>
      <c r="F1012" s="184">
        <v>0.52300000000000002</v>
      </c>
      <c r="G1012" s="184">
        <v>1.6908000000000001</v>
      </c>
      <c r="H1012" s="184">
        <v>2.1070000000000002</v>
      </c>
      <c r="I1012" s="184">
        <v>2.8496000000000001</v>
      </c>
      <c r="J1012" s="184">
        <v>1.4490000000000001</v>
      </c>
      <c r="K1012" s="184">
        <v>13.2149</v>
      </c>
      <c r="L1012" s="184">
        <v>32.681600000000003</v>
      </c>
      <c r="M1012" s="184">
        <v>38.556699999999999</v>
      </c>
      <c r="N1012" s="184">
        <v>74.006299999999996</v>
      </c>
      <c r="O1012" s="184"/>
      <c r="P1012" s="184"/>
      <c r="Q1012" s="184">
        <v>33.009500000000003</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44483</v>
      </c>
      <c r="E1013" s="184">
        <v>17.057500000000001</v>
      </c>
      <c r="F1013" s="184">
        <v>0.51859999999999995</v>
      </c>
      <c r="G1013" s="184">
        <v>1.6768000000000001</v>
      </c>
      <c r="H1013" s="184">
        <v>2.0741000000000001</v>
      </c>
      <c r="I1013" s="184">
        <v>2.7833000000000001</v>
      </c>
      <c r="J1013" s="184">
        <v>1.3078000000000001</v>
      </c>
      <c r="K1013" s="184">
        <v>12.7225</v>
      </c>
      <c r="L1013" s="184">
        <v>31.506900000000002</v>
      </c>
      <c r="M1013" s="184">
        <v>36.762</v>
      </c>
      <c r="N1013" s="184">
        <v>71.017899999999997</v>
      </c>
      <c r="O1013" s="184"/>
      <c r="P1013" s="184"/>
      <c r="Q1013" s="184">
        <v>30.700199999999999</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44483</v>
      </c>
      <c r="E1014" s="184">
        <v>28.0596</v>
      </c>
      <c r="F1014" s="184">
        <v>1.0319</v>
      </c>
      <c r="G1014" s="184">
        <v>2.5314999999999999</v>
      </c>
      <c r="H1014" s="184">
        <v>3.4188000000000001</v>
      </c>
      <c r="I1014" s="184">
        <v>5.6397000000000004</v>
      </c>
      <c r="J1014" s="184">
        <v>6.9001999999999999</v>
      </c>
      <c r="K1014" s="184">
        <v>18.0627</v>
      </c>
      <c r="L1014" s="184">
        <v>34.637799999999999</v>
      </c>
      <c r="M1014" s="184">
        <v>42.620600000000003</v>
      </c>
      <c r="N1014" s="184">
        <v>70.723500000000001</v>
      </c>
      <c r="O1014" s="184">
        <v>25.7911</v>
      </c>
      <c r="P1014" s="184">
        <v>17.639399999999998</v>
      </c>
      <c r="Q1014" s="184">
        <v>19.2605</v>
      </c>
      <c r="R1014" s="184">
        <v>32.072400000000002</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44483</v>
      </c>
      <c r="E1015" s="184">
        <v>25.226700000000001</v>
      </c>
      <c r="F1015" s="184">
        <v>1.026</v>
      </c>
      <c r="G1015" s="184">
        <v>2.5129999999999999</v>
      </c>
      <c r="H1015" s="184">
        <v>3.3754</v>
      </c>
      <c r="I1015" s="184">
        <v>5.5506000000000002</v>
      </c>
      <c r="J1015" s="184">
        <v>6.7670000000000003</v>
      </c>
      <c r="K1015" s="184">
        <v>17.486999999999998</v>
      </c>
      <c r="L1015" s="184">
        <v>33.294800000000002</v>
      </c>
      <c r="M1015" s="184">
        <v>40.4542</v>
      </c>
      <c r="N1015" s="184">
        <v>67.303600000000003</v>
      </c>
      <c r="O1015" s="184">
        <v>23.355799999999999</v>
      </c>
      <c r="P1015" s="184">
        <v>15.5265</v>
      </c>
      <c r="Q1015" s="184">
        <v>17.113199999999999</v>
      </c>
      <c r="R1015" s="184">
        <v>29.526199999999999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44483</v>
      </c>
      <c r="E1016" s="184">
        <v>873.51649999999995</v>
      </c>
      <c r="F1016" s="184">
        <v>0.56089999999999995</v>
      </c>
      <c r="G1016" s="184">
        <v>2.1307999999999998</v>
      </c>
      <c r="H1016" s="184">
        <v>2.9998999999999998</v>
      </c>
      <c r="I1016" s="184">
        <v>5.3034999999999997</v>
      </c>
      <c r="J1016" s="184">
        <v>6.0856000000000003</v>
      </c>
      <c r="K1016" s="184">
        <v>16.668600000000001</v>
      </c>
      <c r="L1016" s="184">
        <v>33.105800000000002</v>
      </c>
      <c r="M1016" s="184">
        <v>33.965899999999998</v>
      </c>
      <c r="N1016" s="184">
        <v>68.599400000000003</v>
      </c>
      <c r="O1016" s="184">
        <v>21.689499999999999</v>
      </c>
      <c r="P1016" s="184">
        <v>13.5465</v>
      </c>
      <c r="Q1016" s="184">
        <v>18.730499999999999</v>
      </c>
      <c r="R1016" s="184">
        <v>31.625699999999998</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44483</v>
      </c>
      <c r="E1017" s="184">
        <v>921.17600000000004</v>
      </c>
      <c r="F1017" s="184">
        <v>0.56220000000000003</v>
      </c>
      <c r="G1017" s="184">
        <v>2.1347</v>
      </c>
      <c r="H1017" s="184">
        <v>3.0091000000000001</v>
      </c>
      <c r="I1017" s="184">
        <v>5.3224999999999998</v>
      </c>
      <c r="J1017" s="184">
        <v>6.1269999999999998</v>
      </c>
      <c r="K1017" s="184">
        <v>16.808299999999999</v>
      </c>
      <c r="L1017" s="184">
        <v>33.428899999999999</v>
      </c>
      <c r="M1017" s="184">
        <v>34.461199999999998</v>
      </c>
      <c r="N1017" s="184">
        <v>69.458600000000004</v>
      </c>
      <c r="O1017" s="184">
        <v>22.331099999999999</v>
      </c>
      <c r="P1017" s="184">
        <v>14.2158</v>
      </c>
      <c r="Q1017" s="184">
        <v>14.888</v>
      </c>
      <c r="R1017" s="184">
        <v>32.302199999999999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44483</v>
      </c>
      <c r="E1018" s="184">
        <v>191.39</v>
      </c>
      <c r="F1018" s="184">
        <v>0.82709999999999995</v>
      </c>
      <c r="G1018" s="184">
        <v>2.7597</v>
      </c>
      <c r="H1018" s="184">
        <v>4.5048000000000004</v>
      </c>
      <c r="I1018" s="184">
        <v>7.4259000000000004</v>
      </c>
      <c r="J1018" s="184">
        <v>7.0594000000000001</v>
      </c>
      <c r="K1018" s="184">
        <v>16.509399999999999</v>
      </c>
      <c r="L1018" s="184">
        <v>35.086100000000002</v>
      </c>
      <c r="M1018" s="184">
        <v>39.598799999999997</v>
      </c>
      <c r="N1018" s="184">
        <v>72.703500000000005</v>
      </c>
      <c r="O1018" s="184">
        <v>25.5063</v>
      </c>
      <c r="P1018" s="184">
        <v>17.9663</v>
      </c>
      <c r="Q1018" s="184">
        <v>25.647099999999998</v>
      </c>
      <c r="R1018" s="184">
        <v>37.890500000000003</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44483</v>
      </c>
      <c r="E1019" s="184">
        <v>208.51</v>
      </c>
      <c r="F1019" s="184">
        <v>0.82689999999999997</v>
      </c>
      <c r="G1019" s="184">
        <v>2.7648999999999999</v>
      </c>
      <c r="H1019" s="184">
        <v>4.5214999999999996</v>
      </c>
      <c r="I1019" s="184">
        <v>7.4737999999999998</v>
      </c>
      <c r="J1019" s="184">
        <v>7.1589999999999998</v>
      </c>
      <c r="K1019" s="184">
        <v>16.832000000000001</v>
      </c>
      <c r="L1019" s="184">
        <v>35.845999999999997</v>
      </c>
      <c r="M1019" s="184">
        <v>40.752000000000002</v>
      </c>
      <c r="N1019" s="184">
        <v>74.631500000000003</v>
      </c>
      <c r="O1019" s="184">
        <v>26.934699999999999</v>
      </c>
      <c r="P1019" s="184">
        <v>19.292000000000002</v>
      </c>
      <c r="Q1019" s="184">
        <v>22.828299999999999</v>
      </c>
      <c r="R1019" s="184">
        <v>39.427799999999998</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44483</v>
      </c>
      <c r="E1020" s="184">
        <v>68.947800000000001</v>
      </c>
      <c r="F1020" s="184">
        <v>1.6762999999999999</v>
      </c>
      <c r="G1020" s="184">
        <v>4.1891999999999996</v>
      </c>
      <c r="H1020" s="184">
        <v>5.3676000000000004</v>
      </c>
      <c r="I1020" s="184">
        <v>8.0428999999999995</v>
      </c>
      <c r="J1020" s="184">
        <v>8.5310000000000006</v>
      </c>
      <c r="K1020" s="184">
        <v>15.9406</v>
      </c>
      <c r="L1020" s="184">
        <v>32.048000000000002</v>
      </c>
      <c r="M1020" s="184">
        <v>34.530200000000001</v>
      </c>
      <c r="N1020" s="184">
        <v>73.072599999999994</v>
      </c>
      <c r="O1020" s="184">
        <v>25.347300000000001</v>
      </c>
      <c r="P1020" s="184">
        <v>16.896100000000001</v>
      </c>
      <c r="Q1020" s="184">
        <v>13.8828</v>
      </c>
      <c r="R1020" s="184">
        <v>39.379100000000001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44483</v>
      </c>
      <c r="E1021" s="184">
        <v>71.316800000000001</v>
      </c>
      <c r="F1021" s="184">
        <v>1.6881999999999999</v>
      </c>
      <c r="G1021" s="184">
        <v>4.2119</v>
      </c>
      <c r="H1021" s="184">
        <v>5.4107000000000003</v>
      </c>
      <c r="I1021" s="184">
        <v>8.1239000000000008</v>
      </c>
      <c r="J1021" s="184">
        <v>8.7256999999999998</v>
      </c>
      <c r="K1021" s="184">
        <v>16.5275</v>
      </c>
      <c r="L1021" s="184">
        <v>33.305700000000002</v>
      </c>
      <c r="M1021" s="184">
        <v>36.435099999999998</v>
      </c>
      <c r="N1021" s="184">
        <v>75.606499999999997</v>
      </c>
      <c r="O1021" s="184">
        <v>26.185700000000001</v>
      </c>
      <c r="P1021" s="184">
        <v>17.432400000000001</v>
      </c>
      <c r="Q1021" s="184">
        <v>19.881799999999998</v>
      </c>
      <c r="R1021" s="184">
        <v>40.469000000000001</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44483</v>
      </c>
      <c r="E1022" s="184">
        <v>393.22219999999999</v>
      </c>
      <c r="F1022" s="184">
        <v>0.37769999999999998</v>
      </c>
      <c r="G1022" s="184">
        <v>1.5805</v>
      </c>
      <c r="H1022" s="184">
        <v>2.5238999999999998</v>
      </c>
      <c r="I1022" s="184">
        <v>5.5468999999999999</v>
      </c>
      <c r="J1022" s="184">
        <v>6.4748000000000001</v>
      </c>
      <c r="K1022" s="184">
        <v>10.0425</v>
      </c>
      <c r="L1022" s="184">
        <v>32.5745</v>
      </c>
      <c r="M1022" s="184">
        <v>34.544699999999999</v>
      </c>
      <c r="N1022" s="184">
        <v>70.991699999999994</v>
      </c>
      <c r="O1022" s="184">
        <v>23.7136</v>
      </c>
      <c r="P1022" s="184">
        <v>16.826000000000001</v>
      </c>
      <c r="Q1022" s="184">
        <v>18.474900000000002</v>
      </c>
      <c r="R1022" s="184">
        <v>33.236800000000002</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44483</v>
      </c>
      <c r="E1023" s="184">
        <v>248.952055513071</v>
      </c>
      <c r="F1023" s="184">
        <v>0.37769999999999998</v>
      </c>
      <c r="G1023" s="184">
        <v>1.5806</v>
      </c>
      <c r="H1023" s="184">
        <v>2.524</v>
      </c>
      <c r="I1023" s="184">
        <v>5.5469999999999997</v>
      </c>
      <c r="J1023" s="184">
        <v>6.4748000000000001</v>
      </c>
      <c r="K1023" s="184">
        <v>10.042400000000001</v>
      </c>
      <c r="L1023" s="184">
        <v>32.574800000000003</v>
      </c>
      <c r="M1023" s="184">
        <v>34.545699999999997</v>
      </c>
      <c r="N1023" s="184">
        <v>70.979200000000006</v>
      </c>
      <c r="O1023" s="184">
        <v>23.715800000000002</v>
      </c>
      <c r="P1023" s="184">
        <v>16.823</v>
      </c>
      <c r="Q1023" s="184">
        <v>18.486000000000001</v>
      </c>
      <c r="R1023" s="184">
        <v>33.239400000000003</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44483</v>
      </c>
      <c r="E1024" s="184">
        <v>551.37391182631995</v>
      </c>
      <c r="F1024" s="184">
        <v>0.37590000000000001</v>
      </c>
      <c r="G1024" s="184">
        <v>1.575</v>
      </c>
      <c r="H1024" s="184">
        <v>2.5103</v>
      </c>
      <c r="I1024" s="184">
        <v>5.5183999999999997</v>
      </c>
      <c r="J1024" s="184">
        <v>6.4081000000000001</v>
      </c>
      <c r="K1024" s="184">
        <v>9.8282000000000007</v>
      </c>
      <c r="L1024" s="184">
        <v>32.071899999999999</v>
      </c>
      <c r="M1024" s="184">
        <v>33.794800000000002</v>
      </c>
      <c r="N1024" s="184">
        <v>69.730199999999996</v>
      </c>
      <c r="O1024" s="184">
        <v>22.886199999999999</v>
      </c>
      <c r="P1024" s="184">
        <v>16.0242</v>
      </c>
      <c r="Q1024" s="184">
        <v>15.0261</v>
      </c>
      <c r="R1024" s="184">
        <v>32.2836</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44483</v>
      </c>
      <c r="E1025" s="184">
        <v>562.07365796682905</v>
      </c>
      <c r="F1025" s="184">
        <v>0.376</v>
      </c>
      <c r="G1025" s="184">
        <v>1.5751999999999999</v>
      </c>
      <c r="H1025" s="184">
        <v>2.5106000000000002</v>
      </c>
      <c r="I1025" s="184">
        <v>5.5186000000000002</v>
      </c>
      <c r="J1025" s="184">
        <v>6.4084000000000003</v>
      </c>
      <c r="K1025" s="184">
        <v>9.8285</v>
      </c>
      <c r="L1025" s="184">
        <v>32.073599999999999</v>
      </c>
      <c r="M1025" s="184">
        <v>33.795299999999997</v>
      </c>
      <c r="N1025" s="184">
        <v>69.730800000000002</v>
      </c>
      <c r="O1025" s="184">
        <v>22.89</v>
      </c>
      <c r="P1025" s="184">
        <v>16.026599999999998</v>
      </c>
      <c r="Q1025" s="184">
        <v>15.103300000000001</v>
      </c>
      <c r="R1025" s="184">
        <v>32.290599999999998</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44483</v>
      </c>
      <c r="E1026" s="184">
        <v>57.292099999999998</v>
      </c>
      <c r="F1026" s="184">
        <v>1.0061</v>
      </c>
      <c r="G1026" s="184">
        <v>2.9289000000000001</v>
      </c>
      <c r="H1026" s="184">
        <v>3.3342000000000001</v>
      </c>
      <c r="I1026" s="184">
        <v>5.0399000000000003</v>
      </c>
      <c r="J1026" s="184">
        <v>4.4917999999999996</v>
      </c>
      <c r="K1026" s="184">
        <v>17.060700000000001</v>
      </c>
      <c r="L1026" s="184">
        <v>33.6006</v>
      </c>
      <c r="M1026" s="184">
        <v>37.874499999999998</v>
      </c>
      <c r="N1026" s="184">
        <v>66.804299999999998</v>
      </c>
      <c r="O1026" s="184">
        <v>22.6007</v>
      </c>
      <c r="P1026" s="184">
        <v>17.8626</v>
      </c>
      <c r="Q1026" s="184">
        <v>12.6648</v>
      </c>
      <c r="R1026" s="184">
        <v>28.329499999999999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44483</v>
      </c>
      <c r="E1027" s="184">
        <v>61.790599999999998</v>
      </c>
      <c r="F1027" s="184">
        <v>1.0098</v>
      </c>
      <c r="G1027" s="184">
        <v>2.9397000000000002</v>
      </c>
      <c r="H1027" s="184">
        <v>3.3595000000000002</v>
      </c>
      <c r="I1027" s="184">
        <v>5.0915999999999997</v>
      </c>
      <c r="J1027" s="184">
        <v>4.6020000000000003</v>
      </c>
      <c r="K1027" s="184">
        <v>17.436699999999998</v>
      </c>
      <c r="L1027" s="184">
        <v>34.463299999999997</v>
      </c>
      <c r="M1027" s="184">
        <v>39.154899999999998</v>
      </c>
      <c r="N1027" s="184">
        <v>68.918599999999998</v>
      </c>
      <c r="O1027" s="184">
        <v>24.028199999999998</v>
      </c>
      <c r="P1027" s="184">
        <v>19.154199999999999</v>
      </c>
      <c r="Q1027" s="184">
        <v>17.194400000000002</v>
      </c>
      <c r="R1027" s="184">
        <v>29.988700000000001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44483</v>
      </c>
      <c r="E1028" s="184">
        <v>337.21429999999998</v>
      </c>
      <c r="F1028" s="184">
        <v>0.67710000000000004</v>
      </c>
      <c r="G1028" s="184">
        <v>1.1047</v>
      </c>
      <c r="H1028" s="184">
        <v>1.5384</v>
      </c>
      <c r="I1028" s="184">
        <v>2.5206</v>
      </c>
      <c r="J1028" s="184">
        <v>2.3488000000000002</v>
      </c>
      <c r="K1028" s="184">
        <v>10.942500000000001</v>
      </c>
      <c r="L1028" s="184">
        <v>23.377300000000002</v>
      </c>
      <c r="M1028" s="184">
        <v>28.206399999999999</v>
      </c>
      <c r="N1028" s="184">
        <v>55.7408</v>
      </c>
      <c r="O1028" s="184">
        <v>23.592500000000001</v>
      </c>
      <c r="P1028" s="184">
        <v>15.0556</v>
      </c>
      <c r="Q1028" s="184">
        <v>13.064500000000001</v>
      </c>
      <c r="R1028" s="184">
        <v>28.2637</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44483</v>
      </c>
      <c r="E1029" s="184">
        <v>368.89069999999998</v>
      </c>
      <c r="F1029" s="184">
        <v>0.68010000000000004</v>
      </c>
      <c r="G1029" s="184">
        <v>1.1136999999999999</v>
      </c>
      <c r="H1029" s="184">
        <v>1.5593999999999999</v>
      </c>
      <c r="I1029" s="184">
        <v>2.5630999999999999</v>
      </c>
      <c r="J1029" s="184">
        <v>2.4401999999999999</v>
      </c>
      <c r="K1029" s="184">
        <v>11.2476</v>
      </c>
      <c r="L1029" s="184">
        <v>24.047499999999999</v>
      </c>
      <c r="M1029" s="184">
        <v>29.237500000000001</v>
      </c>
      <c r="N1029" s="184">
        <v>57.423499999999997</v>
      </c>
      <c r="O1029" s="184">
        <v>24.491800000000001</v>
      </c>
      <c r="P1029" s="184">
        <v>16.234200000000001</v>
      </c>
      <c r="Q1029" s="184">
        <v>17.593499999999999</v>
      </c>
      <c r="R1029" s="184">
        <v>28.729700000000001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44483</v>
      </c>
      <c r="E1030" s="184">
        <v>18.05</v>
      </c>
      <c r="F1030" s="184">
        <v>0.95079999999999998</v>
      </c>
      <c r="G1030" s="184">
        <v>2.5568</v>
      </c>
      <c r="H1030" s="184">
        <v>3.7355999999999998</v>
      </c>
      <c r="I1030" s="184">
        <v>6.7416</v>
      </c>
      <c r="J1030" s="184">
        <v>7.4405000000000001</v>
      </c>
      <c r="K1030" s="184">
        <v>19.933599999999998</v>
      </c>
      <c r="L1030" s="184">
        <v>38.526499999999999</v>
      </c>
      <c r="M1030" s="184">
        <v>38.632899999999999</v>
      </c>
      <c r="N1030" s="184">
        <v>64.090900000000005</v>
      </c>
      <c r="O1030" s="184"/>
      <c r="P1030" s="184"/>
      <c r="Q1030" s="184">
        <v>37.427599999999998</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44483</v>
      </c>
      <c r="E1031" s="184">
        <v>17.72</v>
      </c>
      <c r="F1031" s="184">
        <v>0.96870000000000001</v>
      </c>
      <c r="G1031" s="184">
        <v>2.5463</v>
      </c>
      <c r="H1031" s="184">
        <v>3.7471000000000001</v>
      </c>
      <c r="I1031" s="184">
        <v>6.7469999999999999</v>
      </c>
      <c r="J1031" s="184">
        <v>7.3939000000000004</v>
      </c>
      <c r="K1031" s="184">
        <v>19.648900000000001</v>
      </c>
      <c r="L1031" s="184">
        <v>37.898800000000001</v>
      </c>
      <c r="M1031" s="184">
        <v>37.577599999999997</v>
      </c>
      <c r="N1031" s="184">
        <v>62.568800000000003</v>
      </c>
      <c r="O1031" s="184"/>
      <c r="P1031" s="184"/>
      <c r="Q1031" s="184">
        <v>36.069200000000002</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44483</v>
      </c>
      <c r="E1032" s="184">
        <v>108.3907</v>
      </c>
      <c r="F1032" s="184">
        <v>0.64419999999999999</v>
      </c>
      <c r="G1032" s="184">
        <v>2.5531999999999999</v>
      </c>
      <c r="H1032" s="184">
        <v>3.5455999999999999</v>
      </c>
      <c r="I1032" s="184">
        <v>4.5556000000000001</v>
      </c>
      <c r="J1032" s="184">
        <v>5.7355</v>
      </c>
      <c r="K1032" s="184">
        <v>12.8878</v>
      </c>
      <c r="L1032" s="184">
        <v>34.218200000000003</v>
      </c>
      <c r="M1032" s="184">
        <v>40.073999999999998</v>
      </c>
      <c r="N1032" s="184">
        <v>80.514600000000002</v>
      </c>
      <c r="O1032" s="184">
        <v>22.1707</v>
      </c>
      <c r="P1032" s="184">
        <v>15.177899999999999</v>
      </c>
      <c r="Q1032" s="184">
        <v>15.1174</v>
      </c>
      <c r="R1032" s="184">
        <v>35.284300000000002</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44483</v>
      </c>
      <c r="E1033" s="184">
        <v>208.24160000000001</v>
      </c>
      <c r="F1033" s="184">
        <v>0.64239999999999997</v>
      </c>
      <c r="G1033" s="184">
        <v>2.548</v>
      </c>
      <c r="H1033" s="184">
        <v>3.5350000000000001</v>
      </c>
      <c r="I1033" s="184">
        <v>4.5342000000000002</v>
      </c>
      <c r="J1033" s="184">
        <v>5.6886000000000001</v>
      </c>
      <c r="K1033" s="184">
        <v>12.738</v>
      </c>
      <c r="L1033" s="184">
        <v>33.861600000000003</v>
      </c>
      <c r="M1033" s="184">
        <v>39.5261</v>
      </c>
      <c r="N1033" s="184">
        <v>79.5929</v>
      </c>
      <c r="O1033" s="184">
        <v>21.568899999999999</v>
      </c>
      <c r="P1033" s="184">
        <v>14.579000000000001</v>
      </c>
      <c r="Q1033" s="184">
        <v>13.511200000000001</v>
      </c>
      <c r="R1033" s="184">
        <v>34.631900000000002</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0.79283770491803274</v>
      </c>
      <c r="G1034" s="186">
        <v>2.2193704918032782</v>
      </c>
      <c r="H1034" s="186">
        <v>3.2037032786885251</v>
      </c>
      <c r="I1034" s="186">
        <v>5.5164180327868859</v>
      </c>
      <c r="J1034" s="186">
        <v>5.9835229508196717</v>
      </c>
      <c r="K1034" s="186">
        <v>15.039399999999999</v>
      </c>
      <c r="L1034" s="186">
        <v>33.264821311475409</v>
      </c>
      <c r="M1034" s="186">
        <v>36.498818032786886</v>
      </c>
      <c r="N1034" s="186">
        <v>69.185139344262296</v>
      </c>
      <c r="O1034" s="186">
        <v>23.884797959183668</v>
      </c>
      <c r="P1034" s="186">
        <v>16.764671428571432</v>
      </c>
      <c r="Q1034" s="186">
        <v>21.411191803278687</v>
      </c>
      <c r="R1034" s="186">
        <v>33.65125849056605</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0.76249999999999996</v>
      </c>
      <c r="G1035" s="186">
        <v>2.1307999999999998</v>
      </c>
      <c r="H1035" s="186">
        <v>2.9998999999999998</v>
      </c>
      <c r="I1035" s="186">
        <v>5.5468999999999999</v>
      </c>
      <c r="J1035" s="186">
        <v>5.8265000000000002</v>
      </c>
      <c r="K1035" s="186">
        <v>15.07</v>
      </c>
      <c r="L1035" s="186">
        <v>33.6006</v>
      </c>
      <c r="M1035" s="186">
        <v>36.762</v>
      </c>
      <c r="N1035" s="186">
        <v>69.533299999999997</v>
      </c>
      <c r="O1035" s="186">
        <v>23.7136</v>
      </c>
      <c r="P1035" s="186">
        <v>16.524799999999999</v>
      </c>
      <c r="Q1035" s="186">
        <v>18.474900000000002</v>
      </c>
      <c r="R1035" s="186">
        <v>32.619999999999997</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44483</v>
      </c>
      <c r="E1038" s="184">
        <v>355.3</v>
      </c>
      <c r="F1038" s="184">
        <v>0.85440000000000005</v>
      </c>
      <c r="G1038" s="184">
        <v>1.8081</v>
      </c>
      <c r="H1038" s="184">
        <v>2.4893999999999998</v>
      </c>
      <c r="I1038" s="184">
        <v>3.6101999999999999</v>
      </c>
      <c r="J1038" s="184">
        <v>4.6539000000000001</v>
      </c>
      <c r="K1038" s="184">
        <v>14.653600000000001</v>
      </c>
      <c r="L1038" s="184">
        <v>28.036000000000001</v>
      </c>
      <c r="M1038" s="184">
        <v>27.129000000000001</v>
      </c>
      <c r="N1038" s="184">
        <v>58.432200000000002</v>
      </c>
      <c r="O1038" s="184">
        <v>19.923500000000001</v>
      </c>
      <c r="P1038" s="184">
        <v>14.304500000000001</v>
      </c>
      <c r="Q1038" s="184">
        <v>20.5884</v>
      </c>
      <c r="R1038" s="184">
        <v>27.950299999999999</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44483</v>
      </c>
      <c r="E1039" s="184">
        <v>355.3</v>
      </c>
      <c r="F1039" s="184">
        <v>0.85440000000000005</v>
      </c>
      <c r="G1039" s="184">
        <v>1.8081</v>
      </c>
      <c r="H1039" s="184">
        <v>2.4893999999999998</v>
      </c>
      <c r="I1039" s="184">
        <v>3.6101999999999999</v>
      </c>
      <c r="J1039" s="184">
        <v>4.6539000000000001</v>
      </c>
      <c r="K1039" s="184">
        <v>14.653600000000001</v>
      </c>
      <c r="L1039" s="184">
        <v>28.036000000000001</v>
      </c>
      <c r="M1039" s="184">
        <v>27.129000000000001</v>
      </c>
      <c r="N1039" s="184">
        <v>58.432200000000002</v>
      </c>
      <c r="O1039" s="184">
        <v>19.923500000000001</v>
      </c>
      <c r="P1039" s="184">
        <v>14.304500000000001</v>
      </c>
      <c r="Q1039" s="184">
        <v>20.5108</v>
      </c>
      <c r="R1039" s="184">
        <v>27.950299999999999</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44483</v>
      </c>
      <c r="E1040" s="184">
        <v>382.86</v>
      </c>
      <c r="F1040" s="184">
        <v>0.85609999999999997</v>
      </c>
      <c r="G1040" s="184">
        <v>1.8136000000000001</v>
      </c>
      <c r="H1040" s="184">
        <v>2.5032999999999999</v>
      </c>
      <c r="I1040" s="184">
        <v>3.6381000000000001</v>
      </c>
      <c r="J1040" s="184">
        <v>4.7123999999999997</v>
      </c>
      <c r="K1040" s="184">
        <v>14.8523</v>
      </c>
      <c r="L1040" s="184">
        <v>28.472200000000001</v>
      </c>
      <c r="M1040" s="184">
        <v>27.751999999999999</v>
      </c>
      <c r="N1040" s="184">
        <v>59.485100000000003</v>
      </c>
      <c r="O1040" s="184">
        <v>20.754200000000001</v>
      </c>
      <c r="P1040" s="184">
        <v>15.2562</v>
      </c>
      <c r="Q1040" s="184">
        <v>16.4712</v>
      </c>
      <c r="R1040" s="184">
        <v>28.807099999999998</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44483</v>
      </c>
      <c r="E1041" s="184">
        <v>54.34</v>
      </c>
      <c r="F1041" s="184">
        <v>0.92869999999999997</v>
      </c>
      <c r="G1041" s="184">
        <v>2.5476999999999999</v>
      </c>
      <c r="H1041" s="184">
        <v>3.5245000000000002</v>
      </c>
      <c r="I1041" s="184">
        <v>4.6609999999999996</v>
      </c>
      <c r="J1041" s="184">
        <v>4.9844999999999997</v>
      </c>
      <c r="K1041" s="184">
        <v>16.160799999999998</v>
      </c>
      <c r="L1041" s="184">
        <v>28.9817</v>
      </c>
      <c r="M1041" s="184">
        <v>26.020399999999999</v>
      </c>
      <c r="N1041" s="184">
        <v>53.676499999999997</v>
      </c>
      <c r="O1041" s="184">
        <v>25.621200000000002</v>
      </c>
      <c r="P1041" s="184">
        <v>20.758299999999998</v>
      </c>
      <c r="Q1041" s="184">
        <v>18.548400000000001</v>
      </c>
      <c r="R1041" s="184">
        <v>27.738700000000001</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44483</v>
      </c>
      <c r="E1042" s="184">
        <v>49</v>
      </c>
      <c r="F1042" s="184">
        <v>0.92689999999999995</v>
      </c>
      <c r="G1042" s="184">
        <v>2.5318999999999998</v>
      </c>
      <c r="H1042" s="184">
        <v>3.5065</v>
      </c>
      <c r="I1042" s="184">
        <v>4.6113999999999997</v>
      </c>
      <c r="J1042" s="184">
        <v>4.8800999999999997</v>
      </c>
      <c r="K1042" s="184">
        <v>15.8392</v>
      </c>
      <c r="L1042" s="184">
        <v>28.205100000000002</v>
      </c>
      <c r="M1042" s="184">
        <v>24.872599999999998</v>
      </c>
      <c r="N1042" s="184">
        <v>51.843800000000002</v>
      </c>
      <c r="O1042" s="184">
        <v>24.1038</v>
      </c>
      <c r="P1042" s="184">
        <v>19.260899999999999</v>
      </c>
      <c r="Q1042" s="184">
        <v>14.442299999999999</v>
      </c>
      <c r="R1042" s="184">
        <v>26.213999999999999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44483</v>
      </c>
      <c r="E1043" s="184">
        <v>23.27</v>
      </c>
      <c r="F1043" s="184">
        <v>1.1298999999999999</v>
      </c>
      <c r="G1043" s="184">
        <v>2.3307000000000002</v>
      </c>
      <c r="H1043" s="184">
        <v>3.2845</v>
      </c>
      <c r="I1043" s="184">
        <v>5.0564</v>
      </c>
      <c r="J1043" s="184">
        <v>4.6783999999999999</v>
      </c>
      <c r="K1043" s="184">
        <v>15.255100000000001</v>
      </c>
      <c r="L1043" s="184">
        <v>27.506799999999998</v>
      </c>
      <c r="M1043" s="184">
        <v>24.638500000000001</v>
      </c>
      <c r="N1043" s="184">
        <v>54.106000000000002</v>
      </c>
      <c r="O1043" s="184">
        <v>20.953199999999999</v>
      </c>
      <c r="P1043" s="184">
        <v>13.3354</v>
      </c>
      <c r="Q1043" s="184">
        <v>7.7458999999999998</v>
      </c>
      <c r="R1043" s="184">
        <v>26.991099999999999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44483</v>
      </c>
      <c r="E1044" s="184">
        <v>24.78</v>
      </c>
      <c r="F1044" s="184">
        <v>1.1429</v>
      </c>
      <c r="G1044" s="184">
        <v>2.3544</v>
      </c>
      <c r="H1044" s="184">
        <v>3.3361000000000001</v>
      </c>
      <c r="I1044" s="184">
        <v>5.0891000000000002</v>
      </c>
      <c r="J1044" s="184">
        <v>4.7779999999999996</v>
      </c>
      <c r="K1044" s="184">
        <v>15.5245</v>
      </c>
      <c r="L1044" s="184">
        <v>28.1282</v>
      </c>
      <c r="M1044" s="184">
        <v>25.404900000000001</v>
      </c>
      <c r="N1044" s="184">
        <v>55.457999999999998</v>
      </c>
      <c r="O1044" s="184">
        <v>21.893699999999999</v>
      </c>
      <c r="P1044" s="184">
        <v>14.2592</v>
      </c>
      <c r="Q1044" s="184">
        <v>13.7439</v>
      </c>
      <c r="R1044" s="184">
        <v>27.9758</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44483</v>
      </c>
      <c r="E1045" s="184">
        <v>146.72999999999999</v>
      </c>
      <c r="F1045" s="184">
        <v>0.77610000000000001</v>
      </c>
      <c r="G1045" s="184">
        <v>1.8463000000000001</v>
      </c>
      <c r="H1045" s="184">
        <v>3.0552000000000001</v>
      </c>
      <c r="I1045" s="184">
        <v>4.5755999999999997</v>
      </c>
      <c r="J1045" s="184">
        <v>5.2281000000000004</v>
      </c>
      <c r="K1045" s="184">
        <v>14.5702</v>
      </c>
      <c r="L1045" s="184">
        <v>26.208500000000001</v>
      </c>
      <c r="M1045" s="184">
        <v>23.427</v>
      </c>
      <c r="N1045" s="184">
        <v>49.969299999999997</v>
      </c>
      <c r="O1045" s="184">
        <v>22.796199999999999</v>
      </c>
      <c r="P1045" s="184">
        <v>15.8352</v>
      </c>
      <c r="Q1045" s="184">
        <v>17.042400000000001</v>
      </c>
      <c r="R1045" s="184">
        <v>25.380700000000001</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44483</v>
      </c>
      <c r="E1046" s="184">
        <v>161.86000000000001</v>
      </c>
      <c r="F1046" s="184">
        <v>0.78459999999999996</v>
      </c>
      <c r="G1046" s="184">
        <v>1.8628</v>
      </c>
      <c r="H1046" s="184">
        <v>3.0823999999999998</v>
      </c>
      <c r="I1046" s="184">
        <v>4.6351000000000004</v>
      </c>
      <c r="J1046" s="184">
        <v>5.3433000000000002</v>
      </c>
      <c r="K1046" s="184">
        <v>14.9411</v>
      </c>
      <c r="L1046" s="184">
        <v>27.018799999999999</v>
      </c>
      <c r="M1046" s="184">
        <v>24.593900000000001</v>
      </c>
      <c r="N1046" s="184">
        <v>51.852899999999998</v>
      </c>
      <c r="O1046" s="184">
        <v>24.241</v>
      </c>
      <c r="P1046" s="184">
        <v>17.288799999999998</v>
      </c>
      <c r="Q1046" s="184">
        <v>17.254899999999999</v>
      </c>
      <c r="R1046" s="184">
        <v>26.840800000000002</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44483</v>
      </c>
      <c r="E1047" s="184">
        <v>47.95</v>
      </c>
      <c r="F1047" s="184">
        <v>0.67179999999999995</v>
      </c>
      <c r="G1047" s="184">
        <v>2.1516999999999999</v>
      </c>
      <c r="H1047" s="184">
        <v>2.8969999999999998</v>
      </c>
      <c r="I1047" s="184">
        <v>4.0807000000000002</v>
      </c>
      <c r="J1047" s="184">
        <v>3.9904999999999999</v>
      </c>
      <c r="K1047" s="184">
        <v>14.0038</v>
      </c>
      <c r="L1047" s="184">
        <v>26.7178</v>
      </c>
      <c r="M1047" s="184">
        <v>26.784800000000001</v>
      </c>
      <c r="N1047" s="184">
        <v>54.279299999999999</v>
      </c>
      <c r="O1047" s="184">
        <v>26.431899999999999</v>
      </c>
      <c r="P1047" s="184">
        <v>19.472000000000001</v>
      </c>
      <c r="Q1047" s="184">
        <v>17.0489</v>
      </c>
      <c r="R1047" s="184">
        <v>32.745899999999999</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44483</v>
      </c>
      <c r="E1048" s="184">
        <v>43.57</v>
      </c>
      <c r="F1048" s="184">
        <v>0.69330000000000003</v>
      </c>
      <c r="G1048" s="184">
        <v>2.1570999999999998</v>
      </c>
      <c r="H1048" s="184">
        <v>2.8807999999999998</v>
      </c>
      <c r="I1048" s="184">
        <v>4.0353000000000003</v>
      </c>
      <c r="J1048" s="184">
        <v>3.8616999999999999</v>
      </c>
      <c r="K1048" s="184">
        <v>13.552300000000001</v>
      </c>
      <c r="L1048" s="184">
        <v>25.743099999999998</v>
      </c>
      <c r="M1048" s="184">
        <v>25.309200000000001</v>
      </c>
      <c r="N1048" s="184">
        <v>51.917700000000004</v>
      </c>
      <c r="O1048" s="184">
        <v>24.6234</v>
      </c>
      <c r="P1048" s="184">
        <v>17.958200000000001</v>
      </c>
      <c r="Q1048" s="184">
        <v>14.098599999999999</v>
      </c>
      <c r="R1048" s="184">
        <v>30.769100000000002</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44483</v>
      </c>
      <c r="E1049" s="184">
        <v>323.06299999999999</v>
      </c>
      <c r="F1049" s="184">
        <v>0.52769999999999995</v>
      </c>
      <c r="G1049" s="184">
        <v>0.89980000000000004</v>
      </c>
      <c r="H1049" s="184">
        <v>0.67720000000000002</v>
      </c>
      <c r="I1049" s="184">
        <v>1.7835000000000001</v>
      </c>
      <c r="J1049" s="184">
        <v>1.0737000000000001</v>
      </c>
      <c r="K1049" s="184">
        <v>9.2706</v>
      </c>
      <c r="L1049" s="184">
        <v>21.989699999999999</v>
      </c>
      <c r="M1049" s="184">
        <v>20.656199999999998</v>
      </c>
      <c r="N1049" s="184">
        <v>47.261800000000001</v>
      </c>
      <c r="O1049" s="184">
        <v>18.4468</v>
      </c>
      <c r="P1049" s="184">
        <v>12.4939</v>
      </c>
      <c r="Q1049" s="184">
        <v>12.904199999999999</v>
      </c>
      <c r="R1049" s="184">
        <v>21.9404</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44483</v>
      </c>
      <c r="E1050" s="184">
        <v>304.76100000000002</v>
      </c>
      <c r="F1050" s="184">
        <v>0.52549999999999997</v>
      </c>
      <c r="G1050" s="184">
        <v>0.89319999999999999</v>
      </c>
      <c r="H1050" s="184">
        <v>0.66220000000000001</v>
      </c>
      <c r="I1050" s="184">
        <v>1.7528999999999999</v>
      </c>
      <c r="J1050" s="184">
        <v>1.0099</v>
      </c>
      <c r="K1050" s="184">
        <v>9.0668000000000006</v>
      </c>
      <c r="L1050" s="184">
        <v>21.528600000000001</v>
      </c>
      <c r="M1050" s="184">
        <v>19.970500000000001</v>
      </c>
      <c r="N1050" s="184">
        <v>46.140300000000003</v>
      </c>
      <c r="O1050" s="184">
        <v>17.577999999999999</v>
      </c>
      <c r="P1050" s="184">
        <v>11.6846</v>
      </c>
      <c r="Q1050" s="184">
        <v>20.153300000000002</v>
      </c>
      <c r="R1050" s="184">
        <v>21.009899999999998</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44483</v>
      </c>
      <c r="E1051" s="184">
        <v>57.36</v>
      </c>
      <c r="F1051" s="184">
        <v>1.1283000000000001</v>
      </c>
      <c r="G1051" s="184">
        <v>2.2642000000000002</v>
      </c>
      <c r="H1051" s="184">
        <v>3.3140999999999998</v>
      </c>
      <c r="I1051" s="184">
        <v>4.3098999999999998</v>
      </c>
      <c r="J1051" s="184">
        <v>4.3857999999999997</v>
      </c>
      <c r="K1051" s="184">
        <v>14.2857</v>
      </c>
      <c r="L1051" s="184">
        <v>26.204599999999999</v>
      </c>
      <c r="M1051" s="184">
        <v>24.479199999999999</v>
      </c>
      <c r="N1051" s="184">
        <v>51.026899999999998</v>
      </c>
      <c r="O1051" s="184">
        <v>20.749099999999999</v>
      </c>
      <c r="P1051" s="184">
        <v>15.8635</v>
      </c>
      <c r="Q1051" s="184">
        <v>15.1129</v>
      </c>
      <c r="R1051" s="184">
        <v>27.017800000000001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44483</v>
      </c>
      <c r="E1052" s="184">
        <v>62.16</v>
      </c>
      <c r="F1052" s="184">
        <v>1.139</v>
      </c>
      <c r="G1052" s="184">
        <v>2.2873000000000001</v>
      </c>
      <c r="H1052" s="184">
        <v>3.3588</v>
      </c>
      <c r="I1052" s="184">
        <v>4.3653000000000004</v>
      </c>
      <c r="J1052" s="184">
        <v>4.5232999999999999</v>
      </c>
      <c r="K1052" s="184">
        <v>14.7075</v>
      </c>
      <c r="L1052" s="184">
        <v>27.142600000000002</v>
      </c>
      <c r="M1052" s="184">
        <v>25.83</v>
      </c>
      <c r="N1052" s="184">
        <v>53.254399999999997</v>
      </c>
      <c r="O1052" s="184">
        <v>22.497699999999998</v>
      </c>
      <c r="P1052" s="184">
        <v>17.240500000000001</v>
      </c>
      <c r="Q1052" s="184">
        <v>16.459499999999998</v>
      </c>
      <c r="R1052" s="184">
        <v>29.030200000000001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44483</v>
      </c>
      <c r="E1053" s="184">
        <v>1762.9798283150501</v>
      </c>
      <c r="F1053" s="184">
        <v>1.0874999999999999</v>
      </c>
      <c r="G1053" s="184">
        <v>1.9922</v>
      </c>
      <c r="H1053" s="184">
        <v>2.7911000000000001</v>
      </c>
      <c r="I1053" s="184">
        <v>3.242</v>
      </c>
      <c r="J1053" s="184">
        <v>4.9969000000000001</v>
      </c>
      <c r="K1053" s="184">
        <v>10.6168</v>
      </c>
      <c r="L1053" s="184">
        <v>25.4559</v>
      </c>
      <c r="M1053" s="184">
        <v>27.767099999999999</v>
      </c>
      <c r="N1053" s="184">
        <v>67.6096</v>
      </c>
      <c r="O1053" s="184">
        <v>19.351299999999998</v>
      </c>
      <c r="P1053" s="184">
        <v>13.751899999999999</v>
      </c>
      <c r="Q1053" s="184">
        <v>20.377800000000001</v>
      </c>
      <c r="R1053" s="184">
        <v>29.2544</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44483</v>
      </c>
      <c r="E1054" s="184">
        <v>789.32190000000003</v>
      </c>
      <c r="F1054" s="184">
        <v>1.0894999999999999</v>
      </c>
      <c r="G1054" s="184">
        <v>1.9982</v>
      </c>
      <c r="H1054" s="184">
        <v>2.8052000000000001</v>
      </c>
      <c r="I1054" s="184">
        <v>3.2705000000000002</v>
      </c>
      <c r="J1054" s="184">
        <v>5.0590999999999999</v>
      </c>
      <c r="K1054" s="184">
        <v>10.8179</v>
      </c>
      <c r="L1054" s="184">
        <v>25.913900000000002</v>
      </c>
      <c r="M1054" s="184">
        <v>28.4617</v>
      </c>
      <c r="N1054" s="184">
        <v>68.825400000000002</v>
      </c>
      <c r="O1054" s="184">
        <v>20.258299999999998</v>
      </c>
      <c r="P1054" s="184">
        <v>14.674099999999999</v>
      </c>
      <c r="Q1054" s="184">
        <v>14.5962</v>
      </c>
      <c r="R1054" s="184">
        <v>30.210599999999999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44483</v>
      </c>
      <c r="E1055" s="184">
        <v>887.98515345208205</v>
      </c>
      <c r="F1055" s="184">
        <v>0.9919</v>
      </c>
      <c r="G1055" s="184">
        <v>2.1124000000000001</v>
      </c>
      <c r="H1055" s="184">
        <v>3.2027000000000001</v>
      </c>
      <c r="I1055" s="184">
        <v>4.6066000000000003</v>
      </c>
      <c r="J1055" s="184">
        <v>7.8135000000000003</v>
      </c>
      <c r="K1055" s="184">
        <v>14.8697</v>
      </c>
      <c r="L1055" s="184">
        <v>28.7393</v>
      </c>
      <c r="M1055" s="184">
        <v>27.777799999999999</v>
      </c>
      <c r="N1055" s="184">
        <v>64.753699999999995</v>
      </c>
      <c r="O1055" s="184">
        <v>17.771999999999998</v>
      </c>
      <c r="P1055" s="184">
        <v>14.452400000000001</v>
      </c>
      <c r="Q1055" s="184">
        <v>19.546500000000002</v>
      </c>
      <c r="R1055" s="184">
        <v>24.399899999999999</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44483</v>
      </c>
      <c r="E1056" s="184">
        <v>765.85199999999998</v>
      </c>
      <c r="F1056" s="184">
        <v>0.99360000000000004</v>
      </c>
      <c r="G1056" s="184">
        <v>2.1173999999999999</v>
      </c>
      <c r="H1056" s="184">
        <v>3.2145999999999999</v>
      </c>
      <c r="I1056" s="184">
        <v>4.6306000000000003</v>
      </c>
      <c r="J1056" s="184">
        <v>7.8666</v>
      </c>
      <c r="K1056" s="184">
        <v>15.0434</v>
      </c>
      <c r="L1056" s="184">
        <v>29.120200000000001</v>
      </c>
      <c r="M1056" s="184">
        <v>28.325099999999999</v>
      </c>
      <c r="N1056" s="184">
        <v>65.708200000000005</v>
      </c>
      <c r="O1056" s="184">
        <v>18.4574</v>
      </c>
      <c r="P1056" s="184">
        <v>15.1982</v>
      </c>
      <c r="Q1056" s="184">
        <v>14.877599999999999</v>
      </c>
      <c r="R1056" s="184">
        <v>25.122199999999999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44483</v>
      </c>
      <c r="E1057" s="184">
        <v>332.4957</v>
      </c>
      <c r="F1057" s="184">
        <v>0.67169999999999996</v>
      </c>
      <c r="G1057" s="184">
        <v>2.1638999999999999</v>
      </c>
      <c r="H1057" s="184">
        <v>2.8986999999999998</v>
      </c>
      <c r="I1057" s="184">
        <v>4.3457999999999997</v>
      </c>
      <c r="J1057" s="184">
        <v>4.5105000000000004</v>
      </c>
      <c r="K1057" s="184">
        <v>13.4718</v>
      </c>
      <c r="L1057" s="184">
        <v>24.699100000000001</v>
      </c>
      <c r="M1057" s="184">
        <v>21.750800000000002</v>
      </c>
      <c r="N1057" s="184">
        <v>48.855800000000002</v>
      </c>
      <c r="O1057" s="184">
        <v>20.0259</v>
      </c>
      <c r="P1057" s="184">
        <v>14.9839</v>
      </c>
      <c r="Q1057" s="184">
        <v>20.420100000000001</v>
      </c>
      <c r="R1057" s="184">
        <v>25.6401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44483</v>
      </c>
      <c r="E1058" s="184">
        <v>356.50889999999998</v>
      </c>
      <c r="F1058" s="184">
        <v>0.67430000000000001</v>
      </c>
      <c r="G1058" s="184">
        <v>2.1717</v>
      </c>
      <c r="H1058" s="184">
        <v>2.9171</v>
      </c>
      <c r="I1058" s="184">
        <v>4.383</v>
      </c>
      <c r="J1058" s="184">
        <v>4.5909000000000004</v>
      </c>
      <c r="K1058" s="184">
        <v>13.7401</v>
      </c>
      <c r="L1058" s="184">
        <v>25.2897</v>
      </c>
      <c r="M1058" s="184">
        <v>22.610199999999999</v>
      </c>
      <c r="N1058" s="184">
        <v>50.261699999999998</v>
      </c>
      <c r="O1058" s="184">
        <v>21.116800000000001</v>
      </c>
      <c r="P1058" s="184">
        <v>15.943</v>
      </c>
      <c r="Q1058" s="184">
        <v>14.651300000000001</v>
      </c>
      <c r="R1058" s="184">
        <v>26.829499999999999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44483</v>
      </c>
      <c r="E1059" s="184">
        <v>67.44</v>
      </c>
      <c r="F1059" s="184">
        <v>1.0640000000000001</v>
      </c>
      <c r="G1059" s="184">
        <v>1.8885000000000001</v>
      </c>
      <c r="H1059" s="184">
        <v>3.1507999999999998</v>
      </c>
      <c r="I1059" s="184">
        <v>3.9937999999999998</v>
      </c>
      <c r="J1059" s="184">
        <v>5.7385000000000002</v>
      </c>
      <c r="K1059" s="184">
        <v>15.0068</v>
      </c>
      <c r="L1059" s="184">
        <v>27.799900000000001</v>
      </c>
      <c r="M1059" s="184">
        <v>26.5291</v>
      </c>
      <c r="N1059" s="184">
        <v>58.607700000000001</v>
      </c>
      <c r="O1059" s="184">
        <v>20.040299999999998</v>
      </c>
      <c r="P1059" s="184">
        <v>16.127600000000001</v>
      </c>
      <c r="Q1059" s="184">
        <v>15.3047</v>
      </c>
      <c r="R1059" s="184">
        <v>26.947700000000001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44483</v>
      </c>
      <c r="E1060" s="184">
        <v>72.430000000000007</v>
      </c>
      <c r="F1060" s="184">
        <v>1.0604</v>
      </c>
      <c r="G1060" s="184">
        <v>1.8849</v>
      </c>
      <c r="H1060" s="184">
        <v>3.1619000000000002</v>
      </c>
      <c r="I1060" s="184">
        <v>4.0213000000000001</v>
      </c>
      <c r="J1060" s="184">
        <v>5.7990000000000004</v>
      </c>
      <c r="K1060" s="184">
        <v>15.1693</v>
      </c>
      <c r="L1060" s="184">
        <v>28.194700000000001</v>
      </c>
      <c r="M1060" s="184">
        <v>27.092500000000001</v>
      </c>
      <c r="N1060" s="184">
        <v>59.537399999999998</v>
      </c>
      <c r="O1060" s="184">
        <v>20.824000000000002</v>
      </c>
      <c r="P1060" s="184">
        <v>17.036799999999999</v>
      </c>
      <c r="Q1060" s="184">
        <v>16.7638</v>
      </c>
      <c r="R1060" s="184">
        <v>27.737300000000001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44483</v>
      </c>
      <c r="E1061" s="184">
        <v>41.75</v>
      </c>
      <c r="F1061" s="184">
        <v>1.1876</v>
      </c>
      <c r="G1061" s="184">
        <v>2.5295000000000001</v>
      </c>
      <c r="H1061" s="184">
        <v>3.5722999999999998</v>
      </c>
      <c r="I1061" s="184">
        <v>5.2167000000000003</v>
      </c>
      <c r="J1061" s="184">
        <v>6.3152999999999997</v>
      </c>
      <c r="K1061" s="184">
        <v>16.848600000000001</v>
      </c>
      <c r="L1061" s="184">
        <v>33.429200000000002</v>
      </c>
      <c r="M1061" s="184">
        <v>33.301400000000001</v>
      </c>
      <c r="N1061" s="184">
        <v>60.886299999999999</v>
      </c>
      <c r="O1061" s="184">
        <v>24.2056</v>
      </c>
      <c r="P1061" s="184">
        <v>14.8996</v>
      </c>
      <c r="Q1061" s="184">
        <v>16.378799999999998</v>
      </c>
      <c r="R1061" s="184">
        <v>30.706199999999999</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44483</v>
      </c>
      <c r="E1062" s="184">
        <v>45.97</v>
      </c>
      <c r="F1062" s="184">
        <v>1.1886000000000001</v>
      </c>
      <c r="G1062" s="184">
        <v>2.5428999999999999</v>
      </c>
      <c r="H1062" s="184">
        <v>3.5827</v>
      </c>
      <c r="I1062" s="184">
        <v>5.2667999999999999</v>
      </c>
      <c r="J1062" s="184">
        <v>6.4119999999999999</v>
      </c>
      <c r="K1062" s="184">
        <v>17.240500000000001</v>
      </c>
      <c r="L1062" s="184">
        <v>34.336599999999997</v>
      </c>
      <c r="M1062" s="184">
        <v>34.493899999999996</v>
      </c>
      <c r="N1062" s="184">
        <v>62.840899999999998</v>
      </c>
      <c r="O1062" s="184">
        <v>25.7944</v>
      </c>
      <c r="P1062" s="184">
        <v>16.6006</v>
      </c>
      <c r="Q1062" s="184">
        <v>16.357099999999999</v>
      </c>
      <c r="R1062" s="184">
        <v>32.183100000000003</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44483</v>
      </c>
      <c r="E1063" s="184">
        <v>56.94</v>
      </c>
      <c r="F1063" s="184">
        <v>0.9395</v>
      </c>
      <c r="G1063" s="184">
        <v>2.1711999999999998</v>
      </c>
      <c r="H1063" s="184">
        <v>3.0960999999999999</v>
      </c>
      <c r="I1063" s="184">
        <v>4.6113999999999997</v>
      </c>
      <c r="J1063" s="184">
        <v>4.5346000000000002</v>
      </c>
      <c r="K1063" s="184">
        <v>16.2515</v>
      </c>
      <c r="L1063" s="184">
        <v>27.639500000000002</v>
      </c>
      <c r="M1063" s="184">
        <v>24.868400000000001</v>
      </c>
      <c r="N1063" s="184">
        <v>48.629600000000003</v>
      </c>
      <c r="O1063" s="184">
        <v>21.139199999999999</v>
      </c>
      <c r="P1063" s="184">
        <v>16.559899999999999</v>
      </c>
      <c r="Q1063" s="184">
        <v>14.587400000000001</v>
      </c>
      <c r="R1063" s="184">
        <v>28.630199999999999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44483</v>
      </c>
      <c r="E1064" s="184">
        <v>51.88</v>
      </c>
      <c r="F1064" s="184">
        <v>0.93389999999999995</v>
      </c>
      <c r="G1064" s="184">
        <v>2.1461000000000001</v>
      </c>
      <c r="H1064" s="184">
        <v>3.0592000000000001</v>
      </c>
      <c r="I1064" s="184">
        <v>4.5545999999999998</v>
      </c>
      <c r="J1064" s="184">
        <v>4.4283000000000001</v>
      </c>
      <c r="K1064" s="184">
        <v>15.9071</v>
      </c>
      <c r="L1064" s="184">
        <v>26.876999999999999</v>
      </c>
      <c r="M1064" s="184">
        <v>23.73</v>
      </c>
      <c r="N1064" s="184">
        <v>46.844000000000001</v>
      </c>
      <c r="O1064" s="184">
        <v>19.8781</v>
      </c>
      <c r="P1064" s="184">
        <v>15.3468</v>
      </c>
      <c r="Q1064" s="184">
        <v>11.3148</v>
      </c>
      <c r="R1064" s="184">
        <v>27.226700000000001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44483</v>
      </c>
      <c r="E1065" s="184">
        <v>30.62</v>
      </c>
      <c r="F1065" s="184">
        <v>1.2231000000000001</v>
      </c>
      <c r="G1065" s="184">
        <v>3.0975999999999999</v>
      </c>
      <c r="H1065" s="184">
        <v>4.5050999999999997</v>
      </c>
      <c r="I1065" s="184">
        <v>5.2957000000000001</v>
      </c>
      <c r="J1065" s="184">
        <v>6.6527000000000003</v>
      </c>
      <c r="K1065" s="184">
        <v>15.329599999999999</v>
      </c>
      <c r="L1065" s="184">
        <v>25.235199999999999</v>
      </c>
      <c r="M1065" s="184">
        <v>22.235499999999998</v>
      </c>
      <c r="N1065" s="184">
        <v>45.2562</v>
      </c>
      <c r="O1065" s="184">
        <v>16.864999999999998</v>
      </c>
      <c r="P1065" s="184">
        <v>12.896599999999999</v>
      </c>
      <c r="Q1065" s="184">
        <v>12.2524</v>
      </c>
      <c r="R1065" s="184">
        <v>20.979600000000001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44483</v>
      </c>
      <c r="E1066" s="184">
        <v>34.909999999999997</v>
      </c>
      <c r="F1066" s="184">
        <v>1.2177</v>
      </c>
      <c r="G1066" s="184">
        <v>3.101</v>
      </c>
      <c r="H1066" s="184">
        <v>4.5209999999999999</v>
      </c>
      <c r="I1066" s="184">
        <v>5.3410000000000002</v>
      </c>
      <c r="J1066" s="184">
        <v>6.7911000000000001</v>
      </c>
      <c r="K1066" s="184">
        <v>15.711</v>
      </c>
      <c r="L1066" s="184">
        <v>26.074400000000001</v>
      </c>
      <c r="M1066" s="184">
        <v>23.4878</v>
      </c>
      <c r="N1066" s="184">
        <v>47.361800000000002</v>
      </c>
      <c r="O1066" s="184">
        <v>18.556899999999999</v>
      </c>
      <c r="P1066" s="184">
        <v>14.632300000000001</v>
      </c>
      <c r="Q1066" s="184">
        <v>14.3896</v>
      </c>
      <c r="R1066" s="184">
        <v>22.7393</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44483</v>
      </c>
      <c r="E1067" s="184">
        <v>46.36</v>
      </c>
      <c r="F1067" s="184">
        <v>0.95820000000000005</v>
      </c>
      <c r="G1067" s="184">
        <v>2.0695999999999999</v>
      </c>
      <c r="H1067" s="184">
        <v>3.2286999999999999</v>
      </c>
      <c r="I1067" s="184">
        <v>4.2266000000000004</v>
      </c>
      <c r="J1067" s="184">
        <v>5.4835000000000003</v>
      </c>
      <c r="K1067" s="184">
        <v>16.2196</v>
      </c>
      <c r="L1067" s="184">
        <v>33.065399999999997</v>
      </c>
      <c r="M1067" s="184">
        <v>31.331399999999999</v>
      </c>
      <c r="N1067" s="184">
        <v>52.751199999999997</v>
      </c>
      <c r="O1067" s="184">
        <v>20.797499999999999</v>
      </c>
      <c r="P1067" s="184">
        <v>15.312099999999999</v>
      </c>
      <c r="Q1067" s="184">
        <v>13.448499999999999</v>
      </c>
      <c r="R1067" s="184">
        <v>28.561399999999999</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44483</v>
      </c>
      <c r="E1068" s="184">
        <v>52.73</v>
      </c>
      <c r="F1068" s="184">
        <v>0.97660000000000002</v>
      </c>
      <c r="G1068" s="184">
        <v>2.0712000000000002</v>
      </c>
      <c r="H1068" s="184">
        <v>3.2504</v>
      </c>
      <c r="I1068" s="184">
        <v>4.2919</v>
      </c>
      <c r="J1068" s="184">
        <v>5.5867000000000004</v>
      </c>
      <c r="K1068" s="184">
        <v>16.607700000000001</v>
      </c>
      <c r="L1068" s="184">
        <v>34.002499999999998</v>
      </c>
      <c r="M1068" s="184">
        <v>32.6541</v>
      </c>
      <c r="N1068" s="184">
        <v>54.860500000000002</v>
      </c>
      <c r="O1068" s="184">
        <v>22.481300000000001</v>
      </c>
      <c r="P1068" s="184">
        <v>17.097899999999999</v>
      </c>
      <c r="Q1068" s="184">
        <v>17.250299999999999</v>
      </c>
      <c r="R1068" s="184">
        <v>30.206099999999999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44483</v>
      </c>
      <c r="E1069" s="184">
        <v>13.3583</v>
      </c>
      <c r="F1069" s="184">
        <v>0.84019999999999995</v>
      </c>
      <c r="G1069" s="184">
        <v>1.6335</v>
      </c>
      <c r="H1069" s="184">
        <v>2.6802999999999999</v>
      </c>
      <c r="I1069" s="184">
        <v>3.6644000000000001</v>
      </c>
      <c r="J1069" s="184">
        <v>6.9433999999999996</v>
      </c>
      <c r="K1069" s="184">
        <v>15.234299999999999</v>
      </c>
      <c r="L1069" s="184">
        <v>25.8673</v>
      </c>
      <c r="M1069" s="184">
        <v>27.345600000000001</v>
      </c>
      <c r="N1069" s="184"/>
      <c r="O1069" s="184"/>
      <c r="P1069" s="184"/>
      <c r="Q1069" s="184">
        <v>33.582999999999998</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44483</v>
      </c>
      <c r="E1070" s="184">
        <v>13.1096</v>
      </c>
      <c r="F1070" s="184">
        <v>0.83450000000000002</v>
      </c>
      <c r="G1070" s="184">
        <v>1.6153999999999999</v>
      </c>
      <c r="H1070" s="184">
        <v>2.6385000000000001</v>
      </c>
      <c r="I1070" s="184">
        <v>3.5792000000000002</v>
      </c>
      <c r="J1070" s="184">
        <v>6.7548000000000004</v>
      </c>
      <c r="K1070" s="184">
        <v>14.603400000000001</v>
      </c>
      <c r="L1070" s="184">
        <v>24.360600000000002</v>
      </c>
      <c r="M1070" s="184">
        <v>25.144100000000002</v>
      </c>
      <c r="N1070" s="184"/>
      <c r="O1070" s="184"/>
      <c r="P1070" s="184"/>
      <c r="Q1070" s="184">
        <v>31.096</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44483</v>
      </c>
      <c r="E1071" s="184">
        <v>102.31529999999999</v>
      </c>
      <c r="F1071" s="184">
        <v>0.86260000000000003</v>
      </c>
      <c r="G1071" s="184">
        <v>2.2050000000000001</v>
      </c>
      <c r="H1071" s="184">
        <v>3.3121</v>
      </c>
      <c r="I1071" s="184">
        <v>4.5378999999999996</v>
      </c>
      <c r="J1071" s="184">
        <v>5.9663000000000004</v>
      </c>
      <c r="K1071" s="184">
        <v>13.985200000000001</v>
      </c>
      <c r="L1071" s="184">
        <v>24.492699999999999</v>
      </c>
      <c r="M1071" s="184">
        <v>23.4666</v>
      </c>
      <c r="N1071" s="184">
        <v>41.048499999999997</v>
      </c>
      <c r="O1071" s="184">
        <v>16.824400000000001</v>
      </c>
      <c r="P1071" s="184">
        <v>13.033200000000001</v>
      </c>
      <c r="Q1071" s="184">
        <v>9.1516999999999999</v>
      </c>
      <c r="R1071" s="184">
        <v>24.171199999999999</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44483</v>
      </c>
      <c r="E1072" s="184">
        <v>112.42319999999999</v>
      </c>
      <c r="F1072" s="184">
        <v>0.86560000000000004</v>
      </c>
      <c r="G1072" s="184">
        <v>2.2141999999999999</v>
      </c>
      <c r="H1072" s="184">
        <v>3.3338999999999999</v>
      </c>
      <c r="I1072" s="184">
        <v>4.5820999999999996</v>
      </c>
      <c r="J1072" s="184">
        <v>6.0621</v>
      </c>
      <c r="K1072" s="184">
        <v>14.301600000000001</v>
      </c>
      <c r="L1072" s="184">
        <v>25.184899999999999</v>
      </c>
      <c r="M1072" s="184">
        <v>24.4863</v>
      </c>
      <c r="N1072" s="184">
        <v>42.608199999999997</v>
      </c>
      <c r="O1072" s="184">
        <v>18.038399999999999</v>
      </c>
      <c r="P1072" s="184">
        <v>14.2422</v>
      </c>
      <c r="Q1072" s="184">
        <v>13.764099999999999</v>
      </c>
      <c r="R1072" s="184">
        <v>25.483599999999999</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44483</v>
      </c>
      <c r="E1073" s="184">
        <v>394.85700000000003</v>
      </c>
      <c r="F1073" s="184">
        <v>0.79720000000000002</v>
      </c>
      <c r="G1073" s="184">
        <v>1.9179999999999999</v>
      </c>
      <c r="H1073" s="184">
        <v>2.8090999999999999</v>
      </c>
      <c r="I1073" s="184">
        <v>4.0425000000000004</v>
      </c>
      <c r="J1073" s="184">
        <v>4.6958000000000002</v>
      </c>
      <c r="K1073" s="184">
        <v>14.465199999999999</v>
      </c>
      <c r="L1073" s="184">
        <v>27.863600000000002</v>
      </c>
      <c r="M1073" s="184">
        <v>28.3157</v>
      </c>
      <c r="N1073" s="184">
        <v>54.7239</v>
      </c>
      <c r="O1073" s="184">
        <v>23.185700000000001</v>
      </c>
      <c r="P1073" s="184">
        <v>15.9693</v>
      </c>
      <c r="Q1073" s="184">
        <v>20.518899999999999</v>
      </c>
      <c r="R1073" s="184">
        <v>30.0123</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44483</v>
      </c>
      <c r="E1074" s="184">
        <v>433.94900000000001</v>
      </c>
      <c r="F1074" s="184">
        <v>0.80049999999999999</v>
      </c>
      <c r="G1074" s="184">
        <v>1.9283999999999999</v>
      </c>
      <c r="H1074" s="184">
        <v>2.8336999999999999</v>
      </c>
      <c r="I1074" s="184">
        <v>4.0911999999999997</v>
      </c>
      <c r="J1074" s="184">
        <v>4.7994000000000003</v>
      </c>
      <c r="K1074" s="184">
        <v>14.8141</v>
      </c>
      <c r="L1074" s="184">
        <v>28.633099999999999</v>
      </c>
      <c r="M1074" s="184">
        <v>29.480599999999999</v>
      </c>
      <c r="N1074" s="184">
        <v>56.581200000000003</v>
      </c>
      <c r="O1074" s="184">
        <v>24.585999999999999</v>
      </c>
      <c r="P1074" s="184">
        <v>17.350999999999999</v>
      </c>
      <c r="Q1074" s="184">
        <v>16.768000000000001</v>
      </c>
      <c r="R1074" s="184">
        <v>31.520900000000001</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44483</v>
      </c>
      <c r="E1075" s="184">
        <v>526.83653908590804</v>
      </c>
      <c r="F1075" s="184">
        <v>0.79700000000000004</v>
      </c>
      <c r="G1075" s="184">
        <v>1.9176</v>
      </c>
      <c r="H1075" s="184">
        <v>2.8098000000000001</v>
      </c>
      <c r="I1075" s="184">
        <v>4.0438000000000001</v>
      </c>
      <c r="J1075" s="184">
        <v>4.6955999999999998</v>
      </c>
      <c r="K1075" s="184">
        <v>14.464700000000001</v>
      </c>
      <c r="L1075" s="184">
        <v>27.8629</v>
      </c>
      <c r="M1075" s="184">
        <v>28.316800000000001</v>
      </c>
      <c r="N1075" s="184">
        <v>54.7258</v>
      </c>
      <c r="O1075" s="184">
        <v>22.678799999999999</v>
      </c>
      <c r="P1075" s="184">
        <v>15.6464</v>
      </c>
      <c r="Q1075" s="184">
        <v>18.983000000000001</v>
      </c>
      <c r="R1075" s="184">
        <v>29.4297</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44483</v>
      </c>
      <c r="E1076" s="184">
        <v>119.337422893425</v>
      </c>
      <c r="F1076" s="184">
        <v>0.80089999999999995</v>
      </c>
      <c r="G1076" s="184">
        <v>1.9287000000000001</v>
      </c>
      <c r="H1076" s="184">
        <v>2.8346</v>
      </c>
      <c r="I1076" s="184">
        <v>4.0917000000000003</v>
      </c>
      <c r="J1076" s="184">
        <v>4.8007</v>
      </c>
      <c r="K1076" s="184">
        <v>14.8161</v>
      </c>
      <c r="L1076" s="184">
        <v>28.6355</v>
      </c>
      <c r="M1076" s="184">
        <v>29.482900000000001</v>
      </c>
      <c r="N1076" s="184">
        <v>56.582700000000003</v>
      </c>
      <c r="O1076" s="184">
        <v>24.08</v>
      </c>
      <c r="P1076" s="184">
        <v>17.0321</v>
      </c>
      <c r="Q1076" s="184">
        <v>16.296399999999998</v>
      </c>
      <c r="R1076" s="184">
        <v>30.931799999999999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44483</v>
      </c>
      <c r="E1077" s="184">
        <v>45.847000000000001</v>
      </c>
      <c r="F1077" s="184">
        <v>0.98899999999999999</v>
      </c>
      <c r="G1077" s="184">
        <v>2.141</v>
      </c>
      <c r="H1077" s="184">
        <v>2.8006000000000002</v>
      </c>
      <c r="I1077" s="184">
        <v>4.3898999999999999</v>
      </c>
      <c r="J1077" s="184">
        <v>4.8003</v>
      </c>
      <c r="K1077" s="184">
        <v>14.440099999999999</v>
      </c>
      <c r="L1077" s="184">
        <v>26.887499999999999</v>
      </c>
      <c r="M1077" s="184">
        <v>26.429099999999998</v>
      </c>
      <c r="N1077" s="184">
        <v>52.543700000000001</v>
      </c>
      <c r="O1077" s="184">
        <v>21.426300000000001</v>
      </c>
      <c r="P1077" s="184">
        <v>15.1441</v>
      </c>
      <c r="Q1077" s="184">
        <v>15.4466</v>
      </c>
      <c r="R1077" s="184">
        <v>26.224900000000002</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44483</v>
      </c>
      <c r="E1078" s="184">
        <v>42.869</v>
      </c>
      <c r="F1078" s="184">
        <v>0.98699999999999999</v>
      </c>
      <c r="G1078" s="184">
        <v>2.1347</v>
      </c>
      <c r="H1078" s="184">
        <v>2.7812000000000001</v>
      </c>
      <c r="I1078" s="184">
        <v>4.3524000000000003</v>
      </c>
      <c r="J1078" s="184">
        <v>4.7194000000000003</v>
      </c>
      <c r="K1078" s="184">
        <v>14.165100000000001</v>
      </c>
      <c r="L1078" s="184">
        <v>26.278400000000001</v>
      </c>
      <c r="M1078" s="184">
        <v>25.557200000000002</v>
      </c>
      <c r="N1078" s="184">
        <v>51.154800000000002</v>
      </c>
      <c r="O1078" s="184">
        <v>20.364999999999998</v>
      </c>
      <c r="P1078" s="184">
        <v>14.1829</v>
      </c>
      <c r="Q1078" s="184">
        <v>10.9679</v>
      </c>
      <c r="R1078" s="184">
        <v>25.0898</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44483</v>
      </c>
      <c r="E1079" s="184">
        <v>48.165470165121</v>
      </c>
      <c r="F1079" s="184">
        <v>0.84499999999999997</v>
      </c>
      <c r="G1079" s="184">
        <v>2.5362</v>
      </c>
      <c r="H1079" s="184">
        <v>3.6393</v>
      </c>
      <c r="I1079" s="184">
        <v>4.8990999999999998</v>
      </c>
      <c r="J1079" s="184">
        <v>5.8533999999999997</v>
      </c>
      <c r="K1079" s="184">
        <v>16.881699999999999</v>
      </c>
      <c r="L1079" s="184">
        <v>29.618600000000001</v>
      </c>
      <c r="M1079" s="184">
        <v>26.6159</v>
      </c>
      <c r="N1079" s="184">
        <v>55.038699999999999</v>
      </c>
      <c r="O1079" s="184">
        <v>21.829799999999999</v>
      </c>
      <c r="P1079" s="184">
        <v>14.9072</v>
      </c>
      <c r="Q1079" s="184">
        <v>10.934100000000001</v>
      </c>
      <c r="R1079" s="184">
        <v>25.784700000000001</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44483</v>
      </c>
      <c r="E1080" s="184">
        <v>47.124699999999997</v>
      </c>
      <c r="F1080" s="184">
        <v>0.84899999999999998</v>
      </c>
      <c r="G1080" s="184">
        <v>2.548</v>
      </c>
      <c r="H1080" s="184">
        <v>3.6674000000000002</v>
      </c>
      <c r="I1080" s="184">
        <v>4.9560000000000004</v>
      </c>
      <c r="J1080" s="184">
        <v>5.9760999999999997</v>
      </c>
      <c r="K1080" s="184">
        <v>17.321100000000001</v>
      </c>
      <c r="L1080" s="184">
        <v>30.651499999999999</v>
      </c>
      <c r="M1080" s="184">
        <v>28.1158</v>
      </c>
      <c r="N1080" s="184">
        <v>57.3309</v>
      </c>
      <c r="O1080" s="184">
        <v>23.225300000000001</v>
      </c>
      <c r="P1080" s="184">
        <v>16.2315</v>
      </c>
      <c r="Q1080" s="184">
        <v>15.363899999999999</v>
      </c>
      <c r="R1080" s="184">
        <v>27.288799999999998</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44483</v>
      </c>
      <c r="E1081" s="184">
        <v>17.214700000000001</v>
      </c>
      <c r="F1081" s="184">
        <v>1.2230000000000001</v>
      </c>
      <c r="G1081" s="184">
        <v>2.6964999999999999</v>
      </c>
      <c r="H1081" s="184">
        <v>3.7867999999999999</v>
      </c>
      <c r="I1081" s="184">
        <v>4.7645</v>
      </c>
      <c r="J1081" s="184">
        <v>5.9034000000000004</v>
      </c>
      <c r="K1081" s="184">
        <v>14.517300000000001</v>
      </c>
      <c r="L1081" s="184">
        <v>28.986699999999999</v>
      </c>
      <c r="M1081" s="184">
        <v>29.796900000000001</v>
      </c>
      <c r="N1081" s="184">
        <v>62.356900000000003</v>
      </c>
      <c r="O1081" s="184"/>
      <c r="P1081" s="184"/>
      <c r="Q1081" s="184">
        <v>23.3704</v>
      </c>
      <c r="R1081" s="184">
        <v>29.235099999999999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44483</v>
      </c>
      <c r="E1082" s="184">
        <v>16.396899999999999</v>
      </c>
      <c r="F1082" s="184">
        <v>1.2179</v>
      </c>
      <c r="G1082" s="184">
        <v>2.6808999999999998</v>
      </c>
      <c r="H1082" s="184">
        <v>3.7490000000000001</v>
      </c>
      <c r="I1082" s="184">
        <v>4.6889000000000003</v>
      </c>
      <c r="J1082" s="184">
        <v>5.7537000000000003</v>
      </c>
      <c r="K1082" s="184">
        <v>14.022600000000001</v>
      </c>
      <c r="L1082" s="184">
        <v>27.864000000000001</v>
      </c>
      <c r="M1082" s="184">
        <v>28.119800000000001</v>
      </c>
      <c r="N1082" s="184">
        <v>59.560299999999998</v>
      </c>
      <c r="O1082" s="184"/>
      <c r="P1082" s="184"/>
      <c r="Q1082" s="184">
        <v>21.070499999999999</v>
      </c>
      <c r="R1082" s="184">
        <v>26.901800000000001</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44483</v>
      </c>
      <c r="E1083" s="184">
        <v>90.09</v>
      </c>
      <c r="F1083" s="184">
        <v>1.0317000000000001</v>
      </c>
      <c r="G1083" s="184">
        <v>1.9233</v>
      </c>
      <c r="H1083" s="184">
        <v>2.8953000000000002</v>
      </c>
      <c r="I1083" s="184">
        <v>4.6001000000000003</v>
      </c>
      <c r="J1083" s="184">
        <v>5.4869000000000003</v>
      </c>
      <c r="K1083" s="184">
        <v>15.3004</v>
      </c>
      <c r="L1083" s="184">
        <v>29.4359</v>
      </c>
      <c r="M1083" s="184">
        <v>28.7165</v>
      </c>
      <c r="N1083" s="184">
        <v>56.159500000000001</v>
      </c>
      <c r="O1083" s="184">
        <v>23.009799999999998</v>
      </c>
      <c r="P1083" s="184">
        <v>18.7011</v>
      </c>
      <c r="Q1083" s="184">
        <v>19.507200000000001</v>
      </c>
      <c r="R1083" s="184">
        <v>30.0627</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44483</v>
      </c>
      <c r="E1084" s="184">
        <v>82.998999999999995</v>
      </c>
      <c r="F1084" s="184">
        <v>1.0286</v>
      </c>
      <c r="G1084" s="184">
        <v>1.9142999999999999</v>
      </c>
      <c r="H1084" s="184">
        <v>2.8742999999999999</v>
      </c>
      <c r="I1084" s="184">
        <v>4.5590999999999999</v>
      </c>
      <c r="J1084" s="184">
        <v>5.3941999999999997</v>
      </c>
      <c r="K1084" s="184">
        <v>14.990500000000001</v>
      </c>
      <c r="L1084" s="184">
        <v>28.736499999999999</v>
      </c>
      <c r="M1084" s="184">
        <v>27.677</v>
      </c>
      <c r="N1084" s="184">
        <v>54.468499999999999</v>
      </c>
      <c r="O1084" s="184">
        <v>21.667200000000001</v>
      </c>
      <c r="P1084" s="184">
        <v>17.571000000000002</v>
      </c>
      <c r="Q1084" s="184">
        <v>16.921299999999999</v>
      </c>
      <c r="R1084" s="184">
        <v>28.650500000000001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44483</v>
      </c>
      <c r="E1085" s="184">
        <v>35.906799999999997</v>
      </c>
      <c r="F1085" s="184">
        <v>0.8468</v>
      </c>
      <c r="G1085" s="184">
        <v>2.3717999999999999</v>
      </c>
      <c r="H1085" s="184">
        <v>3.2279</v>
      </c>
      <c r="I1085" s="184">
        <v>4.6031000000000004</v>
      </c>
      <c r="J1085" s="184">
        <v>4.7096</v>
      </c>
      <c r="K1085" s="184">
        <v>14.1707</v>
      </c>
      <c r="L1085" s="184">
        <v>27.7059</v>
      </c>
      <c r="M1085" s="184">
        <v>25.762799999999999</v>
      </c>
      <c r="N1085" s="184">
        <v>53.727699999999999</v>
      </c>
      <c r="O1085" s="184">
        <v>20.115200000000002</v>
      </c>
      <c r="P1085" s="184">
        <v>13.9945</v>
      </c>
      <c r="Q1085" s="184">
        <v>13.561299999999999</v>
      </c>
      <c r="R1085" s="184">
        <v>25.584599999999998</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44483</v>
      </c>
      <c r="E1086" s="184">
        <v>40.731699999999996</v>
      </c>
      <c r="F1086" s="184">
        <v>0.85299999999999998</v>
      </c>
      <c r="G1086" s="184">
        <v>2.3908999999999998</v>
      </c>
      <c r="H1086" s="184">
        <v>3.2725</v>
      </c>
      <c r="I1086" s="184">
        <v>4.6933999999999996</v>
      </c>
      <c r="J1086" s="184">
        <v>4.8600000000000003</v>
      </c>
      <c r="K1086" s="184">
        <v>14.7608</v>
      </c>
      <c r="L1086" s="184">
        <v>29.071400000000001</v>
      </c>
      <c r="M1086" s="184">
        <v>27.7925</v>
      </c>
      <c r="N1086" s="184">
        <v>56.996099999999998</v>
      </c>
      <c r="O1086" s="184">
        <v>22.319099999999999</v>
      </c>
      <c r="P1086" s="184">
        <v>15.7956</v>
      </c>
      <c r="Q1086" s="184">
        <v>15.090199999999999</v>
      </c>
      <c r="R1086" s="184">
        <v>27.896799999999999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44483</v>
      </c>
      <c r="E1087" s="184">
        <v>52.641599999999997</v>
      </c>
      <c r="F1087" s="184">
        <v>1.0403</v>
      </c>
      <c r="G1087" s="184">
        <v>2.1699000000000002</v>
      </c>
      <c r="H1087" s="184">
        <v>3.1715</v>
      </c>
      <c r="I1087" s="184">
        <v>4.8220000000000001</v>
      </c>
      <c r="J1087" s="184">
        <v>7.1704999999999997</v>
      </c>
      <c r="K1087" s="184">
        <v>17.479700000000001</v>
      </c>
      <c r="L1087" s="184">
        <v>32.956800000000001</v>
      </c>
      <c r="M1087" s="184">
        <v>32.229399999999998</v>
      </c>
      <c r="N1087" s="184">
        <v>71.267399999999995</v>
      </c>
      <c r="O1087" s="184">
        <v>18.9863</v>
      </c>
      <c r="P1087" s="184">
        <v>15.431699999999999</v>
      </c>
      <c r="Q1087" s="184">
        <v>12.4132</v>
      </c>
      <c r="R1087" s="184">
        <v>26.390999999999998</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44483</v>
      </c>
      <c r="E1088" s="184">
        <v>56.862200000000001</v>
      </c>
      <c r="F1088" s="184">
        <v>1.0425</v>
      </c>
      <c r="G1088" s="184">
        <v>2.1768000000000001</v>
      </c>
      <c r="H1088" s="184">
        <v>3.1873</v>
      </c>
      <c r="I1088" s="184">
        <v>4.8537999999999997</v>
      </c>
      <c r="J1088" s="184">
        <v>7.2401999999999997</v>
      </c>
      <c r="K1088" s="184">
        <v>17.709800000000001</v>
      </c>
      <c r="L1088" s="184">
        <v>33.494399999999999</v>
      </c>
      <c r="M1088" s="184">
        <v>33.020600000000002</v>
      </c>
      <c r="N1088" s="184">
        <v>72.634</v>
      </c>
      <c r="O1088" s="184">
        <v>20.006499999999999</v>
      </c>
      <c r="P1088" s="184">
        <v>16.528600000000001</v>
      </c>
      <c r="Q1088" s="184">
        <v>16.746700000000001</v>
      </c>
      <c r="R1088" s="184">
        <v>27.4587</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44483</v>
      </c>
      <c r="E1089" s="184">
        <v>261.22000000000003</v>
      </c>
      <c r="F1089" s="184">
        <v>0.44219999999999998</v>
      </c>
      <c r="G1089" s="184">
        <v>1.5867</v>
      </c>
      <c r="H1089" s="184">
        <v>1.9196</v>
      </c>
      <c r="I1089" s="184">
        <v>3.2734999999999999</v>
      </c>
      <c r="J1089" s="184">
        <v>3.1838000000000002</v>
      </c>
      <c r="K1089" s="184">
        <v>11.475300000000001</v>
      </c>
      <c r="L1089" s="184">
        <v>24.8125</v>
      </c>
      <c r="M1089" s="184">
        <v>22.655799999999999</v>
      </c>
      <c r="N1089" s="184">
        <v>48.530200000000001</v>
      </c>
      <c r="O1089" s="184">
        <v>19.427399999999999</v>
      </c>
      <c r="P1089" s="184">
        <v>14.228300000000001</v>
      </c>
      <c r="Q1089" s="184">
        <v>19.042899999999999</v>
      </c>
      <c r="R1089" s="184">
        <v>25.0518</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44483</v>
      </c>
      <c r="E1090" s="184">
        <v>292.82</v>
      </c>
      <c r="F1090" s="184">
        <v>0.4425</v>
      </c>
      <c r="G1090" s="184">
        <v>1.5960000000000001</v>
      </c>
      <c r="H1090" s="184">
        <v>1.9497</v>
      </c>
      <c r="I1090" s="184">
        <v>3.3275999999999999</v>
      </c>
      <c r="J1090" s="184">
        <v>3.3092999999999999</v>
      </c>
      <c r="K1090" s="184">
        <v>11.9</v>
      </c>
      <c r="L1090" s="184">
        <v>25.765599999999999</v>
      </c>
      <c r="M1090" s="184">
        <v>24.055199999999999</v>
      </c>
      <c r="N1090" s="184">
        <v>50.798200000000001</v>
      </c>
      <c r="O1090" s="184">
        <v>21.107600000000001</v>
      </c>
      <c r="P1090" s="184">
        <v>15.933400000000001</v>
      </c>
      <c r="Q1090" s="184">
        <v>16.263200000000001</v>
      </c>
      <c r="R1090" s="184">
        <v>26.895199999999999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44483</v>
      </c>
      <c r="E1091" s="184">
        <v>15.49</v>
      </c>
      <c r="F1091" s="184">
        <v>0.78069999999999995</v>
      </c>
      <c r="G1091" s="184">
        <v>1.9750000000000001</v>
      </c>
      <c r="H1091" s="184">
        <v>2.8552</v>
      </c>
      <c r="I1091" s="184">
        <v>4.1695000000000002</v>
      </c>
      <c r="J1091" s="184">
        <v>4.8037999999999998</v>
      </c>
      <c r="K1091" s="184">
        <v>14.0648</v>
      </c>
      <c r="L1091" s="184">
        <v>27.175699999999999</v>
      </c>
      <c r="M1091" s="184">
        <v>27.175699999999999</v>
      </c>
      <c r="N1091" s="184"/>
      <c r="O1091" s="184"/>
      <c r="P1091" s="184"/>
      <c r="Q1091" s="184">
        <v>54.9</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44483</v>
      </c>
      <c r="E1092" s="184">
        <v>15.18</v>
      </c>
      <c r="F1092" s="184">
        <v>0.79679999999999995</v>
      </c>
      <c r="G1092" s="184">
        <v>1.9476</v>
      </c>
      <c r="H1092" s="184">
        <v>2.8454999999999999</v>
      </c>
      <c r="I1092" s="184">
        <v>4.1151999999999997</v>
      </c>
      <c r="J1092" s="184">
        <v>4.6897000000000002</v>
      </c>
      <c r="K1092" s="184">
        <v>13.537800000000001</v>
      </c>
      <c r="L1092" s="184">
        <v>25.8706</v>
      </c>
      <c r="M1092" s="184">
        <v>25.247499999999999</v>
      </c>
      <c r="N1092" s="184"/>
      <c r="O1092" s="184"/>
      <c r="P1092" s="184"/>
      <c r="Q1092" s="184">
        <v>51.8</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44483</v>
      </c>
      <c r="E1093" s="184">
        <v>69.266300000000001</v>
      </c>
      <c r="F1093" s="184">
        <v>0.90259999999999996</v>
      </c>
      <c r="G1093" s="184">
        <v>2.1404000000000001</v>
      </c>
      <c r="H1093" s="184">
        <v>2.9380999999999999</v>
      </c>
      <c r="I1093" s="184">
        <v>4.2789999999999999</v>
      </c>
      <c r="J1093" s="184">
        <v>5.7388000000000003</v>
      </c>
      <c r="K1093" s="184">
        <v>14.9505</v>
      </c>
      <c r="L1093" s="184">
        <v>26.492999999999999</v>
      </c>
      <c r="M1093" s="184">
        <v>27.133099999999999</v>
      </c>
      <c r="N1093" s="184">
        <v>61.257300000000001</v>
      </c>
      <c r="O1093" s="184">
        <v>23.031500000000001</v>
      </c>
      <c r="P1093" s="184">
        <v>15.6861</v>
      </c>
      <c r="Q1093" s="184">
        <v>17.553000000000001</v>
      </c>
      <c r="R1093" s="184">
        <v>28.739899999999999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44483</v>
      </c>
      <c r="E1094" s="184">
        <v>64.217799999999997</v>
      </c>
      <c r="F1094" s="184">
        <v>0.90049999999999997</v>
      </c>
      <c r="G1094" s="184">
        <v>2.1339999999999999</v>
      </c>
      <c r="H1094" s="184">
        <v>2.923</v>
      </c>
      <c r="I1094" s="184">
        <v>4.2487000000000004</v>
      </c>
      <c r="J1094" s="184">
        <v>5.6726999999999999</v>
      </c>
      <c r="K1094" s="184">
        <v>14.739599999999999</v>
      </c>
      <c r="L1094" s="184">
        <v>26.0181</v>
      </c>
      <c r="M1094" s="184">
        <v>26.418199999999999</v>
      </c>
      <c r="N1094" s="184">
        <v>60.055100000000003</v>
      </c>
      <c r="O1094" s="184">
        <v>22.1008</v>
      </c>
      <c r="P1094" s="184">
        <v>14.6469</v>
      </c>
      <c r="Q1094" s="184">
        <v>12.539300000000001</v>
      </c>
      <c r="R1094" s="184">
        <v>27.7562</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44483</v>
      </c>
      <c r="E1095" s="184">
        <v>15.757199999999999</v>
      </c>
      <c r="F1095" s="184">
        <v>0.88739999999999997</v>
      </c>
      <c r="G1095" s="184">
        <v>1.923</v>
      </c>
      <c r="H1095" s="184">
        <v>2.3767</v>
      </c>
      <c r="I1095" s="184">
        <v>3.4472999999999998</v>
      </c>
      <c r="J1095" s="184">
        <v>3.6494</v>
      </c>
      <c r="K1095" s="184">
        <v>14.3682</v>
      </c>
      <c r="L1095" s="184">
        <v>28.686900000000001</v>
      </c>
      <c r="M1095" s="184">
        <v>28.823699999999999</v>
      </c>
      <c r="N1095" s="184">
        <v>57.139899999999997</v>
      </c>
      <c r="O1095" s="184"/>
      <c r="P1095" s="184"/>
      <c r="Q1095" s="184">
        <v>56.417499999999997</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44483</v>
      </c>
      <c r="E1096" s="184">
        <v>15.4445</v>
      </c>
      <c r="F1096" s="184">
        <v>0.88180000000000003</v>
      </c>
      <c r="G1096" s="184">
        <v>1.9061999999999999</v>
      </c>
      <c r="H1096" s="184">
        <v>2.3376999999999999</v>
      </c>
      <c r="I1096" s="184">
        <v>3.3685</v>
      </c>
      <c r="J1096" s="184">
        <v>3.4807000000000001</v>
      </c>
      <c r="K1096" s="184">
        <v>13.801</v>
      </c>
      <c r="L1096" s="184">
        <v>27.4057</v>
      </c>
      <c r="M1096" s="184">
        <v>26.927199999999999</v>
      </c>
      <c r="N1096" s="184">
        <v>54.078299999999999</v>
      </c>
      <c r="O1096" s="184"/>
      <c r="P1096" s="184"/>
      <c r="Q1096" s="184">
        <v>53.363100000000003</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44483</v>
      </c>
      <c r="E1097" s="184">
        <v>761.23199652662095</v>
      </c>
      <c r="F1097" s="184">
        <v>1.1454</v>
      </c>
      <c r="G1097" s="184">
        <v>2.3685999999999998</v>
      </c>
      <c r="H1097" s="184">
        <v>3.4544999999999999</v>
      </c>
      <c r="I1097" s="184">
        <v>4.1097000000000001</v>
      </c>
      <c r="J1097" s="184">
        <v>5.3277000000000001</v>
      </c>
      <c r="K1097" s="184">
        <v>14.4917</v>
      </c>
      <c r="L1097" s="184">
        <v>28.951599999999999</v>
      </c>
      <c r="M1097" s="184">
        <v>30.558</v>
      </c>
      <c r="N1097" s="184">
        <v>60.793700000000001</v>
      </c>
      <c r="O1097" s="184">
        <v>20.899699999999999</v>
      </c>
      <c r="P1097" s="184">
        <v>14.3766</v>
      </c>
      <c r="Q1097" s="184">
        <v>20.286999999999999</v>
      </c>
      <c r="R1097" s="184">
        <v>26.3904</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44483</v>
      </c>
      <c r="E1098" s="184">
        <v>383.35930000000002</v>
      </c>
      <c r="F1098" s="184">
        <v>1.1474</v>
      </c>
      <c r="G1098" s="184">
        <v>2.3751000000000002</v>
      </c>
      <c r="H1098" s="184">
        <v>3.4691000000000001</v>
      </c>
      <c r="I1098" s="184">
        <v>4.1395</v>
      </c>
      <c r="J1098" s="184">
        <v>5.3947000000000003</v>
      </c>
      <c r="K1098" s="184">
        <v>14.7064</v>
      </c>
      <c r="L1098" s="184">
        <v>29.4147</v>
      </c>
      <c r="M1098" s="184">
        <v>31.273900000000001</v>
      </c>
      <c r="N1098" s="184">
        <v>62.006399999999999</v>
      </c>
      <c r="O1098" s="184">
        <v>21.904299999999999</v>
      </c>
      <c r="P1098" s="184">
        <v>15.701499999999999</v>
      </c>
      <c r="Q1098" s="184">
        <v>15.432600000000001</v>
      </c>
      <c r="R1098" s="184">
        <v>27.3735</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44483</v>
      </c>
      <c r="E1099" s="184">
        <v>113.18</v>
      </c>
      <c r="F1099" s="184">
        <v>0.76570000000000005</v>
      </c>
      <c r="G1099" s="184">
        <v>2.1019000000000001</v>
      </c>
      <c r="H1099" s="184">
        <v>3.0032999999999999</v>
      </c>
      <c r="I1099" s="184">
        <v>3.9016000000000002</v>
      </c>
      <c r="J1099" s="184">
        <v>3.8730000000000002</v>
      </c>
      <c r="K1099" s="184">
        <v>11.244300000000001</v>
      </c>
      <c r="L1099" s="184">
        <v>23.2898</v>
      </c>
      <c r="M1099" s="184">
        <v>20.970500000000001</v>
      </c>
      <c r="N1099" s="184">
        <v>42.669899999999998</v>
      </c>
      <c r="O1099" s="184">
        <v>15.8467</v>
      </c>
      <c r="P1099" s="184">
        <v>11.1418</v>
      </c>
      <c r="Q1099" s="184">
        <v>11.2798</v>
      </c>
      <c r="R1099" s="184">
        <v>21.506</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44483</v>
      </c>
      <c r="E1100" s="184">
        <v>143.226666666667</v>
      </c>
      <c r="F1100" s="184">
        <v>0.76919999999999999</v>
      </c>
      <c r="G1100" s="184">
        <v>2.1103000000000001</v>
      </c>
      <c r="H1100" s="184">
        <v>3.0110999999999999</v>
      </c>
      <c r="I1100" s="184">
        <v>3.8978999999999999</v>
      </c>
      <c r="J1100" s="184">
        <v>3.8677000000000001</v>
      </c>
      <c r="K1100" s="184">
        <v>11.2239</v>
      </c>
      <c r="L1100" s="184">
        <v>23.244599999999998</v>
      </c>
      <c r="M1100" s="184">
        <v>20.914000000000001</v>
      </c>
      <c r="N1100" s="184">
        <v>42.561399999999999</v>
      </c>
      <c r="O1100" s="184">
        <v>15.6075</v>
      </c>
      <c r="P1100" s="184">
        <v>10.7202</v>
      </c>
      <c r="Q1100" s="184">
        <v>10.506600000000001</v>
      </c>
      <c r="R1100" s="184">
        <v>21.3401</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44483</v>
      </c>
      <c r="E1101" s="184">
        <v>18.2</v>
      </c>
      <c r="F1101" s="184">
        <v>1.1111</v>
      </c>
      <c r="G1101" s="184">
        <v>2.8249</v>
      </c>
      <c r="H1101" s="184">
        <v>4.0594999999999999</v>
      </c>
      <c r="I1101" s="184">
        <v>5.8140000000000001</v>
      </c>
      <c r="J1101" s="184">
        <v>7.1218000000000004</v>
      </c>
      <c r="K1101" s="184">
        <v>18.1051</v>
      </c>
      <c r="L1101" s="184">
        <v>31.8841</v>
      </c>
      <c r="M1101" s="184">
        <v>29.9072</v>
      </c>
      <c r="N1101" s="184">
        <v>58.951999999999998</v>
      </c>
      <c r="O1101" s="184">
        <v>22.229800000000001</v>
      </c>
      <c r="P1101" s="184"/>
      <c r="Q1101" s="184">
        <v>14.4735</v>
      </c>
      <c r="R1101" s="184">
        <v>29.4099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44483</v>
      </c>
      <c r="E1102" s="184">
        <v>17.66</v>
      </c>
      <c r="F1102" s="184">
        <v>1.1455</v>
      </c>
      <c r="G1102" s="184">
        <v>2.8538000000000001</v>
      </c>
      <c r="H1102" s="184">
        <v>4.0659999999999998</v>
      </c>
      <c r="I1102" s="184">
        <v>5.8753000000000002</v>
      </c>
      <c r="J1102" s="184">
        <v>7.1601999999999997</v>
      </c>
      <c r="K1102" s="184">
        <v>17.9693</v>
      </c>
      <c r="L1102" s="184">
        <v>31.496600000000001</v>
      </c>
      <c r="M1102" s="184">
        <v>29.377300000000002</v>
      </c>
      <c r="N1102" s="184">
        <v>58.1021</v>
      </c>
      <c r="O1102" s="184">
        <v>21.542300000000001</v>
      </c>
      <c r="P1102" s="184"/>
      <c r="Q1102" s="184">
        <v>13.697900000000001</v>
      </c>
      <c r="R1102" s="184">
        <v>28.666899999999998</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44483</v>
      </c>
      <c r="E1103" s="184">
        <v>216.34870000000001</v>
      </c>
      <c r="F1103" s="184">
        <v>0.52270000000000005</v>
      </c>
      <c r="G1103" s="184">
        <v>1.9174</v>
      </c>
      <c r="H1103" s="184">
        <v>3.2101000000000002</v>
      </c>
      <c r="I1103" s="184">
        <v>4.2493999999999996</v>
      </c>
      <c r="J1103" s="184">
        <v>4.5674999999999999</v>
      </c>
      <c r="K1103" s="184">
        <v>15.760999999999999</v>
      </c>
      <c r="L1103" s="184">
        <v>28.409500000000001</v>
      </c>
      <c r="M1103" s="184">
        <v>28.354700000000001</v>
      </c>
      <c r="N1103" s="184">
        <v>58.886200000000002</v>
      </c>
      <c r="O1103" s="184">
        <v>23.239599999999999</v>
      </c>
      <c r="P1103" s="184">
        <v>17.140999999999998</v>
      </c>
      <c r="Q1103" s="184">
        <v>16.164999999999999</v>
      </c>
      <c r="R1103" s="184">
        <v>31.571899999999999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44483</v>
      </c>
      <c r="E1104" s="184">
        <v>97.107911998955402</v>
      </c>
      <c r="F1104" s="184">
        <v>0.52259999999999995</v>
      </c>
      <c r="G1104" s="184">
        <v>1.9174</v>
      </c>
      <c r="H1104" s="184">
        <v>3.2101999999999999</v>
      </c>
      <c r="I1104" s="184">
        <v>4.2493999999999996</v>
      </c>
      <c r="J1104" s="184">
        <v>4.5675999999999997</v>
      </c>
      <c r="K1104" s="184">
        <v>15.7639</v>
      </c>
      <c r="L1104" s="184">
        <v>28.412700000000001</v>
      </c>
      <c r="M1104" s="184">
        <v>28.357800000000001</v>
      </c>
      <c r="N1104" s="184">
        <v>58.8902</v>
      </c>
      <c r="O1104" s="184">
        <v>22.676200000000001</v>
      </c>
      <c r="P1104" s="184">
        <v>16.818899999999999</v>
      </c>
      <c r="Q1104" s="184">
        <v>15.983499999999999</v>
      </c>
      <c r="R1104" s="184">
        <v>31.2577</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44483</v>
      </c>
      <c r="E1105" s="184">
        <v>203.96039999999999</v>
      </c>
      <c r="F1105" s="184">
        <v>0.51970000000000005</v>
      </c>
      <c r="G1105" s="184">
        <v>1.9092</v>
      </c>
      <c r="H1105" s="184">
        <v>3.1919</v>
      </c>
      <c r="I1105" s="184">
        <v>4.2115</v>
      </c>
      <c r="J1105" s="184">
        <v>4.4843999999999999</v>
      </c>
      <c r="K1105" s="184">
        <v>15.484999999999999</v>
      </c>
      <c r="L1105" s="184">
        <v>27.809799999999999</v>
      </c>
      <c r="M1105" s="184">
        <v>27.469799999999999</v>
      </c>
      <c r="N1105" s="184">
        <v>57.443100000000001</v>
      </c>
      <c r="O1105" s="184">
        <v>22.158799999999999</v>
      </c>
      <c r="P1105" s="184">
        <v>16.154399999999999</v>
      </c>
      <c r="Q1105" s="184">
        <v>14.395200000000001</v>
      </c>
      <c r="R1105" s="184">
        <v>30.371600000000001</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44483</v>
      </c>
      <c r="E1106" s="184">
        <v>1003.67284207171</v>
      </c>
      <c r="F1106" s="184">
        <v>0.51959999999999995</v>
      </c>
      <c r="G1106" s="184">
        <v>1.909</v>
      </c>
      <c r="H1106" s="184">
        <v>3.1919</v>
      </c>
      <c r="I1106" s="184">
        <v>4.2115</v>
      </c>
      <c r="J1106" s="184">
        <v>4.4843000000000002</v>
      </c>
      <c r="K1106" s="184">
        <v>15.4847</v>
      </c>
      <c r="L1106" s="184">
        <v>27.8096</v>
      </c>
      <c r="M1106" s="184">
        <v>27.4694</v>
      </c>
      <c r="N1106" s="184">
        <v>57.443100000000001</v>
      </c>
      <c r="O1106" s="184">
        <v>21.4085</v>
      </c>
      <c r="P1106" s="184">
        <v>15.7248</v>
      </c>
      <c r="Q1106" s="184">
        <v>14.065</v>
      </c>
      <c r="R1106" s="184">
        <v>29.776199999999999</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0.89787536231884035</v>
      </c>
      <c r="G1107" s="186">
        <v>2.1182144927536224</v>
      </c>
      <c r="H1107" s="186">
        <v>3.0483652173913041</v>
      </c>
      <c r="I1107" s="186">
        <v>4.2727130434782596</v>
      </c>
      <c r="J1107" s="186">
        <v>5.1202840579710172</v>
      </c>
      <c r="K1107" s="186">
        <v>14.662397101449278</v>
      </c>
      <c r="L1107" s="186">
        <v>27.729442028985503</v>
      </c>
      <c r="M1107" s="186">
        <v>26.802537681159418</v>
      </c>
      <c r="N1107" s="186">
        <v>55.382189230769249</v>
      </c>
      <c r="O1107" s="186">
        <v>21.206978688524593</v>
      </c>
      <c r="P1107" s="186">
        <v>15.506198305084741</v>
      </c>
      <c r="Q1107" s="186">
        <v>18.469014492753622</v>
      </c>
      <c r="R1107" s="186">
        <v>27.459723809523805</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0.88739999999999997</v>
      </c>
      <c r="G1108" s="186">
        <v>2.1173999999999999</v>
      </c>
      <c r="H1108" s="186">
        <v>3.0960999999999999</v>
      </c>
      <c r="I1108" s="186">
        <v>4.2919</v>
      </c>
      <c r="J1108" s="186">
        <v>4.8600000000000003</v>
      </c>
      <c r="K1108" s="186">
        <v>14.7608</v>
      </c>
      <c r="L1108" s="186">
        <v>27.8096</v>
      </c>
      <c r="M1108" s="186">
        <v>27.129000000000001</v>
      </c>
      <c r="N1108" s="186">
        <v>55.038699999999999</v>
      </c>
      <c r="O1108" s="186">
        <v>21.139199999999999</v>
      </c>
      <c r="P1108" s="186">
        <v>15.6464</v>
      </c>
      <c r="Q1108" s="186">
        <v>16.263200000000001</v>
      </c>
      <c r="R1108" s="186">
        <v>27.737300000000001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44486</v>
      </c>
      <c r="E1111" s="184">
        <v>225.514296020389</v>
      </c>
      <c r="F1111" s="184">
        <v>2.9466000000000001</v>
      </c>
      <c r="G1111" s="184">
        <v>3.1953999999999998</v>
      </c>
      <c r="H1111" s="184">
        <v>2.8462000000000001</v>
      </c>
      <c r="I1111" s="184">
        <v>2.952</v>
      </c>
      <c r="J1111" s="184">
        <v>2.5859999999999999</v>
      </c>
      <c r="K1111" s="184">
        <v>2.8083</v>
      </c>
      <c r="L1111" s="184">
        <v>3.0512000000000001</v>
      </c>
      <c r="M1111" s="184">
        <v>3.2046999999999999</v>
      </c>
      <c r="N1111" s="184">
        <v>3.1995</v>
      </c>
      <c r="O1111" s="184">
        <v>4.9817</v>
      </c>
      <c r="P1111" s="184">
        <v>5.8235000000000001</v>
      </c>
      <c r="Q1111" s="184">
        <v>6.8190999999999997</v>
      </c>
      <c r="R1111" s="184">
        <v>3.9260000000000002</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44486</v>
      </c>
      <c r="E1112" s="184">
        <v>335.14789999999999</v>
      </c>
      <c r="F1112" s="184">
        <v>3.1040999999999999</v>
      </c>
      <c r="G1112" s="184">
        <v>3.1046</v>
      </c>
      <c r="H1112" s="184">
        <v>3.3969999999999998</v>
      </c>
      <c r="I1112" s="184">
        <v>3.5466000000000002</v>
      </c>
      <c r="J1112" s="184">
        <v>3.1726999999999999</v>
      </c>
      <c r="K1112" s="184">
        <v>3.2501000000000002</v>
      </c>
      <c r="L1112" s="184">
        <v>3.2448000000000001</v>
      </c>
      <c r="M1112" s="184">
        <v>3.2521</v>
      </c>
      <c r="N1112" s="184">
        <v>3.1802000000000001</v>
      </c>
      <c r="O1112" s="184">
        <v>5.0309999999999997</v>
      </c>
      <c r="P1112" s="184">
        <v>5.7866999999999997</v>
      </c>
      <c r="Q1112" s="184">
        <v>7.1284999999999998</v>
      </c>
      <c r="R1112" s="184">
        <v>3.9626999999999999</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44486</v>
      </c>
      <c r="E1113" s="184">
        <v>337.62079999999997</v>
      </c>
      <c r="F1113" s="184">
        <v>3.2111000000000001</v>
      </c>
      <c r="G1113" s="184">
        <v>3.2081</v>
      </c>
      <c r="H1113" s="184">
        <v>3.5019999999999998</v>
      </c>
      <c r="I1113" s="184">
        <v>3.6515</v>
      </c>
      <c r="J1113" s="184">
        <v>3.278</v>
      </c>
      <c r="K1113" s="184">
        <v>3.3574999999999999</v>
      </c>
      <c r="L1113" s="184">
        <v>3.36</v>
      </c>
      <c r="M1113" s="184">
        <v>3.3683999999999998</v>
      </c>
      <c r="N1113" s="184">
        <v>3.2938999999999998</v>
      </c>
      <c r="O1113" s="184">
        <v>5.1353999999999997</v>
      </c>
      <c r="P1113" s="184">
        <v>5.8855000000000004</v>
      </c>
      <c r="Q1113" s="184">
        <v>7.1429999999999998</v>
      </c>
      <c r="R1113" s="184">
        <v>4.0708000000000002</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44486</v>
      </c>
      <c r="E1114" s="184">
        <v>558.12639999999999</v>
      </c>
      <c r="F1114" s="184">
        <v>3.1065999999999998</v>
      </c>
      <c r="G1114" s="184">
        <v>3.1027999999999998</v>
      </c>
      <c r="H1114" s="184">
        <v>3.3963000000000001</v>
      </c>
      <c r="I1114" s="184">
        <v>3.5461</v>
      </c>
      <c r="J1114" s="184">
        <v>3.1728000000000001</v>
      </c>
      <c r="K1114" s="184">
        <v>3.25</v>
      </c>
      <c r="L1114" s="184">
        <v>3.2448999999999999</v>
      </c>
      <c r="M1114" s="184">
        <v>3.2522000000000002</v>
      </c>
      <c r="N1114" s="184">
        <v>3.1802000000000001</v>
      </c>
      <c r="O1114" s="184">
        <v>5.0312000000000001</v>
      </c>
      <c r="P1114" s="184">
        <v>5.7869999999999999</v>
      </c>
      <c r="Q1114" s="184">
        <v>6.8630000000000004</v>
      </c>
      <c r="R1114" s="184">
        <v>3.9626999999999999</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44486</v>
      </c>
      <c r="E1115" s="184">
        <v>543.8732</v>
      </c>
      <c r="F1115" s="184">
        <v>3.1074999999999999</v>
      </c>
      <c r="G1115" s="184">
        <v>3.1036000000000001</v>
      </c>
      <c r="H1115" s="184">
        <v>3.3971</v>
      </c>
      <c r="I1115" s="184">
        <v>3.5464000000000002</v>
      </c>
      <c r="J1115" s="184">
        <v>3.1728000000000001</v>
      </c>
      <c r="K1115" s="184">
        <v>3.25</v>
      </c>
      <c r="L1115" s="184">
        <v>3.2448999999999999</v>
      </c>
      <c r="M1115" s="184">
        <v>3.2522000000000002</v>
      </c>
      <c r="N1115" s="184">
        <v>3.1802000000000001</v>
      </c>
      <c r="O1115" s="184">
        <v>5.0312000000000001</v>
      </c>
      <c r="P1115" s="184">
        <v>5.7869999999999999</v>
      </c>
      <c r="Q1115" s="184">
        <v>7.2015000000000002</v>
      </c>
      <c r="R1115" s="184">
        <v>3.9626999999999999</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44486</v>
      </c>
      <c r="E1116" s="184">
        <v>2326.3051</v>
      </c>
      <c r="F1116" s="184">
        <v>3.1446000000000001</v>
      </c>
      <c r="G1116" s="184">
        <v>3.1472000000000002</v>
      </c>
      <c r="H1116" s="184">
        <v>3.35</v>
      </c>
      <c r="I1116" s="184">
        <v>3.3885999999999998</v>
      </c>
      <c r="J1116" s="184">
        <v>3.1983000000000001</v>
      </c>
      <c r="K1116" s="184">
        <v>3.3227000000000002</v>
      </c>
      <c r="L1116" s="184">
        <v>3.3210999999999999</v>
      </c>
      <c r="M1116" s="184">
        <v>3.3374999999999999</v>
      </c>
      <c r="N1116" s="184">
        <v>3.2715000000000001</v>
      </c>
      <c r="O1116" s="184">
        <v>5.0759999999999996</v>
      </c>
      <c r="P1116" s="184">
        <v>5.8631000000000002</v>
      </c>
      <c r="Q1116" s="184">
        <v>7.0917000000000003</v>
      </c>
      <c r="R1116" s="184">
        <v>4.0335999999999999</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44486</v>
      </c>
      <c r="E1117" s="184">
        <v>2313.1251000000002</v>
      </c>
      <c r="F1117" s="184">
        <v>3.0756999999999999</v>
      </c>
      <c r="G1117" s="184">
        <v>3.0767000000000002</v>
      </c>
      <c r="H1117" s="184">
        <v>3.2797000000000001</v>
      </c>
      <c r="I1117" s="184">
        <v>3.3186</v>
      </c>
      <c r="J1117" s="184">
        <v>3.1278999999999999</v>
      </c>
      <c r="K1117" s="184">
        <v>3.2513999999999998</v>
      </c>
      <c r="L1117" s="184">
        <v>3.2490000000000001</v>
      </c>
      <c r="M1117" s="184">
        <v>3.2650000000000001</v>
      </c>
      <c r="N1117" s="184">
        <v>3.1983000000000001</v>
      </c>
      <c r="O1117" s="184">
        <v>5.0114000000000001</v>
      </c>
      <c r="P1117" s="184">
        <v>5.7961</v>
      </c>
      <c r="Q1117" s="184">
        <v>7.2195</v>
      </c>
      <c r="R1117" s="184">
        <v>3.9651999999999998</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44486</v>
      </c>
      <c r="E1118" s="184">
        <v>2157.6581999999999</v>
      </c>
      <c r="F1118" s="184">
        <v>2.5749</v>
      </c>
      <c r="G1118" s="184">
        <v>2.5769000000000002</v>
      </c>
      <c r="H1118" s="184">
        <v>2.7797000000000001</v>
      </c>
      <c r="I1118" s="184">
        <v>2.8178999999999998</v>
      </c>
      <c r="J1118" s="184">
        <v>2.6269</v>
      </c>
      <c r="K1118" s="184">
        <v>2.7475000000000001</v>
      </c>
      <c r="L1118" s="184">
        <v>2.7414999999999998</v>
      </c>
      <c r="M1118" s="184">
        <v>2.7536999999999998</v>
      </c>
      <c r="N1118" s="184">
        <v>2.6835</v>
      </c>
      <c r="O1118" s="184">
        <v>4.5050999999999997</v>
      </c>
      <c r="P1118" s="184">
        <v>5.2521000000000004</v>
      </c>
      <c r="Q1118" s="184">
        <v>6.8308999999999997</v>
      </c>
      <c r="R1118" s="184">
        <v>3.4725999999999999</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44486</v>
      </c>
      <c r="E1119" s="184">
        <v>2393.1179000000002</v>
      </c>
      <c r="F1119" s="184">
        <v>3.1375999999999999</v>
      </c>
      <c r="G1119" s="184">
        <v>3.1392000000000002</v>
      </c>
      <c r="H1119" s="184">
        <v>3.2965</v>
      </c>
      <c r="I1119" s="184">
        <v>3.4371999999999998</v>
      </c>
      <c r="J1119" s="184">
        <v>3.2467999999999999</v>
      </c>
      <c r="K1119" s="184">
        <v>3.2761999999999998</v>
      </c>
      <c r="L1119" s="184">
        <v>3.2945000000000002</v>
      </c>
      <c r="M1119" s="184">
        <v>3.3210000000000002</v>
      </c>
      <c r="N1119" s="184">
        <v>3.2423999999999999</v>
      </c>
      <c r="O1119" s="184">
        <v>4.9696999999999996</v>
      </c>
      <c r="P1119" s="184">
        <v>5.7674000000000003</v>
      </c>
      <c r="Q1119" s="184">
        <v>7.11</v>
      </c>
      <c r="R1119" s="184">
        <v>3.9184999999999999</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44486</v>
      </c>
      <c r="E1120" s="184">
        <v>2413.4202</v>
      </c>
      <c r="F1120" s="184">
        <v>3.2383000000000002</v>
      </c>
      <c r="G1120" s="184">
        <v>3.2393999999999998</v>
      </c>
      <c r="H1120" s="184">
        <v>3.3967999999999998</v>
      </c>
      <c r="I1120" s="184">
        <v>3.5375000000000001</v>
      </c>
      <c r="J1120" s="184">
        <v>3.3471000000000002</v>
      </c>
      <c r="K1120" s="184">
        <v>3.3771</v>
      </c>
      <c r="L1120" s="184">
        <v>3.3961999999999999</v>
      </c>
      <c r="M1120" s="184">
        <v>3.4235000000000002</v>
      </c>
      <c r="N1120" s="184">
        <v>3.3456999999999999</v>
      </c>
      <c r="O1120" s="184">
        <v>5.0732999999999997</v>
      </c>
      <c r="P1120" s="184">
        <v>5.8727999999999998</v>
      </c>
      <c r="Q1120" s="184">
        <v>7.1327999999999996</v>
      </c>
      <c r="R1120" s="184">
        <v>4.0224000000000002</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44486</v>
      </c>
      <c r="E1121" s="184">
        <v>3521.4636999999998</v>
      </c>
      <c r="F1121" s="184">
        <v>3.1387999999999998</v>
      </c>
      <c r="G1121" s="184">
        <v>3.1393</v>
      </c>
      <c r="H1121" s="184">
        <v>3.2967</v>
      </c>
      <c r="I1121" s="184">
        <v>3.4373</v>
      </c>
      <c r="J1121" s="184">
        <v>3.2469000000000001</v>
      </c>
      <c r="K1121" s="184">
        <v>3.2761999999999998</v>
      </c>
      <c r="L1121" s="184">
        <v>3.2945000000000002</v>
      </c>
      <c r="M1121" s="184">
        <v>3.3210000000000002</v>
      </c>
      <c r="N1121" s="184">
        <v>3.2423999999999999</v>
      </c>
      <c r="O1121" s="184">
        <v>4.9696999999999996</v>
      </c>
      <c r="P1121" s="184">
        <v>5.7674000000000003</v>
      </c>
      <c r="Q1121" s="184">
        <v>6.6097000000000001</v>
      </c>
      <c r="R1121" s="184">
        <v>3.9184999999999999</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44486</v>
      </c>
      <c r="E1122" s="184">
        <v>3197.5509999999999</v>
      </c>
      <c r="F1122" s="184">
        <v>3.1844999999999999</v>
      </c>
      <c r="G1122" s="184">
        <v>3.1844999999999999</v>
      </c>
      <c r="H1122" s="184">
        <v>3.2643</v>
      </c>
      <c r="I1122" s="184">
        <v>3.2608999999999999</v>
      </c>
      <c r="J1122" s="184">
        <v>3.1456</v>
      </c>
      <c r="K1122" s="184">
        <v>3.2349999999999999</v>
      </c>
      <c r="L1122" s="184">
        <v>3.2747999999999999</v>
      </c>
      <c r="M1122" s="184">
        <v>3.3043999999999998</v>
      </c>
      <c r="N1122" s="184">
        <v>3.2528000000000001</v>
      </c>
      <c r="O1122" s="184">
        <v>4.9875999999999996</v>
      </c>
      <c r="P1122" s="184">
        <v>5.7469000000000001</v>
      </c>
      <c r="Q1122" s="184">
        <v>7.0194000000000001</v>
      </c>
      <c r="R1122" s="184">
        <v>3.9272</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44486</v>
      </c>
      <c r="E1123" s="184">
        <v>3225.3427999999999</v>
      </c>
      <c r="F1123" s="184">
        <v>3.2850000000000001</v>
      </c>
      <c r="G1123" s="184">
        <v>3.2850000000000001</v>
      </c>
      <c r="H1123" s="184">
        <v>3.3645</v>
      </c>
      <c r="I1123" s="184">
        <v>3.3613</v>
      </c>
      <c r="J1123" s="184">
        <v>3.246</v>
      </c>
      <c r="K1123" s="184">
        <v>3.3359000000000001</v>
      </c>
      <c r="L1123" s="184">
        <v>3.3765000000000001</v>
      </c>
      <c r="M1123" s="184">
        <v>3.4068999999999998</v>
      </c>
      <c r="N1123" s="184">
        <v>3.3561000000000001</v>
      </c>
      <c r="O1123" s="184">
        <v>5.1044</v>
      </c>
      <c r="P1123" s="184">
        <v>5.8638000000000003</v>
      </c>
      <c r="Q1123" s="184">
        <v>7.0751999999999997</v>
      </c>
      <c r="R1123" s="184">
        <v>4.0350000000000001</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44486</v>
      </c>
      <c r="E1124" s="184">
        <v>3021.7527</v>
      </c>
      <c r="F1124" s="184">
        <v>3.1497999999999999</v>
      </c>
      <c r="G1124" s="184">
        <v>3.1497999999999999</v>
      </c>
      <c r="H1124" s="184">
        <v>3.2290000000000001</v>
      </c>
      <c r="I1124" s="184">
        <v>3.2256</v>
      </c>
      <c r="J1124" s="184">
        <v>3.1103999999999998</v>
      </c>
      <c r="K1124" s="184">
        <v>3.1995</v>
      </c>
      <c r="L1124" s="184">
        <v>3.2389999999999999</v>
      </c>
      <c r="M1124" s="184">
        <v>3.2682000000000002</v>
      </c>
      <c r="N1124" s="184">
        <v>3.2162999999999999</v>
      </c>
      <c r="O1124" s="184">
        <v>4.9524999999999997</v>
      </c>
      <c r="P1124" s="184">
        <v>5.6997</v>
      </c>
      <c r="Q1124" s="184">
        <v>6.6668000000000003</v>
      </c>
      <c r="R1124" s="184">
        <v>3.8942000000000001</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44486</v>
      </c>
      <c r="E1125" s="184">
        <v>2409.5304999999998</v>
      </c>
      <c r="F1125" s="184">
        <v>3.2238000000000002</v>
      </c>
      <c r="G1125" s="184">
        <v>3.2219000000000002</v>
      </c>
      <c r="H1125" s="184">
        <v>3.4714999999999998</v>
      </c>
      <c r="I1125" s="184">
        <v>3.6524000000000001</v>
      </c>
      <c r="J1125" s="184">
        <v>3.3351999999999999</v>
      </c>
      <c r="K1125" s="184">
        <v>3.2917999999999998</v>
      </c>
      <c r="L1125" s="184">
        <v>3.2673000000000001</v>
      </c>
      <c r="M1125" s="184">
        <v>3.3043999999999998</v>
      </c>
      <c r="N1125" s="184">
        <v>3.2421000000000002</v>
      </c>
      <c r="O1125" s="184">
        <v>4.9520999999999997</v>
      </c>
      <c r="P1125" s="184">
        <v>5.7895000000000003</v>
      </c>
      <c r="Q1125" s="184">
        <v>7.0586000000000002</v>
      </c>
      <c r="R1125" s="184">
        <v>3.9226000000000001</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44486</v>
      </c>
      <c r="E1126" s="184">
        <v>2390.0288999999998</v>
      </c>
      <c r="F1126" s="184">
        <v>3.1524000000000001</v>
      </c>
      <c r="G1126" s="184">
        <v>3.1482999999999999</v>
      </c>
      <c r="H1126" s="184">
        <v>3.3976000000000002</v>
      </c>
      <c r="I1126" s="184">
        <v>3.5807000000000002</v>
      </c>
      <c r="J1126" s="184">
        <v>3.2645</v>
      </c>
      <c r="K1126" s="184">
        <v>3.2214</v>
      </c>
      <c r="L1126" s="184">
        <v>3.1966000000000001</v>
      </c>
      <c r="M1126" s="184">
        <v>3.2288000000000001</v>
      </c>
      <c r="N1126" s="184">
        <v>3.1636000000000002</v>
      </c>
      <c r="O1126" s="184">
        <v>4.8673000000000002</v>
      </c>
      <c r="P1126" s="184">
        <v>5.6993</v>
      </c>
      <c r="Q1126" s="184">
        <v>6.79</v>
      </c>
      <c r="R1126" s="184">
        <v>3.84</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44486</v>
      </c>
      <c r="E1127" s="184">
        <v>2510.5291000000002</v>
      </c>
      <c r="F1127" s="184">
        <v>3.1901000000000002</v>
      </c>
      <c r="G1127" s="184">
        <v>3.1911</v>
      </c>
      <c r="H1127" s="184">
        <v>3.2019000000000002</v>
      </c>
      <c r="I1127" s="184">
        <v>3.2763</v>
      </c>
      <c r="J1127" s="184">
        <v>3.2176</v>
      </c>
      <c r="K1127" s="184">
        <v>3.2254</v>
      </c>
      <c r="L1127" s="184">
        <v>3.2279</v>
      </c>
      <c r="M1127" s="184">
        <v>3.2364999999999999</v>
      </c>
      <c r="N1127" s="184">
        <v>3.1867999999999999</v>
      </c>
      <c r="O1127" s="184">
        <v>4.72</v>
      </c>
      <c r="P1127" s="184">
        <v>5.5812999999999997</v>
      </c>
      <c r="Q1127" s="184">
        <v>6.8891999999999998</v>
      </c>
      <c r="R1127" s="184">
        <v>3.6551</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44486</v>
      </c>
      <c r="E1128" s="184">
        <v>2502.3744000000002</v>
      </c>
      <c r="F1128" s="184">
        <v>3.1566999999999998</v>
      </c>
      <c r="G1128" s="184">
        <v>3.1568000000000001</v>
      </c>
      <c r="H1128" s="184">
        <v>3.1673</v>
      </c>
      <c r="I1128" s="184">
        <v>3.2414000000000001</v>
      </c>
      <c r="J1128" s="184">
        <v>3.1890999999999998</v>
      </c>
      <c r="K1128" s="184">
        <v>3.1997</v>
      </c>
      <c r="L1128" s="184">
        <v>3.2027000000000001</v>
      </c>
      <c r="M1128" s="184">
        <v>3.2084999999999999</v>
      </c>
      <c r="N1128" s="184">
        <v>3.1579999999999999</v>
      </c>
      <c r="O1128" s="184">
        <v>4.6938000000000004</v>
      </c>
      <c r="P1128" s="184">
        <v>5.5487000000000002</v>
      </c>
      <c r="Q1128" s="184">
        <v>7.1238999999999999</v>
      </c>
      <c r="R1128" s="184">
        <v>3.6305000000000001</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44486</v>
      </c>
      <c r="E1129" s="184">
        <v>1127.0541435950799</v>
      </c>
      <c r="F1129" s="184">
        <v>2.5392000000000001</v>
      </c>
      <c r="G1129" s="184">
        <v>2.5392000000000001</v>
      </c>
      <c r="H1129" s="184">
        <v>2.4893000000000001</v>
      </c>
      <c r="I1129" s="184">
        <v>2.4824999999999999</v>
      </c>
      <c r="J1129" s="184">
        <v>2.5842000000000001</v>
      </c>
      <c r="K1129" s="184">
        <v>2.5102000000000002</v>
      </c>
      <c r="L1129" s="184">
        <v>2.5792000000000002</v>
      </c>
      <c r="M1129" s="184">
        <v>2.6278999999999999</v>
      </c>
      <c r="N1129" s="184">
        <v>2.5901000000000001</v>
      </c>
      <c r="O1129" s="184">
        <v>3.1684999999999999</v>
      </c>
      <c r="P1129" s="184"/>
      <c r="Q1129" s="184">
        <v>3.3807999999999998</v>
      </c>
      <c r="R1129" s="184">
        <v>2.7576000000000001</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44486</v>
      </c>
      <c r="E1130" s="184">
        <v>2994.6950999999999</v>
      </c>
      <c r="F1130" s="184">
        <v>3.2119</v>
      </c>
      <c r="G1130" s="184">
        <v>3.2088000000000001</v>
      </c>
      <c r="H1130" s="184">
        <v>3.5581</v>
      </c>
      <c r="I1130" s="184">
        <v>3.6819999999999999</v>
      </c>
      <c r="J1130" s="184">
        <v>3.3102</v>
      </c>
      <c r="K1130" s="184">
        <v>3.3216000000000001</v>
      </c>
      <c r="L1130" s="184">
        <v>3.3241000000000001</v>
      </c>
      <c r="M1130" s="184">
        <v>3.3401999999999998</v>
      </c>
      <c r="N1130" s="184">
        <v>3.2717999999999998</v>
      </c>
      <c r="O1130" s="184">
        <v>5.0152999999999999</v>
      </c>
      <c r="P1130" s="184">
        <v>5.8178000000000001</v>
      </c>
      <c r="Q1130" s="184">
        <v>7.0551000000000004</v>
      </c>
      <c r="R1130" s="184">
        <v>3.9710000000000001</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44486</v>
      </c>
      <c r="E1131" s="184">
        <v>2971.1495</v>
      </c>
      <c r="F1131" s="184">
        <v>3.1120000000000001</v>
      </c>
      <c r="G1131" s="184">
        <v>3.1089000000000002</v>
      </c>
      <c r="H1131" s="184">
        <v>3.4584000000000001</v>
      </c>
      <c r="I1131" s="184">
        <v>3.5806</v>
      </c>
      <c r="J1131" s="184">
        <v>3.2039</v>
      </c>
      <c r="K1131" s="184">
        <v>3.2121</v>
      </c>
      <c r="L1131" s="184">
        <v>3.2195999999999998</v>
      </c>
      <c r="M1131" s="184">
        <v>3.2385999999999999</v>
      </c>
      <c r="N1131" s="184">
        <v>3.1745999999999999</v>
      </c>
      <c r="O1131" s="184">
        <v>4.9183000000000003</v>
      </c>
      <c r="P1131" s="184">
        <v>5.7073</v>
      </c>
      <c r="Q1131" s="184">
        <v>7.0830000000000002</v>
      </c>
      <c r="R1131" s="184">
        <v>3.8780999999999999</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44486</v>
      </c>
      <c r="E1132" s="184">
        <v>2703.9380999999998</v>
      </c>
      <c r="F1132" s="184">
        <v>3.1901000000000002</v>
      </c>
      <c r="G1132" s="184">
        <v>3.1762000000000001</v>
      </c>
      <c r="H1132" s="184">
        <v>3.3780999999999999</v>
      </c>
      <c r="I1132" s="184">
        <v>3.3877000000000002</v>
      </c>
      <c r="J1132" s="184">
        <v>3.2231000000000001</v>
      </c>
      <c r="K1132" s="184">
        <v>3.3975</v>
      </c>
      <c r="L1132" s="184">
        <v>3.4554</v>
      </c>
      <c r="M1132" s="184">
        <v>3.4916999999999998</v>
      </c>
      <c r="N1132" s="184">
        <v>3.4209999999999998</v>
      </c>
      <c r="O1132" s="184">
        <v>5.1698000000000004</v>
      </c>
      <c r="P1132" s="184">
        <v>5.8779000000000003</v>
      </c>
      <c r="Q1132" s="184">
        <v>7.0144000000000002</v>
      </c>
      <c r="R1132" s="184">
        <v>4.1349999999999998</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44486</v>
      </c>
      <c r="E1133" s="184">
        <v>2669.5432999999998</v>
      </c>
      <c r="F1133" s="184">
        <v>2.9508000000000001</v>
      </c>
      <c r="G1133" s="184">
        <v>2.9361999999999999</v>
      </c>
      <c r="H1133" s="184">
        <v>3.1379999999999999</v>
      </c>
      <c r="I1133" s="184">
        <v>3.1475</v>
      </c>
      <c r="J1133" s="184">
        <v>2.9824000000000002</v>
      </c>
      <c r="K1133" s="184">
        <v>3.1515</v>
      </c>
      <c r="L1133" s="184">
        <v>3.2042999999999999</v>
      </c>
      <c r="M1133" s="184">
        <v>3.2374000000000001</v>
      </c>
      <c r="N1133" s="184">
        <v>3.1642999999999999</v>
      </c>
      <c r="O1133" s="184">
        <v>4.9394</v>
      </c>
      <c r="P1133" s="184">
        <v>5.6933999999999996</v>
      </c>
      <c r="Q1133" s="184">
        <v>7.1292</v>
      </c>
      <c r="R1133" s="184">
        <v>3.8719999999999999</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44486</v>
      </c>
      <c r="E1134" s="184">
        <v>2427.7629999999999</v>
      </c>
      <c r="F1134" s="184">
        <v>2.9529999999999998</v>
      </c>
      <c r="G1134" s="184">
        <v>2.9369000000000001</v>
      </c>
      <c r="H1134" s="184">
        <v>3.1387</v>
      </c>
      <c r="I1134" s="184">
        <v>3.1480000000000001</v>
      </c>
      <c r="J1134" s="184">
        <v>2.9830000000000001</v>
      </c>
      <c r="K1134" s="184">
        <v>3.1518999999999999</v>
      </c>
      <c r="L1134" s="184">
        <v>3.2048000000000001</v>
      </c>
      <c r="M1134" s="184">
        <v>3.2378</v>
      </c>
      <c r="N1134" s="184">
        <v>3.1646999999999998</v>
      </c>
      <c r="O1134" s="184">
        <v>4.9393000000000002</v>
      </c>
      <c r="P1134" s="184">
        <v>5.6813000000000002</v>
      </c>
      <c r="Q1134" s="184">
        <v>6.5011000000000001</v>
      </c>
      <c r="R1134" s="184">
        <v>3.8717999999999999</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44486</v>
      </c>
      <c r="E1136" s="184">
        <v>4825.4337999999998</v>
      </c>
      <c r="F1136" s="184">
        <v>2.4388000000000001</v>
      </c>
      <c r="G1136" s="184">
        <v>2.4386000000000001</v>
      </c>
      <c r="H1136" s="184">
        <v>2.7122999999999999</v>
      </c>
      <c r="I1136" s="184">
        <v>2.8254000000000001</v>
      </c>
      <c r="J1136" s="184">
        <v>2.5289000000000001</v>
      </c>
      <c r="K1136" s="184">
        <v>2.5848</v>
      </c>
      <c r="L1136" s="184">
        <v>2.5792999999999999</v>
      </c>
      <c r="M1136" s="184">
        <v>2.5644</v>
      </c>
      <c r="N1136" s="184">
        <v>2.4996999999999998</v>
      </c>
      <c r="O1136" s="184">
        <v>4.4191000000000003</v>
      </c>
      <c r="P1136" s="184">
        <v>5.1451000000000002</v>
      </c>
      <c r="Q1136" s="184">
        <v>6.9314</v>
      </c>
      <c r="R1136" s="184">
        <v>3.3346</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44486</v>
      </c>
      <c r="E1137" s="184">
        <v>3130.5057000000002</v>
      </c>
      <c r="F1137" s="184">
        <v>3.0958000000000001</v>
      </c>
      <c r="G1137" s="184">
        <v>3.0960000000000001</v>
      </c>
      <c r="H1137" s="184">
        <v>3.3700999999999999</v>
      </c>
      <c r="I1137" s="184">
        <v>3.4836999999999998</v>
      </c>
      <c r="J1137" s="184">
        <v>3.1877</v>
      </c>
      <c r="K1137" s="184">
        <v>3.2461000000000002</v>
      </c>
      <c r="L1137" s="184">
        <v>3.2498</v>
      </c>
      <c r="M1137" s="184">
        <v>3.2433999999999998</v>
      </c>
      <c r="N1137" s="184">
        <v>3.1850000000000001</v>
      </c>
      <c r="O1137" s="184">
        <v>5.1261000000000001</v>
      </c>
      <c r="P1137" s="184">
        <v>5.8544999999999998</v>
      </c>
      <c r="Q1137" s="184">
        <v>7.3292999999999999</v>
      </c>
      <c r="R1137" s="184">
        <v>4.0290999999999997</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44486</v>
      </c>
      <c r="E1138" s="184">
        <v>3148.0001000000002</v>
      </c>
      <c r="F1138" s="184">
        <v>3.1737000000000002</v>
      </c>
      <c r="G1138" s="184">
        <v>3.1735000000000002</v>
      </c>
      <c r="H1138" s="184">
        <v>3.4468999999999999</v>
      </c>
      <c r="I1138" s="184">
        <v>3.5602</v>
      </c>
      <c r="J1138" s="184">
        <v>3.2642000000000002</v>
      </c>
      <c r="K1138" s="184">
        <v>3.3233999999999999</v>
      </c>
      <c r="L1138" s="184">
        <v>3.3275000000000001</v>
      </c>
      <c r="M1138" s="184">
        <v>3.3216999999999999</v>
      </c>
      <c r="N1138" s="184">
        <v>3.2646000000000002</v>
      </c>
      <c r="O1138" s="184">
        <v>5.2003000000000004</v>
      </c>
      <c r="P1138" s="184">
        <v>5.9248000000000003</v>
      </c>
      <c r="Q1138" s="184">
        <v>7.1844999999999999</v>
      </c>
      <c r="R1138" s="184">
        <v>4.1087999999999996</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44486</v>
      </c>
      <c r="E1139" s="184">
        <v>4087.8323999999998</v>
      </c>
      <c r="F1139" s="184">
        <v>3.0647000000000002</v>
      </c>
      <c r="G1139" s="184">
        <v>3.0613000000000001</v>
      </c>
      <c r="H1139" s="184">
        <v>3.3472</v>
      </c>
      <c r="I1139" s="184">
        <v>3.3321000000000001</v>
      </c>
      <c r="J1139" s="184">
        <v>3.0846</v>
      </c>
      <c r="K1139" s="184">
        <v>3.2130999999999998</v>
      </c>
      <c r="L1139" s="184">
        <v>3.2038000000000002</v>
      </c>
      <c r="M1139" s="184">
        <v>3.1974999999999998</v>
      </c>
      <c r="N1139" s="184">
        <v>3.1179000000000001</v>
      </c>
      <c r="O1139" s="184">
        <v>4.8872</v>
      </c>
      <c r="P1139" s="184">
        <v>5.6372999999999998</v>
      </c>
      <c r="Q1139" s="184">
        <v>6.93</v>
      </c>
      <c r="R1139" s="184">
        <v>3.8319000000000001</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44486</v>
      </c>
      <c r="E1140" s="184">
        <v>4118.4066999999995</v>
      </c>
      <c r="F1140" s="184">
        <v>3.1650999999999998</v>
      </c>
      <c r="G1140" s="184">
        <v>3.1615000000000002</v>
      </c>
      <c r="H1140" s="184">
        <v>3.4470999999999998</v>
      </c>
      <c r="I1140" s="184">
        <v>3.4323000000000001</v>
      </c>
      <c r="J1140" s="184">
        <v>3.1848999999999998</v>
      </c>
      <c r="K1140" s="184">
        <v>3.3138999999999998</v>
      </c>
      <c r="L1140" s="184">
        <v>3.3056000000000001</v>
      </c>
      <c r="M1140" s="184">
        <v>3.2995000000000001</v>
      </c>
      <c r="N1140" s="184">
        <v>3.2208000000000001</v>
      </c>
      <c r="O1140" s="184">
        <v>4.9922000000000004</v>
      </c>
      <c r="P1140" s="184">
        <v>5.7431000000000001</v>
      </c>
      <c r="Q1140" s="184">
        <v>7.0292000000000003</v>
      </c>
      <c r="R1140" s="184">
        <v>3.9358</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44486</v>
      </c>
      <c r="E1141" s="184">
        <v>2074.4803999999999</v>
      </c>
      <c r="F1141" s="184">
        <v>3.0106000000000002</v>
      </c>
      <c r="G1141" s="184">
        <v>3.0106000000000002</v>
      </c>
      <c r="H1141" s="184">
        <v>3.4662000000000002</v>
      </c>
      <c r="I1141" s="184">
        <v>3.5636999999999999</v>
      </c>
      <c r="J1141" s="184">
        <v>3.19</v>
      </c>
      <c r="K1141" s="184">
        <v>3.2483</v>
      </c>
      <c r="L1141" s="184">
        <v>3.2372999999999998</v>
      </c>
      <c r="M1141" s="184">
        <v>3.2401</v>
      </c>
      <c r="N1141" s="184">
        <v>3.1669</v>
      </c>
      <c r="O1141" s="184">
        <v>4.9199000000000002</v>
      </c>
      <c r="P1141" s="184">
        <v>5.7283999999999997</v>
      </c>
      <c r="Q1141" s="184">
        <v>4.2857000000000003</v>
      </c>
      <c r="R1141" s="184">
        <v>3.8296000000000001</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44486</v>
      </c>
      <c r="E1142" s="184">
        <v>2086.1511999999998</v>
      </c>
      <c r="F1142" s="184">
        <v>3.1057999999999999</v>
      </c>
      <c r="G1142" s="184">
        <v>3.1057999999999999</v>
      </c>
      <c r="H1142" s="184">
        <v>3.5617000000000001</v>
      </c>
      <c r="I1142" s="184">
        <v>3.6595</v>
      </c>
      <c r="J1142" s="184">
        <v>3.286</v>
      </c>
      <c r="K1142" s="184">
        <v>3.3447</v>
      </c>
      <c r="L1142" s="184">
        <v>3.3344</v>
      </c>
      <c r="M1142" s="184">
        <v>3.3391000000000002</v>
      </c>
      <c r="N1142" s="184">
        <v>3.2675000000000001</v>
      </c>
      <c r="O1142" s="184">
        <v>5.0143000000000004</v>
      </c>
      <c r="P1142" s="184">
        <v>5.8108000000000004</v>
      </c>
      <c r="Q1142" s="184">
        <v>7.0499000000000001</v>
      </c>
      <c r="R1142" s="184">
        <v>3.9325000000000001</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44486</v>
      </c>
      <c r="E1143" s="184">
        <v>3018.7559000000001</v>
      </c>
      <c r="F1143" s="184">
        <v>2.2134999999999998</v>
      </c>
      <c r="G1143" s="184">
        <v>2.2134999999999998</v>
      </c>
      <c r="H1143" s="184">
        <v>2.6692</v>
      </c>
      <c r="I1143" s="184">
        <v>2.7662</v>
      </c>
      <c r="J1143" s="184">
        <v>2.3917999999999999</v>
      </c>
      <c r="K1143" s="184">
        <v>2.4460999999999999</v>
      </c>
      <c r="L1143" s="184">
        <v>2.4296000000000002</v>
      </c>
      <c r="M1143" s="184">
        <v>2.4278</v>
      </c>
      <c r="N1143" s="184">
        <v>2.3502000000000001</v>
      </c>
      <c r="O1143" s="184">
        <v>4.0768000000000004</v>
      </c>
      <c r="P1143" s="184">
        <v>4.8544</v>
      </c>
      <c r="Q1143" s="184">
        <v>6.0258000000000003</v>
      </c>
      <c r="R1143" s="184">
        <v>3.0099</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44486</v>
      </c>
      <c r="E1144" s="184">
        <v>1098.8663637469499</v>
      </c>
      <c r="F1144" s="184">
        <v>2.9821</v>
      </c>
      <c r="G1144" s="184">
        <v>2.9821</v>
      </c>
      <c r="H1144" s="184">
        <v>2.9083999999999999</v>
      </c>
      <c r="I1144" s="184">
        <v>2.8975</v>
      </c>
      <c r="J1144" s="184">
        <v>2.9674</v>
      </c>
      <c r="K1144" s="184">
        <v>2.7505000000000002</v>
      </c>
      <c r="L1144" s="184">
        <v>2.6972999999999998</v>
      </c>
      <c r="M1144" s="184">
        <v>2.64</v>
      </c>
      <c r="N1144" s="184">
        <v>2.5756000000000001</v>
      </c>
      <c r="O1144" s="184">
        <v>3.0994000000000002</v>
      </c>
      <c r="P1144" s="184"/>
      <c r="Q1144" s="184">
        <v>3.1183999999999998</v>
      </c>
      <c r="R1144" s="184">
        <v>2.653</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44486</v>
      </c>
      <c r="E1145" s="184">
        <v>308.34010000000001</v>
      </c>
      <c r="F1145" s="184">
        <v>3.0543999999999998</v>
      </c>
      <c r="G1145" s="184">
        <v>3.0508999999999999</v>
      </c>
      <c r="H1145" s="184">
        <v>3.2658</v>
      </c>
      <c r="I1145" s="184">
        <v>3.3237999999999999</v>
      </c>
      <c r="J1145" s="184">
        <v>3.0899000000000001</v>
      </c>
      <c r="K1145" s="184">
        <v>3.2004999999999999</v>
      </c>
      <c r="L1145" s="184">
        <v>3.2006000000000001</v>
      </c>
      <c r="M1145" s="184">
        <v>3.2119</v>
      </c>
      <c r="N1145" s="184">
        <v>3.16</v>
      </c>
      <c r="O1145" s="184">
        <v>4.9854000000000003</v>
      </c>
      <c r="P1145" s="184">
        <v>5.7503000000000002</v>
      </c>
      <c r="Q1145" s="184">
        <v>7.3262999999999998</v>
      </c>
      <c r="R1145" s="184">
        <v>3.9397000000000002</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44486</v>
      </c>
      <c r="E1146" s="184">
        <v>310.26690000000002</v>
      </c>
      <c r="F1146" s="184">
        <v>3.1766000000000001</v>
      </c>
      <c r="G1146" s="184">
        <v>3.1692999999999998</v>
      </c>
      <c r="H1146" s="184">
        <v>3.3852000000000002</v>
      </c>
      <c r="I1146" s="184">
        <v>3.4439000000000002</v>
      </c>
      <c r="J1146" s="184">
        <v>3.2098</v>
      </c>
      <c r="K1146" s="184">
        <v>3.3214999999999999</v>
      </c>
      <c r="L1146" s="184">
        <v>3.3226</v>
      </c>
      <c r="M1146" s="184">
        <v>3.3349000000000002</v>
      </c>
      <c r="N1146" s="184">
        <v>3.2839</v>
      </c>
      <c r="O1146" s="184">
        <v>5.0879000000000003</v>
      </c>
      <c r="P1146" s="184">
        <v>5.8365999999999998</v>
      </c>
      <c r="Q1146" s="184">
        <v>7.0854999999999997</v>
      </c>
      <c r="R1146" s="184">
        <v>4.0556000000000001</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44486</v>
      </c>
      <c r="E1147" s="184">
        <v>2236.8487</v>
      </c>
      <c r="F1147" s="184">
        <v>3.2294999999999998</v>
      </c>
      <c r="G1147" s="184">
        <v>3.2279</v>
      </c>
      <c r="H1147" s="184">
        <v>3.7073999999999998</v>
      </c>
      <c r="I1147" s="184">
        <v>3.8376999999999999</v>
      </c>
      <c r="J1147" s="184">
        <v>3.3849</v>
      </c>
      <c r="K1147" s="184">
        <v>3.3323</v>
      </c>
      <c r="L1147" s="184">
        <v>3.3769</v>
      </c>
      <c r="M1147" s="184">
        <v>3.3873000000000002</v>
      </c>
      <c r="N1147" s="184">
        <v>3.3473000000000002</v>
      </c>
      <c r="O1147" s="184">
        <v>5.1380999999999997</v>
      </c>
      <c r="P1147" s="184">
        <v>5.8395999999999999</v>
      </c>
      <c r="Q1147" s="184">
        <v>7.3964999999999996</v>
      </c>
      <c r="R1147" s="184">
        <v>4.1563999999999997</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44486</v>
      </c>
      <c r="E1148" s="184">
        <v>2254.6709999999998</v>
      </c>
      <c r="F1148" s="184">
        <v>3.2688000000000001</v>
      </c>
      <c r="G1148" s="184">
        <v>3.2677</v>
      </c>
      <c r="H1148" s="184">
        <v>3.7471000000000001</v>
      </c>
      <c r="I1148" s="184">
        <v>3.8776000000000002</v>
      </c>
      <c r="J1148" s="184">
        <v>3.4249999999999998</v>
      </c>
      <c r="K1148" s="184">
        <v>3.3725999999999998</v>
      </c>
      <c r="L1148" s="184">
        <v>3.4177</v>
      </c>
      <c r="M1148" s="184">
        <v>3.4283999999999999</v>
      </c>
      <c r="N1148" s="184">
        <v>3.3887</v>
      </c>
      <c r="O1148" s="184">
        <v>5.2054</v>
      </c>
      <c r="P1148" s="184">
        <v>5.9287999999999998</v>
      </c>
      <c r="Q1148" s="184">
        <v>7.1022999999999996</v>
      </c>
      <c r="R1148" s="184">
        <v>4.1982999999999997</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44486</v>
      </c>
      <c r="E1149" s="184">
        <v>2530.6972000000001</v>
      </c>
      <c r="F1149" s="184">
        <v>3.1574</v>
      </c>
      <c r="G1149" s="184">
        <v>3.1516999999999999</v>
      </c>
      <c r="H1149" s="184">
        <v>3.4502000000000002</v>
      </c>
      <c r="I1149" s="184">
        <v>3.5228000000000002</v>
      </c>
      <c r="J1149" s="184">
        <v>3.2414000000000001</v>
      </c>
      <c r="K1149" s="184">
        <v>3.2869000000000002</v>
      </c>
      <c r="L1149" s="184">
        <v>3.2898000000000001</v>
      </c>
      <c r="M1149" s="184">
        <v>3.2898999999999998</v>
      </c>
      <c r="N1149" s="184">
        <v>3.2206999999999999</v>
      </c>
      <c r="O1149" s="184">
        <v>4.8593999999999999</v>
      </c>
      <c r="P1149" s="184">
        <v>5.7013999999999996</v>
      </c>
      <c r="Q1149" s="184">
        <v>6.9893000000000001</v>
      </c>
      <c r="R1149" s="184">
        <v>3.8611</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44486</v>
      </c>
      <c r="E1150" s="184">
        <v>2517.2721999999999</v>
      </c>
      <c r="F1150" s="184">
        <v>3.1076000000000001</v>
      </c>
      <c r="G1150" s="184">
        <v>3.1017999999999999</v>
      </c>
      <c r="H1150" s="184">
        <v>3.4001000000000001</v>
      </c>
      <c r="I1150" s="184">
        <v>3.4727999999999999</v>
      </c>
      <c r="J1150" s="184">
        <v>3.1913</v>
      </c>
      <c r="K1150" s="184">
        <v>3.2364999999999999</v>
      </c>
      <c r="L1150" s="184">
        <v>3.2389000000000001</v>
      </c>
      <c r="M1150" s="184">
        <v>3.2387000000000001</v>
      </c>
      <c r="N1150" s="184">
        <v>3.1690999999999998</v>
      </c>
      <c r="O1150" s="184">
        <v>4.8029999999999999</v>
      </c>
      <c r="P1150" s="184">
        <v>5.6326999999999998</v>
      </c>
      <c r="Q1150" s="184">
        <v>5.3992000000000004</v>
      </c>
      <c r="R1150" s="184">
        <v>3.8083</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44486</v>
      </c>
      <c r="E1151" s="184">
        <v>1616.5186000000001</v>
      </c>
      <c r="F1151" s="184">
        <v>2.9984999999999999</v>
      </c>
      <c r="G1151" s="184">
        <v>2.9984999999999999</v>
      </c>
      <c r="H1151" s="184">
        <v>3.0326</v>
      </c>
      <c r="I1151" s="184">
        <v>3.0909</v>
      </c>
      <c r="J1151" s="184">
        <v>3.3041999999999998</v>
      </c>
      <c r="K1151" s="184">
        <v>3.1120999999999999</v>
      </c>
      <c r="L1151" s="184">
        <v>3.0510000000000002</v>
      </c>
      <c r="M1151" s="184">
        <v>3.004</v>
      </c>
      <c r="N1151" s="184">
        <v>2.9323000000000001</v>
      </c>
      <c r="O1151" s="184">
        <v>4.3894000000000002</v>
      </c>
      <c r="P1151" s="184">
        <v>5.2422000000000004</v>
      </c>
      <c r="Q1151" s="184">
        <v>6.2393000000000001</v>
      </c>
      <c r="R1151" s="184">
        <v>3.4207000000000001</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44486</v>
      </c>
      <c r="E1152" s="184">
        <v>1610.1152</v>
      </c>
      <c r="F1152" s="184">
        <v>2.9485000000000001</v>
      </c>
      <c r="G1152" s="184">
        <v>2.9485000000000001</v>
      </c>
      <c r="H1152" s="184">
        <v>2.9826999999999999</v>
      </c>
      <c r="I1152" s="184">
        <v>3.0411000000000001</v>
      </c>
      <c r="J1152" s="184">
        <v>3.2542</v>
      </c>
      <c r="K1152" s="184">
        <v>3.0617999999999999</v>
      </c>
      <c r="L1152" s="184">
        <v>3.0003000000000002</v>
      </c>
      <c r="M1152" s="184">
        <v>2.9529000000000001</v>
      </c>
      <c r="N1152" s="184">
        <v>2.8809</v>
      </c>
      <c r="O1152" s="184">
        <v>4.3372999999999999</v>
      </c>
      <c r="P1152" s="184">
        <v>5.1897000000000002</v>
      </c>
      <c r="Q1152" s="184">
        <v>6.1860999999999997</v>
      </c>
      <c r="R1152" s="184">
        <v>3.3691</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44486</v>
      </c>
      <c r="E1153" s="184">
        <v>2021.9123</v>
      </c>
      <c r="F1153" s="184">
        <v>2.8904000000000001</v>
      </c>
      <c r="G1153" s="184">
        <v>2.8540999999999999</v>
      </c>
      <c r="H1153" s="184">
        <v>3.1587000000000001</v>
      </c>
      <c r="I1153" s="184">
        <v>3.1993</v>
      </c>
      <c r="J1153" s="184">
        <v>2.9702999999999999</v>
      </c>
      <c r="K1153" s="184">
        <v>2.9508999999999999</v>
      </c>
      <c r="L1153" s="184">
        <v>2.9245999999999999</v>
      </c>
      <c r="M1153" s="184">
        <v>3.1623999999999999</v>
      </c>
      <c r="N1153" s="184">
        <v>3.0918000000000001</v>
      </c>
      <c r="O1153" s="184">
        <v>4.8042999999999996</v>
      </c>
      <c r="P1153" s="184">
        <v>5.6645000000000003</v>
      </c>
      <c r="Q1153" s="184">
        <v>7.3045999999999998</v>
      </c>
      <c r="R1153" s="184">
        <v>3.7160000000000002</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44486</v>
      </c>
      <c r="E1154" s="184">
        <v>2039.4231</v>
      </c>
      <c r="F1154" s="184">
        <v>2.9908999999999999</v>
      </c>
      <c r="G1154" s="184">
        <v>2.9538000000000002</v>
      </c>
      <c r="H1154" s="184">
        <v>3.2587999999999999</v>
      </c>
      <c r="I1154" s="184">
        <v>3.2985000000000002</v>
      </c>
      <c r="J1154" s="184">
        <v>3.0701000000000001</v>
      </c>
      <c r="K1154" s="184">
        <v>3.0510000000000002</v>
      </c>
      <c r="L1154" s="184">
        <v>3.0253000000000001</v>
      </c>
      <c r="M1154" s="184">
        <v>3.2650000000000001</v>
      </c>
      <c r="N1154" s="184">
        <v>3.1951000000000001</v>
      </c>
      <c r="O1154" s="184">
        <v>4.9090999999999996</v>
      </c>
      <c r="P1154" s="184">
        <v>5.7706</v>
      </c>
      <c r="Q1154" s="184">
        <v>7.0792000000000002</v>
      </c>
      <c r="R1154" s="184">
        <v>3.8197999999999999</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44486</v>
      </c>
      <c r="E1155" s="184">
        <v>2028.4962</v>
      </c>
      <c r="F1155" s="184">
        <v>2.7046000000000001</v>
      </c>
      <c r="G1155" s="184">
        <v>2.7061999999999999</v>
      </c>
      <c r="H1155" s="184">
        <v>2.9005999999999998</v>
      </c>
      <c r="I1155" s="184">
        <v>2.9022999999999999</v>
      </c>
      <c r="J1155" s="184">
        <v>3.3462999999999998</v>
      </c>
      <c r="K1155" s="184">
        <v>3.0078</v>
      </c>
      <c r="L1155" s="184">
        <v>2.8875000000000002</v>
      </c>
      <c r="M1155" s="184">
        <v>3.0981000000000001</v>
      </c>
      <c r="N1155" s="184">
        <v>2.8555000000000001</v>
      </c>
      <c r="O1155" s="184"/>
      <c r="P1155" s="184"/>
      <c r="Q1155" s="184">
        <v>3.2669999999999999</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44486</v>
      </c>
      <c r="E1156" s="184">
        <v>2039.7711999999999</v>
      </c>
      <c r="F1156" s="184">
        <v>3.1316999999999999</v>
      </c>
      <c r="G1156" s="184">
        <v>3.0916999999999999</v>
      </c>
      <c r="H1156" s="184">
        <v>3.3393999999999999</v>
      </c>
      <c r="I1156" s="184">
        <v>3.3502999999999998</v>
      </c>
      <c r="J1156" s="184">
        <v>3.0865</v>
      </c>
      <c r="K1156" s="184">
        <v>3.08</v>
      </c>
      <c r="L1156" s="184">
        <v>3.0226999999999999</v>
      </c>
      <c r="M1156" s="184">
        <v>3.2614999999999998</v>
      </c>
      <c r="N1156" s="184">
        <v>3.1867000000000001</v>
      </c>
      <c r="O1156" s="184"/>
      <c r="P1156" s="184"/>
      <c r="Q1156" s="184">
        <v>3.5861999999999998</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44486</v>
      </c>
      <c r="E1157" s="184">
        <v>2039.8416999999999</v>
      </c>
      <c r="F1157" s="184">
        <v>2.992</v>
      </c>
      <c r="G1157" s="184">
        <v>2.9531999999999998</v>
      </c>
      <c r="H1157" s="184">
        <v>3.2574000000000001</v>
      </c>
      <c r="I1157" s="184">
        <v>3.2972999999999999</v>
      </c>
      <c r="J1157" s="184">
        <v>3.0699000000000001</v>
      </c>
      <c r="K1157" s="184">
        <v>3.0503999999999998</v>
      </c>
      <c r="L1157" s="184">
        <v>3.0287000000000002</v>
      </c>
      <c r="M1157" s="184">
        <v>3.2673000000000001</v>
      </c>
      <c r="N1157" s="184">
        <v>3.1972999999999998</v>
      </c>
      <c r="O1157" s="184"/>
      <c r="P1157" s="184"/>
      <c r="Q1157" s="184">
        <v>3.5893000000000002</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44486</v>
      </c>
      <c r="E1158" s="184">
        <v>2039.9418000000001</v>
      </c>
      <c r="F1158" s="184">
        <v>3.2764000000000002</v>
      </c>
      <c r="G1158" s="184">
        <v>3.2263000000000002</v>
      </c>
      <c r="H1158" s="184">
        <v>3.4685999999999999</v>
      </c>
      <c r="I1158" s="184">
        <v>3.4283000000000001</v>
      </c>
      <c r="J1158" s="184">
        <v>3.1589999999999998</v>
      </c>
      <c r="K1158" s="184">
        <v>3.1442999999999999</v>
      </c>
      <c r="L1158" s="184">
        <v>3.0800999999999998</v>
      </c>
      <c r="M1158" s="184">
        <v>3.3003999999999998</v>
      </c>
      <c r="N1158" s="184">
        <v>3.2111999999999998</v>
      </c>
      <c r="O1158" s="184"/>
      <c r="P1158" s="184"/>
      <c r="Q1158" s="184">
        <v>3.5903</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44486</v>
      </c>
      <c r="E1159" s="184">
        <v>2859.973</v>
      </c>
      <c r="F1159" s="184">
        <v>3.1257999999999999</v>
      </c>
      <c r="G1159" s="184">
        <v>3.1246</v>
      </c>
      <c r="H1159" s="184">
        <v>3.4049999999999998</v>
      </c>
      <c r="I1159" s="184">
        <v>3.3797000000000001</v>
      </c>
      <c r="J1159" s="184">
        <v>3.1726999999999999</v>
      </c>
      <c r="K1159" s="184">
        <v>3.2544</v>
      </c>
      <c r="L1159" s="184">
        <v>3.2408999999999999</v>
      </c>
      <c r="M1159" s="184">
        <v>3.2406999999999999</v>
      </c>
      <c r="N1159" s="184">
        <v>3.1852</v>
      </c>
      <c r="O1159" s="184">
        <v>4.8825000000000003</v>
      </c>
      <c r="P1159" s="184">
        <v>5.7053000000000003</v>
      </c>
      <c r="Q1159" s="184">
        <v>7.2938999999999998</v>
      </c>
      <c r="R1159" s="184">
        <v>3.8460000000000001</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44486</v>
      </c>
      <c r="E1160" s="184">
        <v>2877.1864</v>
      </c>
      <c r="F1160" s="184">
        <v>3.1959</v>
      </c>
      <c r="G1160" s="184">
        <v>3.1947999999999999</v>
      </c>
      <c r="H1160" s="184">
        <v>3.4756</v>
      </c>
      <c r="I1160" s="184">
        <v>3.4502999999999999</v>
      </c>
      <c r="J1160" s="184">
        <v>3.2433999999999998</v>
      </c>
      <c r="K1160" s="184">
        <v>3.3252999999999999</v>
      </c>
      <c r="L1160" s="184">
        <v>3.3123</v>
      </c>
      <c r="M1160" s="184">
        <v>3.3127</v>
      </c>
      <c r="N1160" s="184">
        <v>3.2576999999999998</v>
      </c>
      <c r="O1160" s="184">
        <v>4.9561000000000002</v>
      </c>
      <c r="P1160" s="184">
        <v>5.7794999999999996</v>
      </c>
      <c r="Q1160" s="184">
        <v>7.0553999999999997</v>
      </c>
      <c r="R1160" s="184">
        <v>3.9188999999999998</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44486</v>
      </c>
      <c r="E1161" s="184">
        <v>2582.7363</v>
      </c>
      <c r="F1161" s="184">
        <v>2.5949</v>
      </c>
      <c r="G1161" s="184">
        <v>2.5943000000000001</v>
      </c>
      <c r="H1161" s="184">
        <v>2.8748999999999998</v>
      </c>
      <c r="I1161" s="184">
        <v>2.8492000000000002</v>
      </c>
      <c r="J1161" s="184">
        <v>2.6415999999999999</v>
      </c>
      <c r="K1161" s="184">
        <v>2.7204999999999999</v>
      </c>
      <c r="L1161" s="184">
        <v>2.7031000000000001</v>
      </c>
      <c r="M1161" s="184">
        <v>2.6989999999999998</v>
      </c>
      <c r="N1161" s="184">
        <v>2.6398000000000001</v>
      </c>
      <c r="O1161" s="184">
        <v>4.3300999999999998</v>
      </c>
      <c r="P1161" s="184">
        <v>5.1239999999999997</v>
      </c>
      <c r="Q1161" s="184">
        <v>6.5633999999999997</v>
      </c>
      <c r="R1161" s="184">
        <v>3.2995999999999999</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44486</v>
      </c>
      <c r="E1162" s="184">
        <v>1098.4096</v>
      </c>
      <c r="F1162" s="184">
        <v>3.0508000000000002</v>
      </c>
      <c r="G1162" s="184">
        <v>3.0489999999999999</v>
      </c>
      <c r="H1162" s="184">
        <v>3.1497000000000002</v>
      </c>
      <c r="I1162" s="184">
        <v>3.1265999999999998</v>
      </c>
      <c r="J1162" s="184">
        <v>3.1191</v>
      </c>
      <c r="K1162" s="184">
        <v>3.0764</v>
      </c>
      <c r="L1162" s="184">
        <v>3.1212</v>
      </c>
      <c r="M1162" s="184">
        <v>3.0922000000000001</v>
      </c>
      <c r="N1162" s="184">
        <v>3.0512999999999999</v>
      </c>
      <c r="O1162" s="184"/>
      <c r="P1162" s="184"/>
      <c r="Q1162" s="184">
        <v>3.8458999999999999</v>
      </c>
      <c r="R1162" s="184">
        <v>3.3784000000000001</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44486</v>
      </c>
      <c r="E1163" s="184">
        <v>1095.4094</v>
      </c>
      <c r="F1163" s="184">
        <v>2.9424999999999999</v>
      </c>
      <c r="G1163" s="184">
        <v>2.9384999999999999</v>
      </c>
      <c r="H1163" s="184">
        <v>3.0396999999999998</v>
      </c>
      <c r="I1163" s="184">
        <v>3.0164</v>
      </c>
      <c r="J1163" s="184">
        <v>3.0089999999999999</v>
      </c>
      <c r="K1163" s="184">
        <v>2.9655999999999998</v>
      </c>
      <c r="L1163" s="184">
        <v>3.0095000000000001</v>
      </c>
      <c r="M1163" s="184">
        <v>2.9794</v>
      </c>
      <c r="N1163" s="184">
        <v>2.9378000000000002</v>
      </c>
      <c r="O1163" s="184"/>
      <c r="P1163" s="184"/>
      <c r="Q1163" s="184">
        <v>3.7317999999999998</v>
      </c>
      <c r="R1163" s="184">
        <v>3.2648000000000001</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44486</v>
      </c>
      <c r="E1164" s="184">
        <v>56.880400000000002</v>
      </c>
      <c r="F1164" s="184">
        <v>3.3371</v>
      </c>
      <c r="G1164" s="184">
        <v>3.3163</v>
      </c>
      <c r="H1164" s="184">
        <v>3.3664999999999998</v>
      </c>
      <c r="I1164" s="184">
        <v>3.5065</v>
      </c>
      <c r="J1164" s="184">
        <v>3.2233999999999998</v>
      </c>
      <c r="K1164" s="184">
        <v>3.2786</v>
      </c>
      <c r="L1164" s="184">
        <v>3.282</v>
      </c>
      <c r="M1164" s="184">
        <v>3.2822</v>
      </c>
      <c r="N1164" s="184">
        <v>3.2115</v>
      </c>
      <c r="O1164" s="184">
        <v>4.9009</v>
      </c>
      <c r="P1164" s="184">
        <v>5.7298999999999998</v>
      </c>
      <c r="Q1164" s="184">
        <v>7.5738000000000003</v>
      </c>
      <c r="R1164" s="184">
        <v>3.81</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44486</v>
      </c>
      <c r="E1165" s="184">
        <v>57.2789</v>
      </c>
      <c r="F1165" s="184">
        <v>3.4413999999999998</v>
      </c>
      <c r="G1165" s="184">
        <v>3.4207999999999998</v>
      </c>
      <c r="H1165" s="184">
        <v>3.4523999999999999</v>
      </c>
      <c r="I1165" s="184">
        <v>3.5871</v>
      </c>
      <c r="J1165" s="184">
        <v>3.3056000000000001</v>
      </c>
      <c r="K1165" s="184">
        <v>3.3597999999999999</v>
      </c>
      <c r="L1165" s="184">
        <v>3.3635000000000002</v>
      </c>
      <c r="M1165" s="184">
        <v>3.3641999999999999</v>
      </c>
      <c r="N1165" s="184">
        <v>3.2942</v>
      </c>
      <c r="O1165" s="184">
        <v>4.9847999999999999</v>
      </c>
      <c r="P1165" s="184">
        <v>5.8137999999999996</v>
      </c>
      <c r="Q1165" s="184">
        <v>7.1032999999999999</v>
      </c>
      <c r="R1165" s="184">
        <v>3.8929999999999998</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44486</v>
      </c>
      <c r="E1166" s="184">
        <v>32.7072</v>
      </c>
      <c r="F1166" s="184">
        <v>3.3481999999999998</v>
      </c>
      <c r="G1166" s="184">
        <v>3.3115999999999999</v>
      </c>
      <c r="H1166" s="184">
        <v>3.3340999999999998</v>
      </c>
      <c r="I1166" s="184">
        <v>3.4801000000000002</v>
      </c>
      <c r="J1166" s="184">
        <v>3.2</v>
      </c>
      <c r="K1166" s="184">
        <v>3.2728000000000002</v>
      </c>
      <c r="L1166" s="184">
        <v>3.2789999999999999</v>
      </c>
      <c r="M1166" s="184">
        <v>3.2801</v>
      </c>
      <c r="N1166" s="184">
        <v>3.2101999999999999</v>
      </c>
      <c r="O1166" s="184">
        <v>4.9006999999999996</v>
      </c>
      <c r="P1166" s="184">
        <v>5.7298</v>
      </c>
      <c r="Q1166" s="184">
        <v>7.0373999999999999</v>
      </c>
      <c r="R1166" s="184">
        <v>3.8096999999999999</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44486</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44486</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44486</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44486</v>
      </c>
      <c r="E1170" s="184">
        <v>57.280999999999999</v>
      </c>
      <c r="F1170" s="184">
        <v>3.3774999999999999</v>
      </c>
      <c r="G1170" s="184">
        <v>3.3994</v>
      </c>
      <c r="H1170" s="184">
        <v>3.4432</v>
      </c>
      <c r="I1170" s="184">
        <v>3.5870000000000002</v>
      </c>
      <c r="J1170" s="184">
        <v>3.3054999999999999</v>
      </c>
      <c r="K1170" s="184">
        <v>3.359</v>
      </c>
      <c r="L1170" s="184">
        <v>3.3633000000000002</v>
      </c>
      <c r="M1170" s="184">
        <v>3.3641000000000001</v>
      </c>
      <c r="N1170" s="184">
        <v>3.2940999999999998</v>
      </c>
      <c r="O1170" s="184">
        <v>4.9847000000000001</v>
      </c>
      <c r="P1170" s="184">
        <v>5.8147000000000002</v>
      </c>
      <c r="Q1170" s="184">
        <v>6.0068999999999999</v>
      </c>
      <c r="R1170" s="184">
        <v>3.8929999999999998</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44486</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44486</v>
      </c>
      <c r="E1172" s="184">
        <v>57.280999999999999</v>
      </c>
      <c r="F1172" s="184">
        <v>3.3774999999999999</v>
      </c>
      <c r="G1172" s="184">
        <v>3.3994</v>
      </c>
      <c r="H1172" s="184">
        <v>3.4432</v>
      </c>
      <c r="I1172" s="184">
        <v>3.5870000000000002</v>
      </c>
      <c r="J1172" s="184">
        <v>3.3033000000000001</v>
      </c>
      <c r="K1172" s="184">
        <v>3.359</v>
      </c>
      <c r="L1172" s="184">
        <v>3.363</v>
      </c>
      <c r="M1172" s="184">
        <v>3.3641000000000001</v>
      </c>
      <c r="N1172" s="184">
        <v>3.2940999999999998</v>
      </c>
      <c r="O1172" s="184">
        <v>4.9847000000000001</v>
      </c>
      <c r="P1172" s="184">
        <v>5.8147000000000002</v>
      </c>
      <c r="Q1172" s="184">
        <v>6.0068999999999999</v>
      </c>
      <c r="R1172" s="184">
        <v>3.8929999999999998</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44486</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44486</v>
      </c>
      <c r="E1174" s="184">
        <v>4234.7151999999996</v>
      </c>
      <c r="F1174" s="184">
        <v>3.1215000000000002</v>
      </c>
      <c r="G1174" s="184">
        <v>3.1215000000000002</v>
      </c>
      <c r="H1174" s="184">
        <v>3.4203999999999999</v>
      </c>
      <c r="I1174" s="184">
        <v>3.4719000000000002</v>
      </c>
      <c r="J1174" s="184">
        <v>3.2069999999999999</v>
      </c>
      <c r="K1174" s="184">
        <v>3.3188</v>
      </c>
      <c r="L1174" s="184">
        <v>3.3256999999999999</v>
      </c>
      <c r="M1174" s="184">
        <v>3.3363999999999998</v>
      </c>
      <c r="N1174" s="184">
        <v>3.2625999999999999</v>
      </c>
      <c r="O1174" s="184">
        <v>4.9630999999999998</v>
      </c>
      <c r="P1174" s="184">
        <v>5.758</v>
      </c>
      <c r="Q1174" s="184">
        <v>7.0251999999999999</v>
      </c>
      <c r="R1174" s="184">
        <v>3.9443000000000001</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44486</v>
      </c>
      <c r="E1175" s="184">
        <v>4213.3239999999996</v>
      </c>
      <c r="F1175" s="184">
        <v>2.9998999999999998</v>
      </c>
      <c r="G1175" s="184">
        <v>2.9998999999999998</v>
      </c>
      <c r="H1175" s="184">
        <v>3.2984</v>
      </c>
      <c r="I1175" s="184">
        <v>3.3498999999999999</v>
      </c>
      <c r="J1175" s="184">
        <v>3.085</v>
      </c>
      <c r="K1175" s="184">
        <v>3.1960000000000002</v>
      </c>
      <c r="L1175" s="184">
        <v>3.2018</v>
      </c>
      <c r="M1175" s="184">
        <v>3.2149000000000001</v>
      </c>
      <c r="N1175" s="184">
        <v>3.1450999999999998</v>
      </c>
      <c r="O1175" s="184">
        <v>4.8857999999999997</v>
      </c>
      <c r="P1175" s="184">
        <v>5.69</v>
      </c>
      <c r="Q1175" s="184">
        <v>7.0082000000000004</v>
      </c>
      <c r="R1175" s="184">
        <v>3.8557000000000001</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44486</v>
      </c>
      <c r="E1176" s="184">
        <v>2855.4319999999998</v>
      </c>
      <c r="F1176" s="184">
        <v>3.109</v>
      </c>
      <c r="G1176" s="184">
        <v>3.0975999999999999</v>
      </c>
      <c r="H1176" s="184">
        <v>3.2576000000000001</v>
      </c>
      <c r="I1176" s="184">
        <v>3.3382000000000001</v>
      </c>
      <c r="J1176" s="184">
        <v>3.1749999999999998</v>
      </c>
      <c r="K1176" s="184">
        <v>3.1977000000000002</v>
      </c>
      <c r="L1176" s="184">
        <v>3.2065999999999999</v>
      </c>
      <c r="M1176" s="184">
        <v>3.2284000000000002</v>
      </c>
      <c r="N1176" s="184">
        <v>3.1711</v>
      </c>
      <c r="O1176" s="184">
        <v>4.9401000000000002</v>
      </c>
      <c r="P1176" s="184">
        <v>5.7431000000000001</v>
      </c>
      <c r="Q1176" s="184">
        <v>7.2206999999999999</v>
      </c>
      <c r="R1176" s="184">
        <v>3.9161000000000001</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44486</v>
      </c>
      <c r="E1177" s="184">
        <v>2869.2111</v>
      </c>
      <c r="F1177" s="184">
        <v>3.1690999999999998</v>
      </c>
      <c r="G1177" s="184">
        <v>3.1577999999999999</v>
      </c>
      <c r="H1177" s="184">
        <v>3.3178000000000001</v>
      </c>
      <c r="I1177" s="184">
        <v>3.3982000000000001</v>
      </c>
      <c r="J1177" s="184">
        <v>3.2349999999999999</v>
      </c>
      <c r="K1177" s="184">
        <v>3.2576000000000001</v>
      </c>
      <c r="L1177" s="184">
        <v>3.2622</v>
      </c>
      <c r="M1177" s="184">
        <v>3.2829000000000002</v>
      </c>
      <c r="N1177" s="184">
        <v>3.2252000000000001</v>
      </c>
      <c r="O1177" s="184">
        <v>4.9934000000000003</v>
      </c>
      <c r="P1177" s="184">
        <v>5.8005000000000004</v>
      </c>
      <c r="Q1177" s="184">
        <v>7.0487000000000002</v>
      </c>
      <c r="R1177" s="184">
        <v>3.9693000000000001</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44486</v>
      </c>
      <c r="E1178" s="184">
        <v>3768.0704000000001</v>
      </c>
      <c r="F1178" s="184">
        <v>3.0360999999999998</v>
      </c>
      <c r="G1178" s="184">
        <v>3.0398000000000001</v>
      </c>
      <c r="H1178" s="184">
        <v>3.1315</v>
      </c>
      <c r="I1178" s="184">
        <v>3.1185999999999998</v>
      </c>
      <c r="J1178" s="184">
        <v>3.0648</v>
      </c>
      <c r="K1178" s="184">
        <v>3.2204999999999999</v>
      </c>
      <c r="L1178" s="184">
        <v>3.2231999999999998</v>
      </c>
      <c r="M1178" s="184">
        <v>3.2452999999999999</v>
      </c>
      <c r="N1178" s="184">
        <v>3.1829999999999998</v>
      </c>
      <c r="O1178" s="184">
        <v>4.9577</v>
      </c>
      <c r="P1178" s="184">
        <v>5.7184999999999997</v>
      </c>
      <c r="Q1178" s="184">
        <v>6.9984000000000002</v>
      </c>
      <c r="R1178" s="184">
        <v>3.9569000000000001</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44486</v>
      </c>
      <c r="E1179" s="184">
        <v>3805.5983000000001</v>
      </c>
      <c r="F1179" s="184">
        <v>3.1768999999999998</v>
      </c>
      <c r="G1179" s="184">
        <v>3.18</v>
      </c>
      <c r="H1179" s="184">
        <v>3.2717000000000001</v>
      </c>
      <c r="I1179" s="184">
        <v>3.2587999999999999</v>
      </c>
      <c r="J1179" s="184">
        <v>3.2052</v>
      </c>
      <c r="K1179" s="184">
        <v>3.3616999999999999</v>
      </c>
      <c r="L1179" s="184">
        <v>3.3656000000000001</v>
      </c>
      <c r="M1179" s="184">
        <v>3.3894000000000002</v>
      </c>
      <c r="N1179" s="184">
        <v>3.3264999999999998</v>
      </c>
      <c r="O1179" s="184">
        <v>5.1024000000000003</v>
      </c>
      <c r="P1179" s="184">
        <v>5.8651999999999997</v>
      </c>
      <c r="Q1179" s="184">
        <v>7.0774999999999997</v>
      </c>
      <c r="R1179" s="184">
        <v>4.0991999999999997</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44486</v>
      </c>
      <c r="E1180" s="184">
        <v>1362.1351999999999</v>
      </c>
      <c r="F1180" s="184">
        <v>3.2507000000000001</v>
      </c>
      <c r="G1180" s="184">
        <v>3.2494999999999998</v>
      </c>
      <c r="H1180" s="184">
        <v>3.6898</v>
      </c>
      <c r="I1180" s="184">
        <v>3.7372999999999998</v>
      </c>
      <c r="J1180" s="184">
        <v>3.3395000000000001</v>
      </c>
      <c r="K1180" s="184">
        <v>3.3784999999999998</v>
      </c>
      <c r="L1180" s="184">
        <v>3.411</v>
      </c>
      <c r="M1180" s="184">
        <v>3.4220999999999999</v>
      </c>
      <c r="N1180" s="184">
        <v>3.367</v>
      </c>
      <c r="O1180" s="184">
        <v>5.1726999999999999</v>
      </c>
      <c r="P1180" s="184">
        <v>5.9341999999999997</v>
      </c>
      <c r="Q1180" s="184">
        <v>6.0125999999999999</v>
      </c>
      <c r="R1180" s="184">
        <v>4.1188000000000002</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44486</v>
      </c>
      <c r="E1181" s="184">
        <v>1353.2231999999999</v>
      </c>
      <c r="F1181" s="184">
        <v>3.1425999999999998</v>
      </c>
      <c r="G1181" s="184">
        <v>3.1395</v>
      </c>
      <c r="H1181" s="184">
        <v>3.5790000000000002</v>
      </c>
      <c r="I1181" s="184">
        <v>3.6271</v>
      </c>
      <c r="J1181" s="184">
        <v>3.2292000000000001</v>
      </c>
      <c r="K1181" s="184">
        <v>3.2675000000000001</v>
      </c>
      <c r="L1181" s="184">
        <v>3.2991000000000001</v>
      </c>
      <c r="M1181" s="184">
        <v>3.3092999999999999</v>
      </c>
      <c r="N1181" s="184">
        <v>3.2532999999999999</v>
      </c>
      <c r="O1181" s="184">
        <v>5.0570000000000004</v>
      </c>
      <c r="P1181" s="184">
        <v>5.8034999999999997</v>
      </c>
      <c r="Q1181" s="184">
        <v>5.8811</v>
      </c>
      <c r="R1181" s="184">
        <v>4.0044000000000004</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44486</v>
      </c>
      <c r="E1182" s="184">
        <v>2211.4306999999999</v>
      </c>
      <c r="F1182" s="184">
        <v>3.1781000000000001</v>
      </c>
      <c r="G1182" s="184">
        <v>3.1781000000000001</v>
      </c>
      <c r="H1182" s="184">
        <v>3.3109000000000002</v>
      </c>
      <c r="I1182" s="184">
        <v>3.3971</v>
      </c>
      <c r="J1182" s="184">
        <v>3.2269999999999999</v>
      </c>
      <c r="K1182" s="184">
        <v>3.3260999999999998</v>
      </c>
      <c r="L1182" s="184">
        <v>3.3643000000000001</v>
      </c>
      <c r="M1182" s="184">
        <v>3.3971</v>
      </c>
      <c r="N1182" s="184">
        <v>3.3563000000000001</v>
      </c>
      <c r="O1182" s="184">
        <v>5.0522</v>
      </c>
      <c r="P1182" s="184">
        <v>5.8137999999999996</v>
      </c>
      <c r="Q1182" s="184">
        <v>6.8726000000000003</v>
      </c>
      <c r="R1182" s="184">
        <v>4.0305</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44486</v>
      </c>
      <c r="E1183" s="184">
        <v>2182.1705999999999</v>
      </c>
      <c r="F1183" s="184">
        <v>3.0756999999999999</v>
      </c>
      <c r="G1183" s="184">
        <v>3.0756999999999999</v>
      </c>
      <c r="H1183" s="184">
        <v>3.2082000000000002</v>
      </c>
      <c r="I1183" s="184">
        <v>3.2928999999999999</v>
      </c>
      <c r="J1183" s="184">
        <v>3.1244000000000001</v>
      </c>
      <c r="K1183" s="184">
        <v>3.2309999999999999</v>
      </c>
      <c r="L1183" s="184">
        <v>3.2677</v>
      </c>
      <c r="M1183" s="184">
        <v>3.3003999999999998</v>
      </c>
      <c r="N1183" s="184">
        <v>3.2572999999999999</v>
      </c>
      <c r="O1183" s="184">
        <v>4.9641000000000002</v>
      </c>
      <c r="P1183" s="184">
        <v>5.7202999999999999</v>
      </c>
      <c r="Q1183" s="184">
        <v>6.3011999999999997</v>
      </c>
      <c r="R1183" s="184">
        <v>3.9287999999999998</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44486</v>
      </c>
      <c r="E1184" s="184">
        <v>11.222300000000001</v>
      </c>
      <c r="F1184" s="184">
        <v>2.9279000000000002</v>
      </c>
      <c r="G1184" s="184">
        <v>2.9279000000000002</v>
      </c>
      <c r="H1184" s="184">
        <v>3.3010000000000002</v>
      </c>
      <c r="I1184" s="184">
        <v>3.2797999999999998</v>
      </c>
      <c r="J1184" s="184">
        <v>2.9996</v>
      </c>
      <c r="K1184" s="184">
        <v>3.0876999999999999</v>
      </c>
      <c r="L1184" s="184">
        <v>3.0785</v>
      </c>
      <c r="M1184" s="184">
        <v>3.0874000000000001</v>
      </c>
      <c r="N1184" s="184">
        <v>3.0223</v>
      </c>
      <c r="O1184" s="184"/>
      <c r="P1184" s="184"/>
      <c r="Q1184" s="184">
        <v>4.1588000000000003</v>
      </c>
      <c r="R1184" s="184">
        <v>3.4569000000000001</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44486</v>
      </c>
      <c r="E1185" s="184">
        <v>11.1747</v>
      </c>
      <c r="F1185" s="184">
        <v>2.8315000000000001</v>
      </c>
      <c r="G1185" s="184">
        <v>2.8315000000000001</v>
      </c>
      <c r="H1185" s="184">
        <v>3.1749000000000001</v>
      </c>
      <c r="I1185" s="184">
        <v>3.1301000000000001</v>
      </c>
      <c r="J1185" s="184">
        <v>2.8483000000000001</v>
      </c>
      <c r="K1185" s="184">
        <v>2.9369000000000001</v>
      </c>
      <c r="L1185" s="184">
        <v>2.9253999999999998</v>
      </c>
      <c r="M1185" s="184">
        <v>2.9333</v>
      </c>
      <c r="N1185" s="184">
        <v>2.8672</v>
      </c>
      <c r="O1185" s="184"/>
      <c r="P1185" s="184"/>
      <c r="Q1185" s="184">
        <v>4.0025000000000004</v>
      </c>
      <c r="R1185" s="184">
        <v>3.3014999999999999</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44486</v>
      </c>
      <c r="E1186" s="184">
        <v>2289.9140000000002</v>
      </c>
      <c r="F1186" s="184">
        <v>3.7650000000000001</v>
      </c>
      <c r="G1186" s="184">
        <v>3.7650000000000001</v>
      </c>
      <c r="H1186" s="184">
        <v>4.0899000000000001</v>
      </c>
      <c r="I1186" s="184">
        <v>4.0590999999999999</v>
      </c>
      <c r="J1186" s="184">
        <v>3.8264</v>
      </c>
      <c r="K1186" s="184">
        <v>3.5485000000000002</v>
      </c>
      <c r="L1186" s="184">
        <v>3.3664000000000001</v>
      </c>
      <c r="M1186" s="184">
        <v>3.3197000000000001</v>
      </c>
      <c r="N1186" s="184">
        <v>3.2160000000000002</v>
      </c>
      <c r="O1186" s="184">
        <v>4.7472000000000003</v>
      </c>
      <c r="P1186" s="184">
        <v>5.7011000000000003</v>
      </c>
      <c r="Q1186" s="184">
        <v>7.0594999999999999</v>
      </c>
      <c r="R1186" s="184">
        <v>3.6614</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44486</v>
      </c>
      <c r="E1187" s="184">
        <v>2273.5079000000001</v>
      </c>
      <c r="F1187" s="184">
        <v>3.7151000000000001</v>
      </c>
      <c r="G1187" s="184">
        <v>3.7151000000000001</v>
      </c>
      <c r="H1187" s="184">
        <v>4.0395000000000003</v>
      </c>
      <c r="I1187" s="184">
        <v>4.0088999999999997</v>
      </c>
      <c r="J1187" s="184">
        <v>3.7761999999999998</v>
      </c>
      <c r="K1187" s="184">
        <v>3.4980000000000002</v>
      </c>
      <c r="L1187" s="184">
        <v>3.3155000000000001</v>
      </c>
      <c r="M1187" s="184">
        <v>3.2685</v>
      </c>
      <c r="N1187" s="184">
        <v>3.1644999999999999</v>
      </c>
      <c r="O1187" s="184">
        <v>4.6733000000000002</v>
      </c>
      <c r="P1187" s="184">
        <v>5.6105999999999998</v>
      </c>
      <c r="Q1187" s="184">
        <v>7.2942</v>
      </c>
      <c r="R1187" s="184">
        <v>3.6095999999999999</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44486</v>
      </c>
      <c r="E1188" s="184">
        <v>2320.9172573165702</v>
      </c>
      <c r="F1188" s="184">
        <v>2.6234999999999999</v>
      </c>
      <c r="G1188" s="184">
        <v>2.6234999999999999</v>
      </c>
      <c r="H1188" s="184">
        <v>2.5249999999999999</v>
      </c>
      <c r="I1188" s="184">
        <v>2.4741</v>
      </c>
      <c r="J1188" s="184">
        <v>2.3803999999999998</v>
      </c>
      <c r="K1188" s="184">
        <v>2.2376</v>
      </c>
      <c r="L1188" s="184">
        <v>2.3384</v>
      </c>
      <c r="M1188" s="184">
        <v>2.3828999999999998</v>
      </c>
      <c r="N1188" s="184">
        <v>2.3473999999999999</v>
      </c>
      <c r="O1188" s="184">
        <v>2.9992999999999999</v>
      </c>
      <c r="P1188" s="184">
        <v>3.3912</v>
      </c>
      <c r="Q1188" s="184">
        <v>4.7108999999999996</v>
      </c>
      <c r="R1188" s="184">
        <v>2.4988000000000001</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44486</v>
      </c>
      <c r="E1189" s="184">
        <v>5084.3978999999999</v>
      </c>
      <c r="F1189" s="184">
        <v>3.0497999999999998</v>
      </c>
      <c r="G1189" s="184">
        <v>3.0506000000000002</v>
      </c>
      <c r="H1189" s="184">
        <v>3.2585999999999999</v>
      </c>
      <c r="I1189" s="184">
        <v>3.2690000000000001</v>
      </c>
      <c r="J1189" s="184">
        <v>3.0548999999999999</v>
      </c>
      <c r="K1189" s="184">
        <v>3.1789999999999998</v>
      </c>
      <c r="L1189" s="184">
        <v>3.1810999999999998</v>
      </c>
      <c r="M1189" s="184">
        <v>3.2086000000000001</v>
      </c>
      <c r="N1189" s="184">
        <v>3.1377000000000002</v>
      </c>
      <c r="O1189" s="184">
        <v>5.0149999999999997</v>
      </c>
      <c r="P1189" s="184">
        <v>5.7831000000000001</v>
      </c>
      <c r="Q1189" s="184">
        <v>6.9893999999999998</v>
      </c>
      <c r="R1189" s="184">
        <v>3.9272</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44486</v>
      </c>
      <c r="E1190" s="184">
        <v>5124.0853999999999</v>
      </c>
      <c r="F1190" s="184">
        <v>3.1907999999999999</v>
      </c>
      <c r="G1190" s="184">
        <v>3.1909000000000001</v>
      </c>
      <c r="H1190" s="184">
        <v>3.3980999999999999</v>
      </c>
      <c r="I1190" s="184">
        <v>3.4085000000000001</v>
      </c>
      <c r="J1190" s="184">
        <v>3.1949000000000001</v>
      </c>
      <c r="K1190" s="184">
        <v>3.3199000000000001</v>
      </c>
      <c r="L1190" s="184">
        <v>3.3231000000000002</v>
      </c>
      <c r="M1190" s="184">
        <v>3.36</v>
      </c>
      <c r="N1190" s="184">
        <v>3.2814000000000001</v>
      </c>
      <c r="O1190" s="184">
        <v>5.1254</v>
      </c>
      <c r="P1190" s="184">
        <v>5.8837999999999999</v>
      </c>
      <c r="Q1190" s="184">
        <v>7.1191000000000004</v>
      </c>
      <c r="R1190" s="184">
        <v>4.0495999999999999</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44486</v>
      </c>
      <c r="E1191" s="184">
        <v>4602.2363999999998</v>
      </c>
      <c r="F1191" s="184">
        <v>2.4302000000000001</v>
      </c>
      <c r="G1191" s="184">
        <v>2.4304999999999999</v>
      </c>
      <c r="H1191" s="184">
        <v>2.6379000000000001</v>
      </c>
      <c r="I1191" s="184">
        <v>2.6480999999999999</v>
      </c>
      <c r="J1191" s="184">
        <v>2.4333999999999998</v>
      </c>
      <c r="K1191" s="184">
        <v>2.5543999999999998</v>
      </c>
      <c r="L1191" s="184">
        <v>2.5520999999999998</v>
      </c>
      <c r="M1191" s="184">
        <v>2.5750999999999999</v>
      </c>
      <c r="N1191" s="184">
        <v>2.4933000000000001</v>
      </c>
      <c r="O1191" s="184">
        <v>4.2908999999999997</v>
      </c>
      <c r="P1191" s="184">
        <v>4.9823000000000004</v>
      </c>
      <c r="Q1191" s="184">
        <v>6.6821999999999999</v>
      </c>
      <c r="R1191" s="184">
        <v>3.2528999999999999</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44486</v>
      </c>
      <c r="E1192" s="184">
        <v>1173.3533</v>
      </c>
      <c r="F1192" s="184">
        <v>3.3656999999999999</v>
      </c>
      <c r="G1192" s="184">
        <v>3.3656999999999999</v>
      </c>
      <c r="H1192" s="184">
        <v>3.4156</v>
      </c>
      <c r="I1192" s="184">
        <v>3.4948999999999999</v>
      </c>
      <c r="J1192" s="184">
        <v>3.1717</v>
      </c>
      <c r="K1192" s="184">
        <v>3.2342</v>
      </c>
      <c r="L1192" s="184">
        <v>3.2225999999999999</v>
      </c>
      <c r="M1192" s="184">
        <v>3.2193000000000001</v>
      </c>
      <c r="N1192" s="184">
        <v>3.1482000000000001</v>
      </c>
      <c r="O1192" s="184">
        <v>4.5083000000000002</v>
      </c>
      <c r="P1192" s="184"/>
      <c r="Q1192" s="184">
        <v>4.7592999999999996</v>
      </c>
      <c r="R1192" s="184">
        <v>3.6358999999999999</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44486</v>
      </c>
      <c r="E1193" s="184">
        <v>1169.1967999999999</v>
      </c>
      <c r="F1193" s="184">
        <v>3.2663000000000002</v>
      </c>
      <c r="G1193" s="184">
        <v>3.2663000000000002</v>
      </c>
      <c r="H1193" s="184">
        <v>3.3157000000000001</v>
      </c>
      <c r="I1193" s="184">
        <v>3.3946999999999998</v>
      </c>
      <c r="J1193" s="184">
        <v>3.0714000000000001</v>
      </c>
      <c r="K1193" s="184">
        <v>3.133</v>
      </c>
      <c r="L1193" s="184">
        <v>3.1206999999999998</v>
      </c>
      <c r="M1193" s="184">
        <v>3.1171000000000002</v>
      </c>
      <c r="N1193" s="184">
        <v>3.0453999999999999</v>
      </c>
      <c r="O1193" s="184">
        <v>4.4039999999999999</v>
      </c>
      <c r="P1193" s="184"/>
      <c r="Q1193" s="184">
        <v>4.6512000000000002</v>
      </c>
      <c r="R1193" s="184">
        <v>3.5327000000000002</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44486</v>
      </c>
      <c r="E1194" s="184">
        <v>271.0188</v>
      </c>
      <c r="F1194" s="184">
        <v>3.1248</v>
      </c>
      <c r="G1194" s="184">
        <v>3.1253000000000002</v>
      </c>
      <c r="H1194" s="184">
        <v>3.3306</v>
      </c>
      <c r="I1194" s="184">
        <v>3.4996</v>
      </c>
      <c r="J1194" s="184">
        <v>3.1903000000000001</v>
      </c>
      <c r="K1194" s="184">
        <v>3.2465999999999999</v>
      </c>
      <c r="L1194" s="184">
        <v>3.2667999999999999</v>
      </c>
      <c r="M1194" s="184">
        <v>3.2704</v>
      </c>
      <c r="N1194" s="184">
        <v>3.1997</v>
      </c>
      <c r="O1194" s="184">
        <v>5.0125000000000002</v>
      </c>
      <c r="P1194" s="184">
        <v>5.7869000000000002</v>
      </c>
      <c r="Q1194" s="184">
        <v>7.3116000000000003</v>
      </c>
      <c r="R1194" s="184">
        <v>3.9230999999999998</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44486</v>
      </c>
      <c r="E1195" s="184">
        <v>273.01049999999998</v>
      </c>
      <c r="F1195" s="184">
        <v>3.2223000000000002</v>
      </c>
      <c r="G1195" s="184">
        <v>3.2229000000000001</v>
      </c>
      <c r="H1195" s="184">
        <v>3.4306000000000001</v>
      </c>
      <c r="I1195" s="184">
        <v>3.5985</v>
      </c>
      <c r="J1195" s="184">
        <v>3.2892999999999999</v>
      </c>
      <c r="K1195" s="184">
        <v>3.3458999999999999</v>
      </c>
      <c r="L1195" s="184">
        <v>3.3681999999999999</v>
      </c>
      <c r="M1195" s="184">
        <v>3.3872</v>
      </c>
      <c r="N1195" s="184">
        <v>3.3260999999999998</v>
      </c>
      <c r="O1195" s="184">
        <v>5.1353999999999997</v>
      </c>
      <c r="P1195" s="184">
        <v>5.8836000000000004</v>
      </c>
      <c r="Q1195" s="184">
        <v>7.1021999999999998</v>
      </c>
      <c r="R1195" s="184">
        <v>4.0782999999999996</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44486</v>
      </c>
      <c r="E1196" s="184">
        <v>2940.48848</v>
      </c>
      <c r="F1196" s="184">
        <v>3.1760000000000002</v>
      </c>
      <c r="G1196" s="184">
        <v>3.1686000000000001</v>
      </c>
      <c r="H1196" s="184">
        <v>3.2231000000000001</v>
      </c>
      <c r="I1196" s="184">
        <v>3.2673000000000001</v>
      </c>
      <c r="J1196" s="184">
        <v>3.1516999999999999</v>
      </c>
      <c r="K1196" s="184">
        <v>3.1467999999999998</v>
      </c>
      <c r="L1196" s="184">
        <v>3.1631</v>
      </c>
      <c r="M1196" s="184">
        <v>3.1711</v>
      </c>
      <c r="N1196" s="184">
        <v>3.1147999999999998</v>
      </c>
      <c r="O1196" s="184">
        <v>4.6036999999999999</v>
      </c>
      <c r="P1196" s="184">
        <v>3.7071999999999998</v>
      </c>
      <c r="Q1196" s="184">
        <v>6.4939999999999998</v>
      </c>
      <c r="R1196" s="184">
        <v>3.6551999999999998</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44486</v>
      </c>
      <c r="E1197" s="184">
        <v>2959.4796799999999</v>
      </c>
      <c r="F1197" s="184">
        <v>3.2563</v>
      </c>
      <c r="G1197" s="184">
        <v>3.2483</v>
      </c>
      <c r="H1197" s="184">
        <v>3.3039999999999998</v>
      </c>
      <c r="I1197" s="184">
        <v>3.3472</v>
      </c>
      <c r="J1197" s="184">
        <v>3.2322000000000002</v>
      </c>
      <c r="K1197" s="184">
        <v>3.2286000000000001</v>
      </c>
      <c r="L1197" s="184">
        <v>3.2496999999999998</v>
      </c>
      <c r="M1197" s="184">
        <v>3.2595000000000001</v>
      </c>
      <c r="N1197" s="184">
        <v>3.2017000000000002</v>
      </c>
      <c r="O1197" s="184">
        <v>4.6715</v>
      </c>
      <c r="P1197" s="184">
        <v>3.7761999999999998</v>
      </c>
      <c r="Q1197" s="184">
        <v>5.9013</v>
      </c>
      <c r="R1197" s="184">
        <v>3.7357999999999998</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44486</v>
      </c>
      <c r="E1198" s="184">
        <v>10.494899999999999</v>
      </c>
      <c r="F1198" s="184">
        <v>3.9428999999999998</v>
      </c>
      <c r="G1198" s="184">
        <v>3.9428999999999998</v>
      </c>
      <c r="H1198" s="184">
        <v>4.2266000000000004</v>
      </c>
      <c r="I1198" s="184">
        <v>4.2797999999999998</v>
      </c>
      <c r="J1198" s="184">
        <v>4.0128000000000004</v>
      </c>
      <c r="K1198" s="184">
        <v>3.8365999999999998</v>
      </c>
      <c r="L1198" s="184">
        <v>4.1035000000000004</v>
      </c>
      <c r="M1198" s="184">
        <v>4.2930000000000001</v>
      </c>
      <c r="N1198" s="184">
        <v>4.4034000000000004</v>
      </c>
      <c r="O1198" s="184"/>
      <c r="P1198" s="184"/>
      <c r="Q1198" s="184">
        <v>4.5294999999999996</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44486</v>
      </c>
      <c r="E1199" s="184">
        <v>10.4955</v>
      </c>
      <c r="F1199" s="184">
        <v>3.9426000000000001</v>
      </c>
      <c r="G1199" s="184">
        <v>3.9426000000000001</v>
      </c>
      <c r="H1199" s="184">
        <v>4.2263000000000002</v>
      </c>
      <c r="I1199" s="184">
        <v>4.2796000000000003</v>
      </c>
      <c r="J1199" s="184">
        <v>4.0242000000000004</v>
      </c>
      <c r="K1199" s="184">
        <v>3.8401999999999998</v>
      </c>
      <c r="L1199" s="184">
        <v>4.1151</v>
      </c>
      <c r="M1199" s="184">
        <v>4.3009000000000004</v>
      </c>
      <c r="N1199" s="184">
        <v>4.4093</v>
      </c>
      <c r="O1199" s="184"/>
      <c r="P1199" s="184"/>
      <c r="Q1199" s="184">
        <v>4.5350000000000001</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44486</v>
      </c>
      <c r="E1200" s="184">
        <v>10.494899999999999</v>
      </c>
      <c r="F1200" s="184">
        <v>3.9428999999999998</v>
      </c>
      <c r="G1200" s="184">
        <v>3.9428999999999998</v>
      </c>
      <c r="H1200" s="184">
        <v>4.2266000000000004</v>
      </c>
      <c r="I1200" s="184">
        <v>4.2797999999999998</v>
      </c>
      <c r="J1200" s="184">
        <v>4.0128000000000004</v>
      </c>
      <c r="K1200" s="184">
        <v>3.8365999999999998</v>
      </c>
      <c r="L1200" s="184">
        <v>4.1035000000000004</v>
      </c>
      <c r="M1200" s="184">
        <v>4.2930000000000001</v>
      </c>
      <c r="N1200" s="184">
        <v>4.4034000000000004</v>
      </c>
      <c r="O1200" s="184"/>
      <c r="P1200" s="184"/>
      <c r="Q1200" s="184">
        <v>4.5294999999999996</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44486</v>
      </c>
      <c r="E1201" s="184">
        <v>10.4978</v>
      </c>
      <c r="F1201" s="184">
        <v>3.9418000000000002</v>
      </c>
      <c r="G1201" s="184">
        <v>3.9418000000000002</v>
      </c>
      <c r="H1201" s="184">
        <v>4.2751000000000001</v>
      </c>
      <c r="I1201" s="184">
        <v>4.3285</v>
      </c>
      <c r="J1201" s="184">
        <v>4.0583</v>
      </c>
      <c r="K1201" s="184">
        <v>3.9003999999999999</v>
      </c>
      <c r="L1201" s="184">
        <v>4.1398000000000001</v>
      </c>
      <c r="M1201" s="184">
        <v>4.3257000000000003</v>
      </c>
      <c r="N1201" s="184">
        <v>4.4332000000000003</v>
      </c>
      <c r="O1201" s="184"/>
      <c r="P1201" s="184"/>
      <c r="Q1201" s="184">
        <v>4.556</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44486</v>
      </c>
      <c r="E1202" s="184">
        <v>33.114699999999999</v>
      </c>
      <c r="F1202" s="184">
        <v>3.9693000000000001</v>
      </c>
      <c r="G1202" s="184">
        <v>3.9693000000000001</v>
      </c>
      <c r="H1202" s="184">
        <v>4.2549000000000001</v>
      </c>
      <c r="I1202" s="184">
        <v>4.3452999999999999</v>
      </c>
      <c r="J1202" s="184">
        <v>3.8479000000000001</v>
      </c>
      <c r="K1202" s="184">
        <v>3.5084</v>
      </c>
      <c r="L1202" s="184">
        <v>3.7271000000000001</v>
      </c>
      <c r="M1202" s="184">
        <v>3.9018000000000002</v>
      </c>
      <c r="N1202" s="184">
        <v>4.0029000000000003</v>
      </c>
      <c r="O1202" s="184">
        <v>5.5763999999999996</v>
      </c>
      <c r="P1202" s="184">
        <v>6.0904999999999996</v>
      </c>
      <c r="Q1202" s="184">
        <v>7.7405999999999997</v>
      </c>
      <c r="R1202" s="184">
        <v>4.6860999999999997</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44486</v>
      </c>
      <c r="E1203" s="184">
        <v>33.661799999999999</v>
      </c>
      <c r="F1203" s="184">
        <v>4.2302999999999997</v>
      </c>
      <c r="G1203" s="184">
        <v>4.2302999999999997</v>
      </c>
      <c r="H1203" s="184">
        <v>4.5115999999999996</v>
      </c>
      <c r="I1203" s="184">
        <v>4.5309999999999997</v>
      </c>
      <c r="J1203" s="184">
        <v>4.1197999999999997</v>
      </c>
      <c r="K1203" s="184">
        <v>3.8357000000000001</v>
      </c>
      <c r="L1203" s="184">
        <v>4.0727000000000002</v>
      </c>
      <c r="M1203" s="184">
        <v>4.2548000000000004</v>
      </c>
      <c r="N1203" s="184">
        <v>4.3612000000000002</v>
      </c>
      <c r="O1203" s="184">
        <v>5.9192999999999998</v>
      </c>
      <c r="P1203" s="184">
        <v>6.3415999999999997</v>
      </c>
      <c r="Q1203" s="184">
        <v>7.5758000000000001</v>
      </c>
      <c r="R1203" s="184">
        <v>5.0484</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44486</v>
      </c>
      <c r="E1204" s="184">
        <v>28.272600000000001</v>
      </c>
      <c r="F1204" s="184">
        <v>3.0987</v>
      </c>
      <c r="G1204" s="184">
        <v>3.0992000000000002</v>
      </c>
      <c r="H1204" s="184">
        <v>3.3957000000000002</v>
      </c>
      <c r="I1204" s="184">
        <v>3.4904000000000002</v>
      </c>
      <c r="J1204" s="184">
        <v>3.1581999999999999</v>
      </c>
      <c r="K1204" s="184">
        <v>3.2269000000000001</v>
      </c>
      <c r="L1204" s="184">
        <v>3.2105999999999999</v>
      </c>
      <c r="M1204" s="184">
        <v>3.2025999999999999</v>
      </c>
      <c r="N1204" s="184">
        <v>3.1436000000000002</v>
      </c>
      <c r="O1204" s="184">
        <v>4.5629</v>
      </c>
      <c r="P1204" s="184">
        <v>5.2218999999999998</v>
      </c>
      <c r="Q1204" s="184">
        <v>6.9168000000000003</v>
      </c>
      <c r="R1204" s="184">
        <v>3.6006</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44486</v>
      </c>
      <c r="E1205" s="184">
        <v>28.179300000000001</v>
      </c>
      <c r="F1205" s="184">
        <v>2.9794</v>
      </c>
      <c r="G1205" s="184">
        <v>2.9799000000000002</v>
      </c>
      <c r="H1205" s="184">
        <v>3.2957999999999998</v>
      </c>
      <c r="I1205" s="184">
        <v>3.3906000000000001</v>
      </c>
      <c r="J1205" s="184">
        <v>3.0558999999999998</v>
      </c>
      <c r="K1205" s="184">
        <v>3.1261000000000001</v>
      </c>
      <c r="L1205" s="184">
        <v>3.1082000000000001</v>
      </c>
      <c r="M1205" s="184">
        <v>3.1002000000000001</v>
      </c>
      <c r="N1205" s="184">
        <v>3.0405000000000002</v>
      </c>
      <c r="O1205" s="184">
        <v>4.4767000000000001</v>
      </c>
      <c r="P1205" s="184">
        <v>5.1475999999999997</v>
      </c>
      <c r="Q1205" s="184">
        <v>6.8563000000000001</v>
      </c>
      <c r="R1205" s="184">
        <v>3.5030999999999999</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44486</v>
      </c>
      <c r="E1206" s="184">
        <v>3259.5617999999999</v>
      </c>
      <c r="F1206" s="184">
        <v>3.0594999999999999</v>
      </c>
      <c r="G1206" s="184">
        <v>3.0611000000000002</v>
      </c>
      <c r="H1206" s="184">
        <v>3.3128000000000002</v>
      </c>
      <c r="I1206" s="184">
        <v>3.3452000000000002</v>
      </c>
      <c r="J1206" s="184">
        <v>3.1316000000000002</v>
      </c>
      <c r="K1206" s="184">
        <v>3.2263000000000002</v>
      </c>
      <c r="L1206" s="184">
        <v>3.2244000000000002</v>
      </c>
      <c r="M1206" s="184">
        <v>3.2536999999999998</v>
      </c>
      <c r="N1206" s="184">
        <v>3.1770999999999998</v>
      </c>
      <c r="O1206" s="184">
        <v>4.9162999999999997</v>
      </c>
      <c r="P1206" s="184">
        <v>5.6805000000000003</v>
      </c>
      <c r="Q1206" s="184">
        <v>6.8323999999999998</v>
      </c>
      <c r="R1206" s="184">
        <v>3.8967999999999998</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44486</v>
      </c>
      <c r="E1207" s="184">
        <v>3280.0846999999999</v>
      </c>
      <c r="F1207" s="184">
        <v>3.1594000000000002</v>
      </c>
      <c r="G1207" s="184">
        <v>3.1610999999999998</v>
      </c>
      <c r="H1207" s="184">
        <v>3.4129</v>
      </c>
      <c r="I1207" s="184">
        <v>3.4453999999999998</v>
      </c>
      <c r="J1207" s="184">
        <v>3.2319</v>
      </c>
      <c r="K1207" s="184">
        <v>3.3271999999999999</v>
      </c>
      <c r="L1207" s="184">
        <v>3.3201999999999998</v>
      </c>
      <c r="M1207" s="184">
        <v>3.3452999999999999</v>
      </c>
      <c r="N1207" s="184">
        <v>3.2669000000000001</v>
      </c>
      <c r="O1207" s="184">
        <v>5.0026999999999999</v>
      </c>
      <c r="P1207" s="184">
        <v>5.7633000000000001</v>
      </c>
      <c r="Q1207" s="184">
        <v>7.02</v>
      </c>
      <c r="R1207" s="184">
        <v>3.9820000000000002</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44486</v>
      </c>
      <c r="E1208" s="184">
        <v>3290.3681000000001</v>
      </c>
      <c r="F1208" s="184">
        <v>3.0619000000000001</v>
      </c>
      <c r="G1208" s="184">
        <v>3.0628000000000002</v>
      </c>
      <c r="H1208" s="184">
        <v>3.3151000000000002</v>
      </c>
      <c r="I1208" s="184">
        <v>3.3466999999999998</v>
      </c>
      <c r="J1208" s="184">
        <v>3.1328999999999998</v>
      </c>
      <c r="K1208" s="184">
        <v>3.2273000000000001</v>
      </c>
      <c r="L1208" s="184">
        <v>3.2254999999999998</v>
      </c>
      <c r="M1208" s="184">
        <v>3.2547000000000001</v>
      </c>
      <c r="N1208" s="184">
        <v>3.1778</v>
      </c>
      <c r="O1208" s="184">
        <v>4.9170999999999996</v>
      </c>
      <c r="P1208" s="184">
        <v>5.6817000000000002</v>
      </c>
      <c r="Q1208" s="184">
        <v>6.8728999999999996</v>
      </c>
      <c r="R1208" s="184">
        <v>3.8976000000000002</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44486</v>
      </c>
      <c r="E1209" s="184">
        <v>44.195500000000003</v>
      </c>
      <c r="F1209" s="184">
        <v>3.2212000000000001</v>
      </c>
      <c r="G1209" s="184">
        <v>3.2218</v>
      </c>
      <c r="H1209" s="184">
        <v>3.4474</v>
      </c>
      <c r="I1209" s="184">
        <v>3.4792000000000001</v>
      </c>
      <c r="J1209" s="184">
        <v>3.2515999999999998</v>
      </c>
      <c r="K1209" s="184">
        <v>3.3677999999999999</v>
      </c>
      <c r="L1209" s="184">
        <v>3.3702999999999999</v>
      </c>
      <c r="M1209" s="184">
        <v>3.3885000000000001</v>
      </c>
      <c r="N1209" s="184">
        <v>3.3283999999999998</v>
      </c>
      <c r="O1209" s="184">
        <v>5.0621999999999998</v>
      </c>
      <c r="P1209" s="184">
        <v>5.8327</v>
      </c>
      <c r="Q1209" s="184">
        <v>7.0743999999999998</v>
      </c>
      <c r="R1209" s="184">
        <v>4.0141999999999998</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44486</v>
      </c>
      <c r="E1210" s="184">
        <v>43.8904</v>
      </c>
      <c r="F1210" s="184">
        <v>3.1604000000000001</v>
      </c>
      <c r="G1210" s="184">
        <v>3.1055000000000001</v>
      </c>
      <c r="H1210" s="184">
        <v>3.3405</v>
      </c>
      <c r="I1210" s="184">
        <v>3.3723999999999998</v>
      </c>
      <c r="J1210" s="184">
        <v>3.1433</v>
      </c>
      <c r="K1210" s="184">
        <v>3.2664</v>
      </c>
      <c r="L1210" s="184">
        <v>3.2715999999999998</v>
      </c>
      <c r="M1210" s="184">
        <v>3.2907000000000002</v>
      </c>
      <c r="N1210" s="184">
        <v>3.2315</v>
      </c>
      <c r="O1210" s="184">
        <v>4.9756999999999998</v>
      </c>
      <c r="P1210" s="184">
        <v>5.7412999999999998</v>
      </c>
      <c r="Q1210" s="184">
        <v>7.2374000000000001</v>
      </c>
      <c r="R1210" s="184">
        <v>3.9211999999999998</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44486</v>
      </c>
      <c r="E1211" s="184">
        <v>41.017899999999997</v>
      </c>
      <c r="F1211" s="184">
        <v>3.1147999999999998</v>
      </c>
      <c r="G1211" s="184">
        <v>3.1153</v>
      </c>
      <c r="H1211" s="184">
        <v>3.3327</v>
      </c>
      <c r="I1211" s="184">
        <v>3.3666999999999998</v>
      </c>
      <c r="J1211" s="184">
        <v>3.1434000000000002</v>
      </c>
      <c r="K1211" s="184">
        <v>3.2658999999999998</v>
      </c>
      <c r="L1211" s="184">
        <v>3.2713000000000001</v>
      </c>
      <c r="M1211" s="184">
        <v>3.2907000000000002</v>
      </c>
      <c r="N1211" s="184">
        <v>3.2311999999999999</v>
      </c>
      <c r="O1211" s="184">
        <v>4.9757999999999996</v>
      </c>
      <c r="P1211" s="184">
        <v>5.7417999999999996</v>
      </c>
      <c r="Q1211" s="184">
        <v>6.7428999999999997</v>
      </c>
      <c r="R1211" s="184">
        <v>3.9213</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44486</v>
      </c>
      <c r="E1212" s="184">
        <v>3306.6624999999999</v>
      </c>
      <c r="F1212" s="184">
        <v>3.2002999999999999</v>
      </c>
      <c r="G1212" s="184">
        <v>3.2012</v>
      </c>
      <c r="H1212" s="184">
        <v>3.4611999999999998</v>
      </c>
      <c r="I1212" s="184">
        <v>3.5569999999999999</v>
      </c>
      <c r="J1212" s="184">
        <v>3.2488000000000001</v>
      </c>
      <c r="K1212" s="184">
        <v>3.3212000000000002</v>
      </c>
      <c r="L1212" s="184">
        <v>3.3218000000000001</v>
      </c>
      <c r="M1212" s="184">
        <v>3.3361999999999998</v>
      </c>
      <c r="N1212" s="184">
        <v>3.2650999999999999</v>
      </c>
      <c r="O1212" s="184">
        <v>5.0965999999999996</v>
      </c>
      <c r="P1212" s="184">
        <v>5.8609999999999998</v>
      </c>
      <c r="Q1212" s="184">
        <v>7.1185</v>
      </c>
      <c r="R1212" s="184">
        <v>4.07</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44486</v>
      </c>
      <c r="E1213" s="184">
        <v>3281.3996999999999</v>
      </c>
      <c r="F1213" s="184">
        <v>3.0903</v>
      </c>
      <c r="G1213" s="184">
        <v>3.0916000000000001</v>
      </c>
      <c r="H1213" s="184">
        <v>3.3506999999999998</v>
      </c>
      <c r="I1213" s="184">
        <v>3.4466999999999999</v>
      </c>
      <c r="J1213" s="184">
        <v>3.1381999999999999</v>
      </c>
      <c r="K1213" s="184">
        <v>3.2101999999999999</v>
      </c>
      <c r="L1213" s="184">
        <v>3.2099000000000002</v>
      </c>
      <c r="M1213" s="184">
        <v>3.2198000000000002</v>
      </c>
      <c r="N1213" s="184">
        <v>3.1467999999999998</v>
      </c>
      <c r="O1213" s="184">
        <v>4.9846000000000004</v>
      </c>
      <c r="P1213" s="184">
        <v>5.7676999999999996</v>
      </c>
      <c r="Q1213" s="184">
        <v>7.18</v>
      </c>
      <c r="R1213" s="184">
        <v>3.9489000000000001</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44483</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44486</v>
      </c>
      <c r="E1218" s="184">
        <v>1015.9831</v>
      </c>
      <c r="F1218" s="184">
        <v>3.2652999999999999</v>
      </c>
      <c r="G1218" s="184">
        <v>3.2652999999999999</v>
      </c>
      <c r="H1218" s="184">
        <v>3.4064000000000001</v>
      </c>
      <c r="I1218" s="184">
        <v>3.3866000000000001</v>
      </c>
      <c r="J1218" s="184">
        <v>3.2174999999999998</v>
      </c>
      <c r="K1218" s="184">
        <v>3.2732999999999999</v>
      </c>
      <c r="L1218" s="184"/>
      <c r="M1218" s="184"/>
      <c r="N1218" s="184"/>
      <c r="O1218" s="184"/>
      <c r="P1218" s="184"/>
      <c r="Q1218" s="184">
        <v>3.2959999999999998</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44486</v>
      </c>
      <c r="E1219" s="184">
        <v>1015.236</v>
      </c>
      <c r="F1219" s="184">
        <v>3.1154999999999999</v>
      </c>
      <c r="G1219" s="184">
        <v>3.1154999999999999</v>
      </c>
      <c r="H1219" s="184">
        <v>3.2566999999999999</v>
      </c>
      <c r="I1219" s="184">
        <v>3.2361</v>
      </c>
      <c r="J1219" s="184">
        <v>3.0670000000000002</v>
      </c>
      <c r="K1219" s="184">
        <v>3.1221000000000001</v>
      </c>
      <c r="L1219" s="184"/>
      <c r="M1219" s="184"/>
      <c r="N1219" s="184"/>
      <c r="O1219" s="184"/>
      <c r="P1219" s="184"/>
      <c r="Q1219" s="184">
        <v>3.1419000000000001</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44486</v>
      </c>
      <c r="E1220" s="184">
        <v>2001.0775000000001</v>
      </c>
      <c r="F1220" s="184">
        <v>3.0409000000000002</v>
      </c>
      <c r="G1220" s="184">
        <v>3.0426000000000002</v>
      </c>
      <c r="H1220" s="184">
        <v>3.0951</v>
      </c>
      <c r="I1220" s="184">
        <v>3.1223999999999998</v>
      </c>
      <c r="J1220" s="184">
        <v>3.1432000000000002</v>
      </c>
      <c r="K1220" s="184">
        <v>3.2206000000000001</v>
      </c>
      <c r="L1220" s="184">
        <v>3.2412999999999998</v>
      </c>
      <c r="M1220" s="184">
        <v>3.2732000000000001</v>
      </c>
      <c r="N1220" s="184">
        <v>3.2088000000000001</v>
      </c>
      <c r="O1220" s="184">
        <v>4.9013</v>
      </c>
      <c r="P1220" s="184">
        <v>4.9291</v>
      </c>
      <c r="Q1220" s="184">
        <v>6.9314999999999998</v>
      </c>
      <c r="R1220" s="184">
        <v>3.9731000000000001</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44486</v>
      </c>
      <c r="E1221" s="184">
        <v>2018.2517</v>
      </c>
      <c r="F1221" s="184">
        <v>3.1415999999999999</v>
      </c>
      <c r="G1221" s="184">
        <v>3.1427999999999998</v>
      </c>
      <c r="H1221" s="184">
        <v>3.1947000000000001</v>
      </c>
      <c r="I1221" s="184">
        <v>3.2227999999999999</v>
      </c>
      <c r="J1221" s="184">
        <v>3.2433999999999998</v>
      </c>
      <c r="K1221" s="184">
        <v>3.3094000000000001</v>
      </c>
      <c r="L1221" s="184">
        <v>3.3317999999999999</v>
      </c>
      <c r="M1221" s="184">
        <v>3.3613</v>
      </c>
      <c r="N1221" s="184">
        <v>3.3010999999999999</v>
      </c>
      <c r="O1221" s="184">
        <v>5.0057999999999998</v>
      </c>
      <c r="P1221" s="184">
        <v>5.0396999999999998</v>
      </c>
      <c r="Q1221" s="184">
        <v>6.5932000000000004</v>
      </c>
      <c r="R1221" s="184">
        <v>4.0716000000000001</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44486</v>
      </c>
      <c r="E1222" s="184">
        <v>3432.3128000000002</v>
      </c>
      <c r="F1222" s="184">
        <v>3.2342</v>
      </c>
      <c r="G1222" s="184">
        <v>3.2315</v>
      </c>
      <c r="H1222" s="184">
        <v>3.4609000000000001</v>
      </c>
      <c r="I1222" s="184">
        <v>3.5585</v>
      </c>
      <c r="J1222" s="184">
        <v>3.3086000000000002</v>
      </c>
      <c r="K1222" s="184">
        <v>3.3635000000000002</v>
      </c>
      <c r="L1222" s="184">
        <v>3.3565999999999998</v>
      </c>
      <c r="M1222" s="184">
        <v>3.3641999999999999</v>
      </c>
      <c r="N1222" s="184">
        <v>3.2955999999999999</v>
      </c>
      <c r="O1222" s="184">
        <v>5.0583999999999998</v>
      </c>
      <c r="P1222" s="184">
        <v>5.8329000000000004</v>
      </c>
      <c r="Q1222" s="184">
        <v>7.0542999999999996</v>
      </c>
      <c r="R1222" s="184">
        <v>4.0033000000000003</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44486</v>
      </c>
      <c r="E1223" s="184">
        <v>3146.7087999999999</v>
      </c>
      <c r="F1223" s="184">
        <v>2.5891999999999999</v>
      </c>
      <c r="G1223" s="184">
        <v>2.5863999999999998</v>
      </c>
      <c r="H1223" s="184">
        <v>2.8157000000000001</v>
      </c>
      <c r="I1223" s="184">
        <v>2.9129999999999998</v>
      </c>
      <c r="J1223" s="184">
        <v>2.6608999999999998</v>
      </c>
      <c r="K1223" s="184">
        <v>2.7170999999999998</v>
      </c>
      <c r="L1223" s="184">
        <v>2.7122000000000002</v>
      </c>
      <c r="M1223" s="184">
        <v>2.7231000000000001</v>
      </c>
      <c r="N1223" s="184">
        <v>2.6530999999999998</v>
      </c>
      <c r="O1223" s="184">
        <v>4.4043999999999999</v>
      </c>
      <c r="P1223" s="184">
        <v>5.1498999999999997</v>
      </c>
      <c r="Q1223" s="184">
        <v>6.4550999999999998</v>
      </c>
      <c r="R1223" s="184">
        <v>3.3645999999999998</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44486</v>
      </c>
      <c r="E1224" s="184">
        <v>3412.8978999999999</v>
      </c>
      <c r="F1224" s="184">
        <v>3.1337999999999999</v>
      </c>
      <c r="G1224" s="184">
        <v>3.1312000000000002</v>
      </c>
      <c r="H1224" s="184">
        <v>3.3607999999999998</v>
      </c>
      <c r="I1224" s="184">
        <v>3.4584000000000001</v>
      </c>
      <c r="J1224" s="184">
        <v>3.2082999999999999</v>
      </c>
      <c r="K1224" s="184">
        <v>3.2631999999999999</v>
      </c>
      <c r="L1224" s="184">
        <v>3.2603</v>
      </c>
      <c r="M1224" s="184">
        <v>3.2726999999999999</v>
      </c>
      <c r="N1224" s="184">
        <v>3.2058</v>
      </c>
      <c r="O1224" s="184">
        <v>4.9743000000000004</v>
      </c>
      <c r="P1224" s="184">
        <v>5.7625000000000002</v>
      </c>
      <c r="Q1224" s="184">
        <v>6.9798999999999998</v>
      </c>
      <c r="R1224" s="184">
        <v>3.9096000000000002</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44486</v>
      </c>
      <c r="E1225" s="184">
        <v>1130.1415999999999</v>
      </c>
      <c r="F1225" s="184">
        <v>2.9525999999999999</v>
      </c>
      <c r="G1225" s="184">
        <v>2.9525999999999999</v>
      </c>
      <c r="H1225" s="184">
        <v>3.6160999999999999</v>
      </c>
      <c r="I1225" s="184">
        <v>3.5788000000000002</v>
      </c>
      <c r="J1225" s="184">
        <v>3.0537999999999998</v>
      </c>
      <c r="K1225" s="184">
        <v>2.9098000000000002</v>
      </c>
      <c r="L1225" s="184">
        <v>2.9641999999999999</v>
      </c>
      <c r="M1225" s="184">
        <v>3.0017</v>
      </c>
      <c r="N1225" s="184">
        <v>3.0036999999999998</v>
      </c>
      <c r="O1225" s="184"/>
      <c r="P1225" s="184"/>
      <c r="Q1225" s="184">
        <v>4.5342000000000002</v>
      </c>
      <c r="R1225" s="184">
        <v>3.5832000000000002</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44486</v>
      </c>
      <c r="E1226" s="184">
        <v>1127.6759999999999</v>
      </c>
      <c r="F1226" s="184">
        <v>2.8717000000000001</v>
      </c>
      <c r="G1226" s="184">
        <v>2.8717000000000001</v>
      </c>
      <c r="H1226" s="184">
        <v>3.5354999999999999</v>
      </c>
      <c r="I1226" s="184">
        <v>3.4981</v>
      </c>
      <c r="J1226" s="184">
        <v>2.9735999999999998</v>
      </c>
      <c r="K1226" s="184">
        <v>2.8292999999999999</v>
      </c>
      <c r="L1226" s="184">
        <v>2.8832</v>
      </c>
      <c r="M1226" s="184">
        <v>2.92</v>
      </c>
      <c r="N1226" s="184">
        <v>2.9215</v>
      </c>
      <c r="O1226" s="184"/>
      <c r="P1226" s="184"/>
      <c r="Q1226" s="184">
        <v>4.4513999999999996</v>
      </c>
      <c r="R1226" s="184">
        <v>3.5013999999999998</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2.9707089285714283</v>
      </c>
      <c r="G1227" s="186">
        <v>2.9692000000000003</v>
      </c>
      <c r="H1227" s="186">
        <v>3.1742883928571435</v>
      </c>
      <c r="I1227" s="186">
        <v>3.2277901785714294</v>
      </c>
      <c r="J1227" s="186">
        <v>3.0132500000000002</v>
      </c>
      <c r="K1227" s="186">
        <v>3.0362089285714267</v>
      </c>
      <c r="L1227" s="186">
        <v>3.0493436363636346</v>
      </c>
      <c r="M1227" s="186">
        <v>3.0817418181818188</v>
      </c>
      <c r="N1227" s="186">
        <v>3.029541818181817</v>
      </c>
      <c r="O1227" s="186">
        <v>4.693640860215055</v>
      </c>
      <c r="P1227" s="186">
        <v>5.4247280898876413</v>
      </c>
      <c r="Q1227" s="186">
        <v>5.9698062499999995</v>
      </c>
      <c r="R1227" s="186">
        <v>3.6935585858585847</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3.1253000000000002</v>
      </c>
      <c r="G1228" s="186">
        <v>3.1230500000000001</v>
      </c>
      <c r="H1228" s="186">
        <v>3.3367499999999999</v>
      </c>
      <c r="I1228" s="186">
        <v>3.3895999999999997</v>
      </c>
      <c r="J1228" s="186">
        <v>3.1863000000000001</v>
      </c>
      <c r="K1228" s="186">
        <v>3.2357499999999999</v>
      </c>
      <c r="L1228" s="186">
        <v>3.2430500000000002</v>
      </c>
      <c r="M1228" s="186">
        <v>3.2632500000000002</v>
      </c>
      <c r="N1228" s="186">
        <v>3.1962000000000002</v>
      </c>
      <c r="O1228" s="186">
        <v>4.9630999999999998</v>
      </c>
      <c r="P1228" s="186">
        <v>5.7469000000000001</v>
      </c>
      <c r="Q1228" s="186">
        <v>6.9030000000000005</v>
      </c>
      <c r="R1228" s="186">
        <v>3.8976000000000002</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44483</v>
      </c>
      <c r="E1231" s="184">
        <v>71.852599999999995</v>
      </c>
      <c r="F1231" s="184">
        <v>2.4893000000000001</v>
      </c>
      <c r="G1231" s="184">
        <v>26.047499999999999</v>
      </c>
      <c r="H1231" s="184">
        <v>-19.858799999999999</v>
      </c>
      <c r="I1231" s="184">
        <v>-18.982800000000001</v>
      </c>
      <c r="J1231" s="184">
        <v>-8.0069999999999997</v>
      </c>
      <c r="K1231" s="184">
        <v>3.9824999999999999</v>
      </c>
      <c r="L1231" s="184">
        <v>1.7994000000000001</v>
      </c>
      <c r="M1231" s="184">
        <v>-0.14419999999999999</v>
      </c>
      <c r="N1231" s="184">
        <v>1.1234</v>
      </c>
      <c r="O1231" s="184">
        <v>9.3899000000000008</v>
      </c>
      <c r="P1231" s="184">
        <v>7.1003999999999996</v>
      </c>
      <c r="Q1231" s="184">
        <v>8.8391999999999999</v>
      </c>
      <c r="R1231" s="184">
        <v>6.4066000000000001</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44483</v>
      </c>
      <c r="E1232" s="184">
        <v>77.060400000000001</v>
      </c>
      <c r="F1232" s="184">
        <v>3.0790000000000002</v>
      </c>
      <c r="G1232" s="184">
        <v>26.646000000000001</v>
      </c>
      <c r="H1232" s="184">
        <v>-19.2605</v>
      </c>
      <c r="I1232" s="184">
        <v>-18.389299999999999</v>
      </c>
      <c r="J1232" s="184">
        <v>-7.4115000000000002</v>
      </c>
      <c r="K1232" s="184">
        <v>4.5887000000000002</v>
      </c>
      <c r="L1232" s="184">
        <v>2.4056999999999999</v>
      </c>
      <c r="M1232" s="184">
        <v>0.45629999999999998</v>
      </c>
      <c r="N1232" s="184">
        <v>1.7319</v>
      </c>
      <c r="O1232" s="184">
        <v>9.9877000000000002</v>
      </c>
      <c r="P1232" s="184">
        <v>7.7968000000000002</v>
      </c>
      <c r="Q1232" s="184">
        <v>8.8986000000000001</v>
      </c>
      <c r="R1232" s="184">
        <v>6.9873000000000003</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44483</v>
      </c>
      <c r="E1233" s="184">
        <v>13.8947</v>
      </c>
      <c r="F1233" s="184">
        <v>71.328100000000006</v>
      </c>
      <c r="G1233" s="184">
        <v>16.923200000000001</v>
      </c>
      <c r="H1233" s="184">
        <v>-41.878999999999998</v>
      </c>
      <c r="I1233" s="184">
        <v>-34.658499999999997</v>
      </c>
      <c r="J1233" s="184">
        <v>-6.3240999999999996</v>
      </c>
      <c r="K1233" s="184">
        <v>10.0807</v>
      </c>
      <c r="L1233" s="184">
        <v>0.88570000000000004</v>
      </c>
      <c r="M1233" s="184">
        <v>-1.2714000000000001</v>
      </c>
      <c r="N1233" s="184">
        <v>2.6576</v>
      </c>
      <c r="O1233" s="184">
        <v>11.693</v>
      </c>
      <c r="P1233" s="184"/>
      <c r="Q1233" s="184">
        <v>10.5593</v>
      </c>
      <c r="R1233" s="184">
        <v>7.1284000000000001</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44483</v>
      </c>
      <c r="E1234" s="184">
        <v>14.0411</v>
      </c>
      <c r="F1234" s="184">
        <v>71.887799999999999</v>
      </c>
      <c r="G1234" s="184">
        <v>17.267900000000001</v>
      </c>
      <c r="H1234" s="184">
        <v>-41.555399999999999</v>
      </c>
      <c r="I1234" s="184">
        <v>-34.374200000000002</v>
      </c>
      <c r="J1234" s="184">
        <v>-6.0439999999999996</v>
      </c>
      <c r="K1234" s="184">
        <v>10.359299999999999</v>
      </c>
      <c r="L1234" s="184">
        <v>1.1576</v>
      </c>
      <c r="M1234" s="184">
        <v>-0.99150000000000005</v>
      </c>
      <c r="N1234" s="184">
        <v>2.9632999999999998</v>
      </c>
      <c r="O1234" s="184">
        <v>12.0436</v>
      </c>
      <c r="P1234" s="184"/>
      <c r="Q1234" s="184">
        <v>10.913500000000001</v>
      </c>
      <c r="R1234" s="184">
        <v>7.4611999999999998</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37.19605</v>
      </c>
      <c r="G1235" s="186">
        <v>21.721150000000002</v>
      </c>
      <c r="H1235" s="186">
        <v>-30.638424999999998</v>
      </c>
      <c r="I1235" s="186">
        <v>-26.601199999999999</v>
      </c>
      <c r="J1235" s="186">
        <v>-6.94665</v>
      </c>
      <c r="K1235" s="186">
        <v>7.2528000000000006</v>
      </c>
      <c r="L1235" s="186">
        <v>1.5621</v>
      </c>
      <c r="M1235" s="186">
        <v>-0.48770000000000002</v>
      </c>
      <c r="N1235" s="186">
        <v>2.1190500000000001</v>
      </c>
      <c r="O1235" s="186">
        <v>10.778549999999999</v>
      </c>
      <c r="P1235" s="186">
        <v>7.4485999999999999</v>
      </c>
      <c r="Q1235" s="186">
        <v>9.8026499999999999</v>
      </c>
      <c r="R1235" s="186">
        <v>6.9958749999999998</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37.203550000000007</v>
      </c>
      <c r="G1236" s="186">
        <v>21.657699999999998</v>
      </c>
      <c r="H1236" s="186">
        <v>-30.707099999999997</v>
      </c>
      <c r="I1236" s="186">
        <v>-26.6785</v>
      </c>
      <c r="J1236" s="186">
        <v>-6.8677999999999999</v>
      </c>
      <c r="K1236" s="186">
        <v>7.3346999999999998</v>
      </c>
      <c r="L1236" s="186">
        <v>1.4784999999999999</v>
      </c>
      <c r="M1236" s="186">
        <v>-0.56784999999999997</v>
      </c>
      <c r="N1236" s="186">
        <v>2.19475</v>
      </c>
      <c r="O1236" s="186">
        <v>10.840350000000001</v>
      </c>
      <c r="P1236" s="186">
        <v>7.4485999999999999</v>
      </c>
      <c r="Q1236" s="186">
        <v>9.7289500000000011</v>
      </c>
      <c r="R1236" s="186">
        <v>7.0578500000000002</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44483</v>
      </c>
      <c r="E1239" s="184">
        <v>527.52800000000002</v>
      </c>
      <c r="F1239" s="184">
        <v>0.17299999999999999</v>
      </c>
      <c r="G1239" s="184">
        <v>7.3362999999999996</v>
      </c>
      <c r="H1239" s="184">
        <v>6.4526000000000003</v>
      </c>
      <c r="I1239" s="184">
        <v>3.6673</v>
      </c>
      <c r="J1239" s="184">
        <v>2.5729000000000002</v>
      </c>
      <c r="K1239" s="184">
        <v>3.8582000000000001</v>
      </c>
      <c r="L1239" s="184">
        <v>4.1547000000000001</v>
      </c>
      <c r="M1239" s="184">
        <v>3.9468999999999999</v>
      </c>
      <c r="N1239" s="184">
        <v>4.0223000000000004</v>
      </c>
      <c r="O1239" s="184">
        <v>6.9264000000000001</v>
      </c>
      <c r="P1239" s="184">
        <v>6.7450999999999999</v>
      </c>
      <c r="Q1239" s="184">
        <v>7.3540000000000001</v>
      </c>
      <c r="R1239" s="184">
        <v>5.9993999999999996</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44483</v>
      </c>
      <c r="E1240" s="184">
        <v>567.10919999999999</v>
      </c>
      <c r="F1240" s="184">
        <v>0.99760000000000004</v>
      </c>
      <c r="G1240" s="184">
        <v>8.1664999999999992</v>
      </c>
      <c r="H1240" s="184">
        <v>7.2830000000000004</v>
      </c>
      <c r="I1240" s="184">
        <v>4.5006000000000004</v>
      </c>
      <c r="J1240" s="184">
        <v>3.4056000000000002</v>
      </c>
      <c r="K1240" s="184">
        <v>4.6978999999999997</v>
      </c>
      <c r="L1240" s="184">
        <v>4.9870999999999999</v>
      </c>
      <c r="M1240" s="184">
        <v>4.7580999999999998</v>
      </c>
      <c r="N1240" s="184">
        <v>4.8514999999999997</v>
      </c>
      <c r="O1240" s="184">
        <v>7.8113999999999999</v>
      </c>
      <c r="P1240" s="184">
        <v>7.6395999999999997</v>
      </c>
      <c r="Q1240" s="184">
        <v>8.4733000000000001</v>
      </c>
      <c r="R1240" s="184">
        <v>6.8659999999999997</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44483</v>
      </c>
      <c r="E1241" s="184">
        <v>2542.9594999999999</v>
      </c>
      <c r="F1241" s="184">
        <v>1.9981</v>
      </c>
      <c r="G1241" s="184">
        <v>6.5998999999999999</v>
      </c>
      <c r="H1241" s="184">
        <v>6.1875</v>
      </c>
      <c r="I1241" s="184">
        <v>4.1204000000000001</v>
      </c>
      <c r="J1241" s="184">
        <v>3.0983000000000001</v>
      </c>
      <c r="K1241" s="184">
        <v>4.3167</v>
      </c>
      <c r="L1241" s="184">
        <v>4.4672000000000001</v>
      </c>
      <c r="M1241" s="184">
        <v>4.3777999999999997</v>
      </c>
      <c r="N1241" s="184">
        <v>4.4512999999999998</v>
      </c>
      <c r="O1241" s="184">
        <v>7.3738999999999999</v>
      </c>
      <c r="P1241" s="184">
        <v>7.3132999999999999</v>
      </c>
      <c r="Q1241" s="184">
        <v>8.1453000000000007</v>
      </c>
      <c r="R1241" s="184">
        <v>6.2624000000000004</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44483</v>
      </c>
      <c r="E1242" s="184">
        <v>2455.2788999999998</v>
      </c>
      <c r="F1242" s="184">
        <v>1.6902999999999999</v>
      </c>
      <c r="G1242" s="184">
        <v>6.2910000000000004</v>
      </c>
      <c r="H1242" s="184">
        <v>5.8788999999999998</v>
      </c>
      <c r="I1242" s="184">
        <v>3.8119000000000001</v>
      </c>
      <c r="J1242" s="184">
        <v>2.7921</v>
      </c>
      <c r="K1242" s="184">
        <v>4.0132000000000003</v>
      </c>
      <c r="L1242" s="184">
        <v>4.1532999999999998</v>
      </c>
      <c r="M1242" s="184">
        <v>4.0556000000000001</v>
      </c>
      <c r="N1242" s="184">
        <v>4.1261000000000001</v>
      </c>
      <c r="O1242" s="184">
        <v>7.0320999999999998</v>
      </c>
      <c r="P1242" s="184">
        <v>6.8733000000000004</v>
      </c>
      <c r="Q1242" s="184">
        <v>7.7579000000000002</v>
      </c>
      <c r="R1242" s="184">
        <v>5.9363000000000001</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44483</v>
      </c>
      <c r="E1243" s="184">
        <v>1582.9844000000001</v>
      </c>
      <c r="F1243" s="184">
        <v>3.4175</v>
      </c>
      <c r="G1243" s="184">
        <v>7.3251999999999997</v>
      </c>
      <c r="H1243" s="184">
        <v>3.6970999999999998</v>
      </c>
      <c r="I1243" s="184">
        <v>1.4173</v>
      </c>
      <c r="J1243" s="184">
        <v>1.3527</v>
      </c>
      <c r="K1243" s="184">
        <v>3.2761999999999998</v>
      </c>
      <c r="L1243" s="184">
        <v>3.2629999999999999</v>
      </c>
      <c r="M1243" s="184">
        <v>4.3592000000000004</v>
      </c>
      <c r="N1243" s="184">
        <v>6.9170999999999996</v>
      </c>
      <c r="O1243" s="184">
        <v>-8.9059000000000008</v>
      </c>
      <c r="P1243" s="184">
        <v>-2.8424</v>
      </c>
      <c r="Q1243" s="184">
        <v>3.8001</v>
      </c>
      <c r="R1243" s="184">
        <v>-4.9435000000000002</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44483</v>
      </c>
      <c r="E1244" s="184">
        <v>1625.1763000000001</v>
      </c>
      <c r="F1244" s="184">
        <v>3.6274999999999999</v>
      </c>
      <c r="G1244" s="184">
        <v>7.5359999999999996</v>
      </c>
      <c r="H1244" s="184">
        <v>3.9073000000000002</v>
      </c>
      <c r="I1244" s="184">
        <v>1.6267</v>
      </c>
      <c r="J1244" s="184">
        <v>1.5623</v>
      </c>
      <c r="K1244" s="184">
        <v>3.4878</v>
      </c>
      <c r="L1244" s="184">
        <v>3.4767999999999999</v>
      </c>
      <c r="M1244" s="184">
        <v>4.5761000000000003</v>
      </c>
      <c r="N1244" s="184">
        <v>7.1417000000000002</v>
      </c>
      <c r="O1244" s="184">
        <v>-8.6672999999999991</v>
      </c>
      <c r="P1244" s="184">
        <v>-2.5686</v>
      </c>
      <c r="Q1244" s="184">
        <v>2.5388999999999999</v>
      </c>
      <c r="R1244" s="184">
        <v>-4.7133000000000003</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44483</v>
      </c>
      <c r="E1247" s="184">
        <v>32.417000000000002</v>
      </c>
      <c r="F1247" s="184">
        <v>6.5316999999999998</v>
      </c>
      <c r="G1247" s="184">
        <v>8.9015000000000004</v>
      </c>
      <c r="H1247" s="184">
        <v>5.9420999999999999</v>
      </c>
      <c r="I1247" s="184">
        <v>3.4628999999999999</v>
      </c>
      <c r="J1247" s="184">
        <v>1.7326999999999999</v>
      </c>
      <c r="K1247" s="184">
        <v>3.2686999999999999</v>
      </c>
      <c r="L1247" s="184">
        <v>3.7023000000000001</v>
      </c>
      <c r="M1247" s="184">
        <v>3.7896000000000001</v>
      </c>
      <c r="N1247" s="184">
        <v>3.883</v>
      </c>
      <c r="O1247" s="184">
        <v>6.3769999999999998</v>
      </c>
      <c r="P1247" s="184">
        <v>6.3907999999999996</v>
      </c>
      <c r="Q1247" s="184">
        <v>7.6315999999999997</v>
      </c>
      <c r="R1247" s="184">
        <v>5.7477</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44483</v>
      </c>
      <c r="E1248" s="184">
        <v>34.516399999999997</v>
      </c>
      <c r="F1248" s="184">
        <v>7.4038000000000004</v>
      </c>
      <c r="G1248" s="184">
        <v>9.8071000000000002</v>
      </c>
      <c r="H1248" s="184">
        <v>6.8372000000000002</v>
      </c>
      <c r="I1248" s="184">
        <v>4.3579999999999997</v>
      </c>
      <c r="J1248" s="184">
        <v>2.5573999999999999</v>
      </c>
      <c r="K1248" s="184">
        <v>4.0664999999999996</v>
      </c>
      <c r="L1248" s="184">
        <v>4.5323000000000002</v>
      </c>
      <c r="M1248" s="184">
        <v>4.6250999999999998</v>
      </c>
      <c r="N1248" s="184">
        <v>4.7161</v>
      </c>
      <c r="O1248" s="184">
        <v>7.2420999999999998</v>
      </c>
      <c r="P1248" s="184">
        <v>7.1860999999999997</v>
      </c>
      <c r="Q1248" s="184">
        <v>8.0680999999999994</v>
      </c>
      <c r="R1248" s="184">
        <v>6.6097999999999999</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44483</v>
      </c>
      <c r="E1249" s="184">
        <v>34.283700000000003</v>
      </c>
      <c r="F1249" s="184">
        <v>2.8748</v>
      </c>
      <c r="G1249" s="184">
        <v>5.5742000000000003</v>
      </c>
      <c r="H1249" s="184">
        <v>4.9934000000000003</v>
      </c>
      <c r="I1249" s="184">
        <v>3.4647000000000001</v>
      </c>
      <c r="J1249" s="184">
        <v>2.3003999999999998</v>
      </c>
      <c r="K1249" s="184">
        <v>3.5670999999999999</v>
      </c>
      <c r="L1249" s="184">
        <v>3.6844999999999999</v>
      </c>
      <c r="M1249" s="184">
        <v>3.6484999999999999</v>
      </c>
      <c r="N1249" s="184">
        <v>3.6713</v>
      </c>
      <c r="O1249" s="184">
        <v>6.5328999999999997</v>
      </c>
      <c r="P1249" s="184">
        <v>6.6391999999999998</v>
      </c>
      <c r="Q1249" s="184">
        <v>7.6510999999999996</v>
      </c>
      <c r="R1249" s="184">
        <v>5.3358999999999996</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44483</v>
      </c>
      <c r="E1250" s="184">
        <v>33.704500000000003</v>
      </c>
      <c r="F1250" s="184">
        <v>2.4908999999999999</v>
      </c>
      <c r="G1250" s="184">
        <v>5.2725999999999997</v>
      </c>
      <c r="H1250" s="184">
        <v>4.7228000000000003</v>
      </c>
      <c r="I1250" s="184">
        <v>3.1907999999999999</v>
      </c>
      <c r="J1250" s="184">
        <v>2.0285000000000002</v>
      </c>
      <c r="K1250" s="184">
        <v>3.2984</v>
      </c>
      <c r="L1250" s="184">
        <v>3.4140000000000001</v>
      </c>
      <c r="M1250" s="184">
        <v>3.3723000000000001</v>
      </c>
      <c r="N1250" s="184">
        <v>3.4077000000000002</v>
      </c>
      <c r="O1250" s="184">
        <v>6.2689000000000004</v>
      </c>
      <c r="P1250" s="184">
        <v>6.4043999999999999</v>
      </c>
      <c r="Q1250" s="184">
        <v>7.5823999999999998</v>
      </c>
      <c r="R1250" s="184">
        <v>5.0751999999999997</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44483</v>
      </c>
      <c r="E1251" s="184">
        <v>16.173999999999999</v>
      </c>
      <c r="F1251" s="184">
        <v>4.9653999999999998</v>
      </c>
      <c r="G1251" s="184">
        <v>7.7530000000000001</v>
      </c>
      <c r="H1251" s="184">
        <v>6.4557000000000002</v>
      </c>
      <c r="I1251" s="184">
        <v>3.5188000000000001</v>
      </c>
      <c r="J1251" s="184">
        <v>2.3515000000000001</v>
      </c>
      <c r="K1251" s="184">
        <v>3.7787999999999999</v>
      </c>
      <c r="L1251" s="184">
        <v>4.1131000000000002</v>
      </c>
      <c r="M1251" s="184">
        <v>4.0838999999999999</v>
      </c>
      <c r="N1251" s="184">
        <v>4.0303000000000004</v>
      </c>
      <c r="O1251" s="184">
        <v>7.0223000000000004</v>
      </c>
      <c r="P1251" s="184">
        <v>7.0061</v>
      </c>
      <c r="Q1251" s="184">
        <v>7.5537999999999998</v>
      </c>
      <c r="R1251" s="184">
        <v>5.7336999999999998</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44483</v>
      </c>
      <c r="E1252" s="184">
        <v>15.8436</v>
      </c>
      <c r="F1252" s="184">
        <v>4.8385999999999996</v>
      </c>
      <c r="G1252" s="184">
        <v>7.4534000000000002</v>
      </c>
      <c r="H1252" s="184">
        <v>6.1616</v>
      </c>
      <c r="I1252" s="184">
        <v>3.2292999999999998</v>
      </c>
      <c r="J1252" s="184">
        <v>2.0615000000000001</v>
      </c>
      <c r="K1252" s="184">
        <v>3.4860000000000002</v>
      </c>
      <c r="L1252" s="184">
        <v>3.8182999999999998</v>
      </c>
      <c r="M1252" s="184">
        <v>3.7940999999999998</v>
      </c>
      <c r="N1252" s="184">
        <v>3.7414000000000001</v>
      </c>
      <c r="O1252" s="184">
        <v>6.7115</v>
      </c>
      <c r="P1252" s="184">
        <v>6.6848000000000001</v>
      </c>
      <c r="Q1252" s="184">
        <v>7.2182000000000004</v>
      </c>
      <c r="R1252" s="184">
        <v>5.4383999999999997</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44483</v>
      </c>
      <c r="E1255" s="184">
        <v>25.284199999999998</v>
      </c>
      <c r="F1255" s="184">
        <v>10.2524</v>
      </c>
      <c r="G1255" s="184">
        <v>10.402699999999999</v>
      </c>
      <c r="H1255" s="184">
        <v>9.1725999999999992</v>
      </c>
      <c r="I1255" s="184">
        <v>11.9643</v>
      </c>
      <c r="J1255" s="184">
        <v>59.285600000000002</v>
      </c>
      <c r="K1255" s="184">
        <v>28.331099999999999</v>
      </c>
      <c r="L1255" s="184">
        <v>16.6418</v>
      </c>
      <c r="M1255" s="184">
        <v>14.8436</v>
      </c>
      <c r="N1255" s="184">
        <v>16.335799999999999</v>
      </c>
      <c r="O1255" s="184">
        <v>6.8647999999999998</v>
      </c>
      <c r="P1255" s="184">
        <v>7.3308999999999997</v>
      </c>
      <c r="Q1255" s="184">
        <v>8.6128</v>
      </c>
      <c r="R1255" s="184">
        <v>6.1734999999999998</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44483</v>
      </c>
      <c r="E1256" s="184">
        <v>25.9679</v>
      </c>
      <c r="F1256" s="184">
        <v>10.2636</v>
      </c>
      <c r="G1256" s="184">
        <v>10.4102</v>
      </c>
      <c r="H1256" s="184">
        <v>9.1926000000000005</v>
      </c>
      <c r="I1256" s="184">
        <v>11.9619</v>
      </c>
      <c r="J1256" s="184">
        <v>59.287300000000002</v>
      </c>
      <c r="K1256" s="184">
        <v>28.329899999999999</v>
      </c>
      <c r="L1256" s="184">
        <v>16.641100000000002</v>
      </c>
      <c r="M1256" s="184">
        <v>14.928699999999999</v>
      </c>
      <c r="N1256" s="184">
        <v>16.508099999999999</v>
      </c>
      <c r="O1256" s="184">
        <v>7.1782000000000004</v>
      </c>
      <c r="P1256" s="184">
        <v>7.6670999999999996</v>
      </c>
      <c r="Q1256" s="184">
        <v>8.7365999999999993</v>
      </c>
      <c r="R1256" s="184">
        <v>6.444</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44483</v>
      </c>
      <c r="E1257" s="184">
        <v>46.903175049581797</v>
      </c>
      <c r="F1257" s="184">
        <v>10.3344</v>
      </c>
      <c r="G1257" s="184">
        <v>10.444800000000001</v>
      </c>
      <c r="H1257" s="184">
        <v>9.1847999999999992</v>
      </c>
      <c r="I1257" s="184">
        <v>11.9514</v>
      </c>
      <c r="J1257" s="184">
        <v>59.285800000000002</v>
      </c>
      <c r="K1257" s="184">
        <v>28.3294</v>
      </c>
      <c r="L1257" s="184">
        <v>16.6401</v>
      </c>
      <c r="M1257" s="184">
        <v>14.843500000000001</v>
      </c>
      <c r="N1257" s="184">
        <v>16.334900000000001</v>
      </c>
      <c r="O1257" s="184">
        <v>5.8666</v>
      </c>
      <c r="P1257" s="184">
        <v>5.7827999999999999</v>
      </c>
      <c r="Q1257" s="184">
        <v>7.3823999999999996</v>
      </c>
      <c r="R1257" s="184">
        <v>5.8764000000000003</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44483</v>
      </c>
      <c r="E1258" s="184">
        <v>18.5626459230342</v>
      </c>
      <c r="F1258" s="184">
        <v>10.2859</v>
      </c>
      <c r="G1258" s="184">
        <v>10.3927</v>
      </c>
      <c r="H1258" s="184">
        <v>9.1757000000000009</v>
      </c>
      <c r="I1258" s="184">
        <v>11.957800000000001</v>
      </c>
      <c r="J1258" s="184">
        <v>59.280200000000001</v>
      </c>
      <c r="K1258" s="184">
        <v>28.328399999999998</v>
      </c>
      <c r="L1258" s="184">
        <v>16.6403</v>
      </c>
      <c r="M1258" s="184">
        <v>14.928699999999999</v>
      </c>
      <c r="N1258" s="184">
        <v>16.508199999999999</v>
      </c>
      <c r="O1258" s="184">
        <v>6.2035999999999998</v>
      </c>
      <c r="P1258" s="184">
        <v>6.1467000000000001</v>
      </c>
      <c r="Q1258" s="184">
        <v>6.8536999999999999</v>
      </c>
      <c r="R1258" s="184">
        <v>6.1550000000000002</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44483</v>
      </c>
      <c r="E1265" s="184">
        <v>46.155900000000003</v>
      </c>
      <c r="F1265" s="184">
        <v>-6.6414999999999997</v>
      </c>
      <c r="G1265" s="184">
        <v>7.8867000000000003</v>
      </c>
      <c r="H1265" s="184">
        <v>7.4893999999999998</v>
      </c>
      <c r="I1265" s="184">
        <v>4.6116999999999999</v>
      </c>
      <c r="J1265" s="184">
        <v>3.2879999999999998</v>
      </c>
      <c r="K1265" s="184">
        <v>4.6165000000000003</v>
      </c>
      <c r="L1265" s="184">
        <v>4.6797000000000004</v>
      </c>
      <c r="M1265" s="184">
        <v>4.0284000000000004</v>
      </c>
      <c r="N1265" s="184">
        <v>4.6174999999999997</v>
      </c>
      <c r="O1265" s="184">
        <v>7.0346000000000002</v>
      </c>
      <c r="P1265" s="184">
        <v>6.7108999999999996</v>
      </c>
      <c r="Q1265" s="184">
        <v>7.2263999999999999</v>
      </c>
      <c r="R1265" s="184">
        <v>6.3163999999999998</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44483</v>
      </c>
      <c r="E1266" s="184">
        <v>48.943899999999999</v>
      </c>
      <c r="F1266" s="184">
        <v>-6.0396000000000001</v>
      </c>
      <c r="G1266" s="184">
        <v>8.4825999999999997</v>
      </c>
      <c r="H1266" s="184">
        <v>8.0879999999999992</v>
      </c>
      <c r="I1266" s="184">
        <v>5.2146999999999997</v>
      </c>
      <c r="J1266" s="184">
        <v>3.8877999999999999</v>
      </c>
      <c r="K1266" s="184">
        <v>5.2241</v>
      </c>
      <c r="L1266" s="184">
        <v>5.2937000000000003</v>
      </c>
      <c r="M1266" s="184">
        <v>4.6470000000000002</v>
      </c>
      <c r="N1266" s="184">
        <v>5.2465999999999999</v>
      </c>
      <c r="O1266" s="184">
        <v>7.6779999999999999</v>
      </c>
      <c r="P1266" s="184">
        <v>7.3811</v>
      </c>
      <c r="Q1266" s="184">
        <v>8.1149000000000004</v>
      </c>
      <c r="R1266" s="184">
        <v>6.9554999999999998</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44483</v>
      </c>
      <c r="E1267" s="184">
        <v>16.505299999999998</v>
      </c>
      <c r="F1267" s="184">
        <v>5.3082000000000003</v>
      </c>
      <c r="G1267" s="184">
        <v>8.1138999999999992</v>
      </c>
      <c r="H1267" s="184">
        <v>5.6294000000000004</v>
      </c>
      <c r="I1267" s="184">
        <v>3.1787999999999998</v>
      </c>
      <c r="J1267" s="184">
        <v>1.8826000000000001</v>
      </c>
      <c r="K1267" s="184">
        <v>3.2107000000000001</v>
      </c>
      <c r="L1267" s="184">
        <v>3.6103000000000001</v>
      </c>
      <c r="M1267" s="184">
        <v>3.4577</v>
      </c>
      <c r="N1267" s="184">
        <v>3.4056999999999999</v>
      </c>
      <c r="O1267" s="184">
        <v>1.6483000000000001</v>
      </c>
      <c r="P1267" s="184">
        <v>3.4249999999999998</v>
      </c>
      <c r="Q1267" s="184">
        <v>3.3963999999999999</v>
      </c>
      <c r="R1267" s="184">
        <v>3.5377000000000001</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44483</v>
      </c>
      <c r="E1268" s="184">
        <v>17.6249</v>
      </c>
      <c r="F1268" s="184">
        <v>6.2138999999999998</v>
      </c>
      <c r="G1268" s="184">
        <v>8.9807000000000006</v>
      </c>
      <c r="H1268" s="184">
        <v>6.4574999999999996</v>
      </c>
      <c r="I1268" s="184">
        <v>3.9851999999999999</v>
      </c>
      <c r="J1268" s="184">
        <v>2.6913</v>
      </c>
      <c r="K1268" s="184">
        <v>4.0247000000000002</v>
      </c>
      <c r="L1268" s="184">
        <v>4.4375999999999998</v>
      </c>
      <c r="M1268" s="184">
        <v>4.2968999999999999</v>
      </c>
      <c r="N1268" s="184">
        <v>4.2530000000000001</v>
      </c>
      <c r="O1268" s="184">
        <v>2.4750999999999999</v>
      </c>
      <c r="P1268" s="184">
        <v>4.2675999999999998</v>
      </c>
      <c r="Q1268" s="184">
        <v>6.3781999999999996</v>
      </c>
      <c r="R1268" s="184">
        <v>4.3848000000000003</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44483</v>
      </c>
      <c r="E1269" s="184">
        <v>428.73270000000002</v>
      </c>
      <c r="F1269" s="184">
        <v>-26.7807</v>
      </c>
      <c r="G1269" s="184">
        <v>-2.2471000000000001</v>
      </c>
      <c r="H1269" s="184">
        <v>3.3685999999999998</v>
      </c>
      <c r="I1269" s="184">
        <v>3.5867</v>
      </c>
      <c r="J1269" s="184">
        <v>4.6310000000000002</v>
      </c>
      <c r="K1269" s="184">
        <v>5.9977</v>
      </c>
      <c r="L1269" s="184">
        <v>5.8247</v>
      </c>
      <c r="M1269" s="184">
        <v>4.4861000000000004</v>
      </c>
      <c r="N1269" s="184">
        <v>5.1054000000000004</v>
      </c>
      <c r="O1269" s="184">
        <v>7.5659000000000001</v>
      </c>
      <c r="P1269" s="184">
        <v>7.3403</v>
      </c>
      <c r="Q1269" s="184">
        <v>7.9363999999999999</v>
      </c>
      <c r="R1269" s="184">
        <v>6.8540000000000001</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44483</v>
      </c>
      <c r="E1270" s="184">
        <v>432.79640000000001</v>
      </c>
      <c r="F1270" s="184">
        <v>-26.664200000000001</v>
      </c>
      <c r="G1270" s="184">
        <v>-2.1276999999999999</v>
      </c>
      <c r="H1270" s="184">
        <v>3.4889999999999999</v>
      </c>
      <c r="I1270" s="184">
        <v>3.7069999999999999</v>
      </c>
      <c r="J1270" s="184">
        <v>4.7516999999999996</v>
      </c>
      <c r="K1270" s="184">
        <v>6.1167999999999996</v>
      </c>
      <c r="L1270" s="184">
        <v>5.9417</v>
      </c>
      <c r="M1270" s="184">
        <v>4.6024000000000003</v>
      </c>
      <c r="N1270" s="184">
        <v>5.2229999999999999</v>
      </c>
      <c r="O1270" s="184">
        <v>7.6859000000000002</v>
      </c>
      <c r="P1270" s="184">
        <v>7.4706999999999999</v>
      </c>
      <c r="Q1270" s="184">
        <v>8.3152000000000008</v>
      </c>
      <c r="R1270" s="184">
        <v>6.9649000000000001</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44483</v>
      </c>
      <c r="E1271" s="184">
        <v>31.323399999999999</v>
      </c>
      <c r="F1271" s="184">
        <v>3.2629999999999999</v>
      </c>
      <c r="G1271" s="184">
        <v>7.6955999999999998</v>
      </c>
      <c r="H1271" s="184">
        <v>5.9663000000000004</v>
      </c>
      <c r="I1271" s="184">
        <v>3.7675999999999998</v>
      </c>
      <c r="J1271" s="184">
        <v>2.5222000000000002</v>
      </c>
      <c r="K1271" s="184">
        <v>3.7810000000000001</v>
      </c>
      <c r="L1271" s="184">
        <v>4.0148999999999999</v>
      </c>
      <c r="M1271" s="184">
        <v>4.0208000000000004</v>
      </c>
      <c r="N1271" s="184">
        <v>3.9719000000000002</v>
      </c>
      <c r="O1271" s="184">
        <v>6.8864999999999998</v>
      </c>
      <c r="P1271" s="184">
        <v>6.9539</v>
      </c>
      <c r="Q1271" s="184">
        <v>7.9730999999999996</v>
      </c>
      <c r="R1271" s="184">
        <v>5.7949000000000002</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44483</v>
      </c>
      <c r="E1272" s="184">
        <v>30.865100000000002</v>
      </c>
      <c r="F1272" s="184">
        <v>3.0749</v>
      </c>
      <c r="G1272" s="184">
        <v>7.4942000000000002</v>
      </c>
      <c r="H1272" s="184">
        <v>5.7502000000000004</v>
      </c>
      <c r="I1272" s="184">
        <v>3.5440999999999998</v>
      </c>
      <c r="J1272" s="184">
        <v>2.3025000000000002</v>
      </c>
      <c r="K1272" s="184">
        <v>3.5588000000000002</v>
      </c>
      <c r="L1272" s="184">
        <v>3.7944</v>
      </c>
      <c r="M1272" s="184">
        <v>3.8022999999999998</v>
      </c>
      <c r="N1272" s="184">
        <v>3.7486000000000002</v>
      </c>
      <c r="O1272" s="184">
        <v>6.6595000000000004</v>
      </c>
      <c r="P1272" s="184">
        <v>6.7388000000000003</v>
      </c>
      <c r="Q1272" s="184">
        <v>7.4177</v>
      </c>
      <c r="R1272" s="184">
        <v>5.5644</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44483</v>
      </c>
      <c r="E1273" s="184">
        <v>3026.5464000000002</v>
      </c>
      <c r="F1273" s="184">
        <v>2.8428</v>
      </c>
      <c r="G1273" s="184">
        <v>7.5743</v>
      </c>
      <c r="H1273" s="184">
        <v>6.4145000000000003</v>
      </c>
      <c r="I1273" s="184">
        <v>3.8595999999999999</v>
      </c>
      <c r="J1273" s="184">
        <v>2.1305000000000001</v>
      </c>
      <c r="K1273" s="184">
        <v>3.4493999999999998</v>
      </c>
      <c r="L1273" s="184">
        <v>3.8294999999999999</v>
      </c>
      <c r="M1273" s="184">
        <v>3.8228</v>
      </c>
      <c r="N1273" s="184">
        <v>3.7589000000000001</v>
      </c>
      <c r="O1273" s="184">
        <v>6.9497999999999998</v>
      </c>
      <c r="P1273" s="184">
        <v>6.7104999999999997</v>
      </c>
      <c r="Q1273" s="184">
        <v>7.7965999999999998</v>
      </c>
      <c r="R1273" s="184">
        <v>5.7172999999999998</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44483</v>
      </c>
      <c r="E1274" s="184">
        <v>3120.2748000000001</v>
      </c>
      <c r="F1274" s="184">
        <v>3.1726999999999999</v>
      </c>
      <c r="G1274" s="184">
        <v>7.9046000000000003</v>
      </c>
      <c r="H1274" s="184">
        <v>6.7449000000000003</v>
      </c>
      <c r="I1274" s="184">
        <v>4.1901999999999999</v>
      </c>
      <c r="J1274" s="184">
        <v>2.4611999999999998</v>
      </c>
      <c r="K1274" s="184">
        <v>3.7825000000000002</v>
      </c>
      <c r="L1274" s="184">
        <v>4.1661999999999999</v>
      </c>
      <c r="M1274" s="184">
        <v>4.1627000000000001</v>
      </c>
      <c r="N1274" s="184">
        <v>4.1022999999999996</v>
      </c>
      <c r="O1274" s="184">
        <v>7.2835000000000001</v>
      </c>
      <c r="P1274" s="184">
        <v>7.0891999999999999</v>
      </c>
      <c r="Q1274" s="184">
        <v>7.9789000000000003</v>
      </c>
      <c r="R1274" s="184">
        <v>6.0541</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44483</v>
      </c>
      <c r="E1275" s="184">
        <v>29.736000000000001</v>
      </c>
      <c r="F1275" s="184">
        <v>4.9104999999999999</v>
      </c>
      <c r="G1275" s="184">
        <v>8.2706</v>
      </c>
      <c r="H1275" s="184">
        <v>6.2149000000000001</v>
      </c>
      <c r="I1275" s="184">
        <v>2.9140999999999999</v>
      </c>
      <c r="J1275" s="184">
        <v>1.6880999999999999</v>
      </c>
      <c r="K1275" s="184">
        <v>3.2770000000000001</v>
      </c>
      <c r="L1275" s="184">
        <v>3.3982000000000001</v>
      </c>
      <c r="M1275" s="184">
        <v>3.2656999999999998</v>
      </c>
      <c r="N1275" s="184">
        <v>3.3024</v>
      </c>
      <c r="O1275" s="184">
        <v>5.1798999999999999</v>
      </c>
      <c r="P1275" s="184">
        <v>5.7567000000000004</v>
      </c>
      <c r="Q1275" s="184">
        <v>7.5057</v>
      </c>
      <c r="R1275" s="184">
        <v>12.1852</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44483</v>
      </c>
      <c r="E1276" s="184">
        <v>30.061199999999999</v>
      </c>
      <c r="F1276" s="184">
        <v>5.2218</v>
      </c>
      <c r="G1276" s="184">
        <v>8.5862999999999996</v>
      </c>
      <c r="H1276" s="184">
        <v>6.5301</v>
      </c>
      <c r="I1276" s="184">
        <v>3.2128999999999999</v>
      </c>
      <c r="J1276" s="184">
        <v>1.9863999999999999</v>
      </c>
      <c r="K1276" s="184">
        <v>3.5796000000000001</v>
      </c>
      <c r="L1276" s="184">
        <v>3.7035999999999998</v>
      </c>
      <c r="M1276" s="184">
        <v>3.5737000000000001</v>
      </c>
      <c r="N1276" s="184">
        <v>3.569</v>
      </c>
      <c r="O1276" s="184">
        <v>5.3411999999999997</v>
      </c>
      <c r="P1276" s="184">
        <v>5.9031000000000002</v>
      </c>
      <c r="Q1276" s="184">
        <v>7.2243000000000004</v>
      </c>
      <c r="R1276" s="184">
        <v>12.385899999999999</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44483</v>
      </c>
      <c r="E1277" s="184">
        <v>2691.5066000000002</v>
      </c>
      <c r="F1277" s="184">
        <v>-5.3978999999999999</v>
      </c>
      <c r="G1277" s="184">
        <v>5.1029999999999998</v>
      </c>
      <c r="H1277" s="184">
        <v>5.1833999999999998</v>
      </c>
      <c r="I1277" s="184">
        <v>3.9106999999999998</v>
      </c>
      <c r="J1277" s="184">
        <v>2.9619</v>
      </c>
      <c r="K1277" s="184">
        <v>4.5894000000000004</v>
      </c>
      <c r="L1277" s="184">
        <v>4.4603999999999999</v>
      </c>
      <c r="M1277" s="184">
        <v>3.9089999999999998</v>
      </c>
      <c r="N1277" s="184">
        <v>4.0773000000000001</v>
      </c>
      <c r="O1277" s="184">
        <v>7.0316000000000001</v>
      </c>
      <c r="P1277" s="184">
        <v>7.0220000000000002</v>
      </c>
      <c r="Q1277" s="184">
        <v>7.5423</v>
      </c>
      <c r="R1277" s="184">
        <v>6.2619999999999996</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44483</v>
      </c>
      <c r="E1278" s="184">
        <v>2852.6091000000001</v>
      </c>
      <c r="F1278" s="184">
        <v>-4.6364000000000001</v>
      </c>
      <c r="G1278" s="184">
        <v>5.8635000000000002</v>
      </c>
      <c r="H1278" s="184">
        <v>5.9438000000000004</v>
      </c>
      <c r="I1278" s="184">
        <v>4.6669999999999998</v>
      </c>
      <c r="J1278" s="184">
        <v>3.7262</v>
      </c>
      <c r="K1278" s="184">
        <v>5.3650000000000002</v>
      </c>
      <c r="L1278" s="184">
        <v>5.2580999999999998</v>
      </c>
      <c r="M1278" s="184">
        <v>4.7119999999999997</v>
      </c>
      <c r="N1278" s="184">
        <v>4.8879999999999999</v>
      </c>
      <c r="O1278" s="184">
        <v>7.8445</v>
      </c>
      <c r="P1278" s="184">
        <v>7.8296000000000001</v>
      </c>
      <c r="Q1278" s="184">
        <v>8.4780999999999995</v>
      </c>
      <c r="R1278" s="184">
        <v>7.0769000000000002</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44483</v>
      </c>
      <c r="E1279" s="184">
        <v>23.434699999999999</v>
      </c>
      <c r="F1279" s="184">
        <v>4.2058</v>
      </c>
      <c r="G1279" s="184">
        <v>8.0525000000000002</v>
      </c>
      <c r="H1279" s="184">
        <v>6.3044000000000002</v>
      </c>
      <c r="I1279" s="184">
        <v>4.1562999999999999</v>
      </c>
      <c r="J1279" s="184">
        <v>2.8256999999999999</v>
      </c>
      <c r="K1279" s="184">
        <v>4.3125999999999998</v>
      </c>
      <c r="L1279" s="184">
        <v>4.4340999999999999</v>
      </c>
      <c r="M1279" s="184">
        <v>4.4618000000000002</v>
      </c>
      <c r="N1279" s="184">
        <v>4.5049000000000001</v>
      </c>
      <c r="O1279" s="184">
        <v>6.2035999999999998</v>
      </c>
      <c r="P1279" s="184">
        <v>6.7469000000000001</v>
      </c>
      <c r="Q1279" s="184">
        <v>7.9461000000000004</v>
      </c>
      <c r="R1279" s="184">
        <v>6.3086000000000002</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44483</v>
      </c>
      <c r="E1280" s="184">
        <v>22.6295</v>
      </c>
      <c r="F1280" s="184">
        <v>3.7101000000000002</v>
      </c>
      <c r="G1280" s="184">
        <v>7.4779</v>
      </c>
      <c r="H1280" s="184">
        <v>5.6745000000000001</v>
      </c>
      <c r="I1280" s="184">
        <v>3.5186000000000002</v>
      </c>
      <c r="J1280" s="184">
        <v>2.1760000000000002</v>
      </c>
      <c r="K1280" s="184">
        <v>3.6573000000000002</v>
      </c>
      <c r="L1280" s="184">
        <v>3.7717999999999998</v>
      </c>
      <c r="M1280" s="184">
        <v>3.7925</v>
      </c>
      <c r="N1280" s="184">
        <v>3.8279000000000001</v>
      </c>
      <c r="O1280" s="184">
        <v>5.6119000000000003</v>
      </c>
      <c r="P1280" s="184">
        <v>6.2148000000000003</v>
      </c>
      <c r="Q1280" s="184">
        <v>7.8036000000000003</v>
      </c>
      <c r="R1280" s="184">
        <v>5.6769999999999996</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44483</v>
      </c>
      <c r="E1281" s="184">
        <v>31.952300000000001</v>
      </c>
      <c r="F1281" s="184">
        <v>2.7418</v>
      </c>
      <c r="G1281" s="184">
        <v>4.6090999999999998</v>
      </c>
      <c r="H1281" s="184">
        <v>4.5732999999999997</v>
      </c>
      <c r="I1281" s="184">
        <v>3.137</v>
      </c>
      <c r="J1281" s="184">
        <v>2.2277999999999998</v>
      </c>
      <c r="K1281" s="184">
        <v>3.3191999999999999</v>
      </c>
      <c r="L1281" s="184">
        <v>3.5207999999999999</v>
      </c>
      <c r="M1281" s="184">
        <v>3.2869999999999999</v>
      </c>
      <c r="N1281" s="184">
        <v>4.0029000000000003</v>
      </c>
      <c r="O1281" s="184">
        <v>5.1790000000000003</v>
      </c>
      <c r="P1281" s="184">
        <v>5.7447999999999997</v>
      </c>
      <c r="Q1281" s="184">
        <v>6.5259</v>
      </c>
      <c r="R1281" s="184">
        <v>5.7708000000000004</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44483</v>
      </c>
      <c r="E1282" s="184">
        <v>33.8504</v>
      </c>
      <c r="F1282" s="184">
        <v>3.2351000000000001</v>
      </c>
      <c r="G1282" s="184">
        <v>5.1418999999999997</v>
      </c>
      <c r="H1282" s="184">
        <v>5.0728</v>
      </c>
      <c r="I1282" s="184">
        <v>3.6558000000000002</v>
      </c>
      <c r="J1282" s="184">
        <v>2.7629999999999999</v>
      </c>
      <c r="K1282" s="184">
        <v>3.8603999999999998</v>
      </c>
      <c r="L1282" s="184">
        <v>4.0701000000000001</v>
      </c>
      <c r="M1282" s="184">
        <v>3.8388</v>
      </c>
      <c r="N1282" s="184">
        <v>4.5629999999999997</v>
      </c>
      <c r="O1282" s="184">
        <v>5.7314999999999996</v>
      </c>
      <c r="P1282" s="184">
        <v>6.3426</v>
      </c>
      <c r="Q1282" s="184">
        <v>7.5286999999999997</v>
      </c>
      <c r="R1282" s="184">
        <v>6.3292999999999999</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44483</v>
      </c>
      <c r="E1283" s="184">
        <v>1375.6587999999999</v>
      </c>
      <c r="F1283" s="184">
        <v>7.9377000000000004</v>
      </c>
      <c r="G1283" s="184">
        <v>7.1893000000000002</v>
      </c>
      <c r="H1283" s="184">
        <v>6.1287000000000003</v>
      </c>
      <c r="I1283" s="184">
        <v>4.2214</v>
      </c>
      <c r="J1283" s="184">
        <v>2.7967</v>
      </c>
      <c r="K1283" s="184">
        <v>4.2252999999999998</v>
      </c>
      <c r="L1283" s="184">
        <v>4.3874000000000004</v>
      </c>
      <c r="M1283" s="184">
        <v>4.3003999999999998</v>
      </c>
      <c r="N1283" s="184">
        <v>4.2939999999999996</v>
      </c>
      <c r="O1283" s="184">
        <v>7.0704000000000002</v>
      </c>
      <c r="P1283" s="184"/>
      <c r="Q1283" s="184">
        <v>7.0789999999999997</v>
      </c>
      <c r="R1283" s="184">
        <v>6.0010000000000003</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44483</v>
      </c>
      <c r="E1284" s="184">
        <v>1320.6069</v>
      </c>
      <c r="F1284" s="184">
        <v>7.1376999999999997</v>
      </c>
      <c r="G1284" s="184">
        <v>6.3887999999999998</v>
      </c>
      <c r="H1284" s="184">
        <v>5.3278999999999996</v>
      </c>
      <c r="I1284" s="184">
        <v>3.4256000000000002</v>
      </c>
      <c r="J1284" s="184">
        <v>1.9977</v>
      </c>
      <c r="K1284" s="184">
        <v>3.4184000000000001</v>
      </c>
      <c r="L1284" s="184">
        <v>3.5674999999999999</v>
      </c>
      <c r="M1284" s="184">
        <v>3.4679000000000002</v>
      </c>
      <c r="N1284" s="184">
        <v>3.4508999999999999</v>
      </c>
      <c r="O1284" s="184">
        <v>6.2047999999999996</v>
      </c>
      <c r="P1284" s="184"/>
      <c r="Q1284" s="184">
        <v>6.1452</v>
      </c>
      <c r="R1284" s="184">
        <v>5.1405000000000003</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44483</v>
      </c>
      <c r="E1285" s="184">
        <v>1932.923</v>
      </c>
      <c r="F1285" s="184">
        <v>4.7403000000000004</v>
      </c>
      <c r="G1285" s="184">
        <v>6.3644999999999996</v>
      </c>
      <c r="H1285" s="184">
        <v>5.7568999999999999</v>
      </c>
      <c r="I1285" s="184">
        <v>3.8157999999999999</v>
      </c>
      <c r="J1285" s="184">
        <v>2.4268999999999998</v>
      </c>
      <c r="K1285" s="184">
        <v>3.9581</v>
      </c>
      <c r="L1285" s="184">
        <v>4.1045999999999996</v>
      </c>
      <c r="M1285" s="184">
        <v>4.0054999999999996</v>
      </c>
      <c r="N1285" s="184">
        <v>4.1013999999999999</v>
      </c>
      <c r="O1285" s="184">
        <v>6.28</v>
      </c>
      <c r="P1285" s="184">
        <v>6.4374000000000002</v>
      </c>
      <c r="Q1285" s="184">
        <v>7.2511999999999999</v>
      </c>
      <c r="R1285" s="184">
        <v>5.6204000000000001</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44483</v>
      </c>
      <c r="E1286" s="184">
        <v>1816.4848999999999</v>
      </c>
      <c r="F1286" s="184">
        <v>4.0975999999999999</v>
      </c>
      <c r="G1286" s="184">
        <v>5.7194000000000003</v>
      </c>
      <c r="H1286" s="184">
        <v>5.1113999999999997</v>
      </c>
      <c r="I1286" s="184">
        <v>3.1701999999999999</v>
      </c>
      <c r="J1286" s="184">
        <v>1.782</v>
      </c>
      <c r="K1286" s="184">
        <v>3.3096000000000001</v>
      </c>
      <c r="L1286" s="184">
        <v>3.4483999999999999</v>
      </c>
      <c r="M1286" s="184">
        <v>3.3395000000000001</v>
      </c>
      <c r="N1286" s="184">
        <v>3.4325999999999999</v>
      </c>
      <c r="O1286" s="184">
        <v>5.6002999999999998</v>
      </c>
      <c r="P1286" s="184">
        <v>5.7274000000000003</v>
      </c>
      <c r="Q1286" s="184">
        <v>4.4802999999999997</v>
      </c>
      <c r="R1286" s="184">
        <v>4.9683000000000002</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44483</v>
      </c>
      <c r="E1287" s="184">
        <v>2996.3748000000001</v>
      </c>
      <c r="F1287" s="184">
        <v>3.9142999999999999</v>
      </c>
      <c r="G1287" s="184">
        <v>7.2750000000000004</v>
      </c>
      <c r="H1287" s="184">
        <v>5.7907999999999999</v>
      </c>
      <c r="I1287" s="184">
        <v>3.9615999999999998</v>
      </c>
      <c r="J1287" s="184">
        <v>3.0564</v>
      </c>
      <c r="K1287" s="184">
        <v>4.2713999999999999</v>
      </c>
      <c r="L1287" s="184">
        <v>4.4856999999999996</v>
      </c>
      <c r="M1287" s="184">
        <v>4.5224000000000002</v>
      </c>
      <c r="N1287" s="184">
        <v>4.6342999999999996</v>
      </c>
      <c r="O1287" s="184">
        <v>6.57</v>
      </c>
      <c r="P1287" s="184">
        <v>6.6234999999999999</v>
      </c>
      <c r="Q1287" s="184">
        <v>7.8167999999999997</v>
      </c>
      <c r="R1287" s="184">
        <v>6.1818999999999997</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44483</v>
      </c>
      <c r="E1288" s="184">
        <v>3106.8359</v>
      </c>
      <c r="F1288" s="184">
        <v>4.6047000000000002</v>
      </c>
      <c r="G1288" s="184">
        <v>7.9659000000000004</v>
      </c>
      <c r="H1288" s="184">
        <v>6.4821999999999997</v>
      </c>
      <c r="I1288" s="184">
        <v>4.6536</v>
      </c>
      <c r="J1288" s="184">
        <v>3.7488999999999999</v>
      </c>
      <c r="K1288" s="184">
        <v>4.9699</v>
      </c>
      <c r="L1288" s="184">
        <v>5.1928999999999998</v>
      </c>
      <c r="M1288" s="184">
        <v>5.2378999999999998</v>
      </c>
      <c r="N1288" s="184">
        <v>5.359</v>
      </c>
      <c r="O1288" s="184">
        <v>7.1483999999999996</v>
      </c>
      <c r="P1288" s="184">
        <v>7.1071</v>
      </c>
      <c r="Q1288" s="184">
        <v>8.0721000000000007</v>
      </c>
      <c r="R1288" s="184">
        <v>6.8821000000000003</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44483</v>
      </c>
      <c r="E1289" s="184">
        <v>23.761199999999999</v>
      </c>
      <c r="F1289" s="184">
        <v>4.1479999999999997</v>
      </c>
      <c r="G1289" s="184">
        <v>8.9160000000000004</v>
      </c>
      <c r="H1289" s="184">
        <v>5.9977999999999998</v>
      </c>
      <c r="I1289" s="184">
        <v>3.0758999999999999</v>
      </c>
      <c r="J1289" s="184">
        <v>1.8359000000000001</v>
      </c>
      <c r="K1289" s="184">
        <v>2.9657</v>
      </c>
      <c r="L1289" s="184">
        <v>3.4203000000000001</v>
      </c>
      <c r="M1289" s="184">
        <v>3.5667</v>
      </c>
      <c r="N1289" s="184">
        <v>3.6991000000000001</v>
      </c>
      <c r="O1289" s="184">
        <v>-1.0185999999999999</v>
      </c>
      <c r="P1289" s="184">
        <v>2.0686</v>
      </c>
      <c r="Q1289" s="184">
        <v>6.2286999999999999</v>
      </c>
      <c r="R1289" s="184">
        <v>3.2887</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44483</v>
      </c>
      <c r="E1290" s="184">
        <v>25.084599999999998</v>
      </c>
      <c r="F1290" s="184">
        <v>4.8023999999999996</v>
      </c>
      <c r="G1290" s="184">
        <v>9.6111000000000004</v>
      </c>
      <c r="H1290" s="184">
        <v>6.6810999999999998</v>
      </c>
      <c r="I1290" s="184">
        <v>3.7677999999999998</v>
      </c>
      <c r="J1290" s="184">
        <v>2.5175999999999998</v>
      </c>
      <c r="K1290" s="184">
        <v>3.6551999999999998</v>
      </c>
      <c r="L1290" s="184">
        <v>4.1191000000000004</v>
      </c>
      <c r="M1290" s="184">
        <v>4.2702999999999998</v>
      </c>
      <c r="N1290" s="184">
        <v>4.4126000000000003</v>
      </c>
      <c r="O1290" s="184">
        <v>-0.2944</v>
      </c>
      <c r="P1290" s="184">
        <v>2.7496999999999998</v>
      </c>
      <c r="Q1290" s="184">
        <v>5.7759</v>
      </c>
      <c r="R1290" s="184">
        <v>4.0309999999999997</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44483</v>
      </c>
      <c r="E1291" s="184">
        <v>2785.2806</v>
      </c>
      <c r="F1291" s="184">
        <v>1.0602</v>
      </c>
      <c r="G1291" s="184">
        <v>4.2634999999999996</v>
      </c>
      <c r="H1291" s="184">
        <v>4.7774000000000001</v>
      </c>
      <c r="I1291" s="184">
        <v>3.2837999999999998</v>
      </c>
      <c r="J1291" s="184">
        <v>2.1633</v>
      </c>
      <c r="K1291" s="184">
        <v>3.4134000000000002</v>
      </c>
      <c r="L1291" s="184">
        <v>3.6425000000000001</v>
      </c>
      <c r="M1291" s="184">
        <v>3.6595</v>
      </c>
      <c r="N1291" s="184">
        <v>3.5768</v>
      </c>
      <c r="O1291" s="184">
        <v>-0.59570000000000001</v>
      </c>
      <c r="P1291" s="184">
        <v>2.1819999999999999</v>
      </c>
      <c r="Q1291" s="184">
        <v>6.1759000000000004</v>
      </c>
      <c r="R1291" s="184">
        <v>4.5465999999999998</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44483</v>
      </c>
      <c r="E1292" s="184">
        <v>2908.2456999999999</v>
      </c>
      <c r="F1292" s="184">
        <v>1.3818999999999999</v>
      </c>
      <c r="G1292" s="184">
        <v>4.5856000000000003</v>
      </c>
      <c r="H1292" s="184">
        <v>5.0987</v>
      </c>
      <c r="I1292" s="184">
        <v>3.6055000000000001</v>
      </c>
      <c r="J1292" s="184">
        <v>2.4853000000000001</v>
      </c>
      <c r="K1292" s="184">
        <v>3.7439</v>
      </c>
      <c r="L1292" s="184">
        <v>3.9710000000000001</v>
      </c>
      <c r="M1292" s="184">
        <v>4.0048000000000004</v>
      </c>
      <c r="N1292" s="184">
        <v>3.9239999999999999</v>
      </c>
      <c r="O1292" s="184">
        <v>-0.32090000000000002</v>
      </c>
      <c r="P1292" s="184">
        <v>2.5158</v>
      </c>
      <c r="Q1292" s="184">
        <v>5.4471999999999996</v>
      </c>
      <c r="R1292" s="184">
        <v>4.8282999999999996</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44483</v>
      </c>
      <c r="E1293" s="184">
        <v>2805.3373000000001</v>
      </c>
      <c r="F1293" s="184">
        <v>0.57120000000000004</v>
      </c>
      <c r="G1293" s="184">
        <v>4.0815999999999999</v>
      </c>
      <c r="H1293" s="184">
        <v>5.1368999999999998</v>
      </c>
      <c r="I1293" s="184">
        <v>3.8368000000000002</v>
      </c>
      <c r="J1293" s="184">
        <v>2.5863999999999998</v>
      </c>
      <c r="K1293" s="184">
        <v>3.6223999999999998</v>
      </c>
      <c r="L1293" s="184">
        <v>3.6949000000000001</v>
      </c>
      <c r="M1293" s="184">
        <v>3.4443000000000001</v>
      </c>
      <c r="N1293" s="184">
        <v>3.5467</v>
      </c>
      <c r="O1293" s="184">
        <v>6.5064000000000002</v>
      </c>
      <c r="P1293" s="184">
        <v>6.633</v>
      </c>
      <c r="Q1293" s="184">
        <v>7.5180999999999996</v>
      </c>
      <c r="R1293" s="184">
        <v>5.3776000000000002</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44483</v>
      </c>
      <c r="E1294" s="184">
        <v>2859.998</v>
      </c>
      <c r="F1294" s="184">
        <v>1.1231</v>
      </c>
      <c r="G1294" s="184">
        <v>4.6332000000000004</v>
      </c>
      <c r="H1294" s="184">
        <v>5.6878000000000002</v>
      </c>
      <c r="I1294" s="184">
        <v>4.3869999999999996</v>
      </c>
      <c r="J1294" s="184">
        <v>3.1364999999999998</v>
      </c>
      <c r="K1294" s="184">
        <v>4.17</v>
      </c>
      <c r="L1294" s="184">
        <v>4.2485999999999997</v>
      </c>
      <c r="M1294" s="184">
        <v>3.9630999999999998</v>
      </c>
      <c r="N1294" s="184">
        <v>4.1058000000000003</v>
      </c>
      <c r="O1294" s="184">
        <v>7.0118</v>
      </c>
      <c r="P1294" s="184">
        <v>6.9733000000000001</v>
      </c>
      <c r="Q1294" s="184">
        <v>7.8230000000000004</v>
      </c>
      <c r="R1294" s="184">
        <v>5.9795999999999996</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44483</v>
      </c>
      <c r="E1295" s="184">
        <v>30.034300000000002</v>
      </c>
      <c r="F1295" s="184">
        <v>7.7793999999999999</v>
      </c>
      <c r="G1295" s="184">
        <v>7.3365999999999998</v>
      </c>
      <c r="H1295" s="184">
        <v>9.6010000000000009</v>
      </c>
      <c r="I1295" s="184">
        <v>9.9335000000000004</v>
      </c>
      <c r="J1295" s="184">
        <v>106.0104</v>
      </c>
      <c r="K1295" s="184">
        <v>37.6995</v>
      </c>
      <c r="L1295" s="184">
        <v>20.988199999999999</v>
      </c>
      <c r="M1295" s="184">
        <v>15.617100000000001</v>
      </c>
      <c r="N1295" s="184">
        <v>12.727</v>
      </c>
      <c r="O1295" s="184">
        <v>5.9715999999999996</v>
      </c>
      <c r="P1295" s="184">
        <v>6.4466999999999999</v>
      </c>
      <c r="Q1295" s="184">
        <v>7.7031000000000001</v>
      </c>
      <c r="R1295" s="184">
        <v>9.9171999999999993</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44483</v>
      </c>
      <c r="E1296" s="184">
        <v>28.660900000000002</v>
      </c>
      <c r="F1296" s="184">
        <v>7.0057</v>
      </c>
      <c r="G1296" s="184">
        <v>6.6258999999999997</v>
      </c>
      <c r="H1296" s="184">
        <v>8.8933</v>
      </c>
      <c r="I1296" s="184">
        <v>9.2291000000000007</v>
      </c>
      <c r="J1296" s="184">
        <v>105.25709999999999</v>
      </c>
      <c r="K1296" s="184">
        <v>36.946899999999999</v>
      </c>
      <c r="L1296" s="184">
        <v>20.227799999999998</v>
      </c>
      <c r="M1296" s="184">
        <v>14.8095</v>
      </c>
      <c r="N1296" s="184">
        <v>11.968</v>
      </c>
      <c r="O1296" s="184">
        <v>5.3898999999999999</v>
      </c>
      <c r="P1296" s="184">
        <v>5.8113999999999999</v>
      </c>
      <c r="Q1296" s="184">
        <v>7.5385</v>
      </c>
      <c r="R1296" s="184">
        <v>9.2994000000000003</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44483</v>
      </c>
      <c r="E1297" s="184">
        <v>3142.9569000000001</v>
      </c>
      <c r="F1297" s="184">
        <v>3.3704999999999998</v>
      </c>
      <c r="G1297" s="184">
        <v>5.7229999999999999</v>
      </c>
      <c r="H1297" s="184">
        <v>5.5494000000000003</v>
      </c>
      <c r="I1297" s="184">
        <v>3.8220000000000001</v>
      </c>
      <c r="J1297" s="184">
        <v>2.4628999999999999</v>
      </c>
      <c r="K1297" s="184">
        <v>3.8227000000000002</v>
      </c>
      <c r="L1297" s="184">
        <v>4.1056999999999997</v>
      </c>
      <c r="M1297" s="184">
        <v>3.9447000000000001</v>
      </c>
      <c r="N1297" s="184">
        <v>3.9647999999999999</v>
      </c>
      <c r="O1297" s="184">
        <v>4.8456999999999999</v>
      </c>
      <c r="P1297" s="184">
        <v>5.6574</v>
      </c>
      <c r="Q1297" s="184">
        <v>7.3647</v>
      </c>
      <c r="R1297" s="184">
        <v>5.9051</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44483</v>
      </c>
      <c r="E1298" s="184">
        <v>76.870900000000006</v>
      </c>
      <c r="F1298" s="184">
        <v>115.5565</v>
      </c>
      <c r="G1298" s="184">
        <v>52.184199999999997</v>
      </c>
      <c r="H1298" s="184">
        <v>118.9221</v>
      </c>
      <c r="I1298" s="184">
        <v>100.0637</v>
      </c>
      <c r="J1298" s="184">
        <v>1788.5504000000001</v>
      </c>
      <c r="K1298" s="184">
        <v>583.22299999999996</v>
      </c>
      <c r="L1298" s="184">
        <v>290.03050000000002</v>
      </c>
      <c r="M1298" s="184">
        <v>196.54079999999999</v>
      </c>
      <c r="N1298" s="184">
        <v>147.0018</v>
      </c>
      <c r="O1298" s="184"/>
      <c r="P1298" s="184"/>
      <c r="Q1298" s="184">
        <v>24.508400000000002</v>
      </c>
      <c r="R1298" s="184">
        <v>30.786899999999999</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44483</v>
      </c>
      <c r="E1299" s="184">
        <v>3192.2213000000002</v>
      </c>
      <c r="F1299" s="184">
        <v>3.5712000000000002</v>
      </c>
      <c r="G1299" s="184">
        <v>5.923</v>
      </c>
      <c r="H1299" s="184">
        <v>5.7087000000000003</v>
      </c>
      <c r="I1299" s="184">
        <v>3.9935999999999998</v>
      </c>
      <c r="J1299" s="184">
        <v>2.7271000000000001</v>
      </c>
      <c r="K1299" s="184">
        <v>4.1113999999999997</v>
      </c>
      <c r="L1299" s="184">
        <v>4.3426</v>
      </c>
      <c r="M1299" s="184">
        <v>4.1912000000000003</v>
      </c>
      <c r="N1299" s="184">
        <v>4.1986999999999997</v>
      </c>
      <c r="O1299" s="184">
        <v>5.0452000000000004</v>
      </c>
      <c r="P1299" s="184">
        <v>5.8654000000000002</v>
      </c>
      <c r="Q1299" s="184">
        <v>7.2824999999999998</v>
      </c>
      <c r="R1299" s="184">
        <v>6.1075999999999997</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44483</v>
      </c>
      <c r="E1300" s="184">
        <v>77.721900000000005</v>
      </c>
      <c r="F1300" s="184">
        <v>115.5633</v>
      </c>
      <c r="G1300" s="184">
        <v>52.194600000000001</v>
      </c>
      <c r="H1300" s="184">
        <v>118.9308</v>
      </c>
      <c r="I1300" s="184">
        <v>100.06529999999999</v>
      </c>
      <c r="J1300" s="184">
        <v>1788.5531000000001</v>
      </c>
      <c r="K1300" s="184">
        <v>583.22379999999998</v>
      </c>
      <c r="L1300" s="184">
        <v>290.01710000000003</v>
      </c>
      <c r="M1300" s="184">
        <v>196.5317</v>
      </c>
      <c r="N1300" s="184">
        <v>146.9949</v>
      </c>
      <c r="O1300" s="184"/>
      <c r="P1300" s="184"/>
      <c r="Q1300" s="184">
        <v>24.504999999999999</v>
      </c>
      <c r="R1300" s="184">
        <v>30.7851</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44483</v>
      </c>
      <c r="E1301" s="184">
        <v>2842.3371000000002</v>
      </c>
      <c r="F1301" s="184">
        <v>75.154200000000003</v>
      </c>
      <c r="G1301" s="184">
        <v>31.191400000000002</v>
      </c>
      <c r="H1301" s="184">
        <v>18.269600000000001</v>
      </c>
      <c r="I1301" s="184">
        <v>10.642300000000001</v>
      </c>
      <c r="J1301" s="184">
        <v>61.825200000000002</v>
      </c>
      <c r="K1301" s="184">
        <v>24.150400000000001</v>
      </c>
      <c r="L1301" s="184">
        <v>14.396699999999999</v>
      </c>
      <c r="M1301" s="184">
        <v>11.1572</v>
      </c>
      <c r="N1301" s="184">
        <v>9.3565000000000005</v>
      </c>
      <c r="O1301" s="184">
        <v>4.3834999999999997</v>
      </c>
      <c r="P1301" s="184">
        <v>5.4637000000000002</v>
      </c>
      <c r="Q1301" s="184">
        <v>7.1342999999999996</v>
      </c>
      <c r="R1301" s="184">
        <v>8.6356999999999999</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44483</v>
      </c>
      <c r="E1302" s="184">
        <v>2808.9164000000001</v>
      </c>
      <c r="F1302" s="184">
        <v>75.002499999999998</v>
      </c>
      <c r="G1302" s="184">
        <v>31.047599999999999</v>
      </c>
      <c r="H1302" s="184">
        <v>18.133299999999998</v>
      </c>
      <c r="I1302" s="184">
        <v>10.508900000000001</v>
      </c>
      <c r="J1302" s="184">
        <v>61.686999999999998</v>
      </c>
      <c r="K1302" s="184">
        <v>23.9877</v>
      </c>
      <c r="L1302" s="184">
        <v>14.266299999999999</v>
      </c>
      <c r="M1302" s="184">
        <v>11.0402</v>
      </c>
      <c r="N1302" s="184">
        <v>9.2485999999999997</v>
      </c>
      <c r="O1302" s="184">
        <v>4.2670000000000003</v>
      </c>
      <c r="P1302" s="184">
        <v>5.3300999999999998</v>
      </c>
      <c r="Q1302" s="184">
        <v>7.3891</v>
      </c>
      <c r="R1302" s="184">
        <v>8.5334000000000003</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9.3038555555555558</v>
      </c>
      <c r="G1303" s="186">
        <v>9.4768499999999989</v>
      </c>
      <c r="H1303" s="186">
        <v>10.780105555555556</v>
      </c>
      <c r="I1303" s="186">
        <v>8.3423240740740727</v>
      </c>
      <c r="J1303" s="186">
        <v>78.953064814814823</v>
      </c>
      <c r="K1303" s="186">
        <v>29.204549999999998</v>
      </c>
      <c r="L1303" s="186">
        <v>16.651805555555558</v>
      </c>
      <c r="M1303" s="186">
        <v>12.642851851851852</v>
      </c>
      <c r="N1303" s="186">
        <v>10.940974074074076</v>
      </c>
      <c r="O1303" s="186">
        <v>5.1518115384615397</v>
      </c>
      <c r="P1303" s="186">
        <v>5.7928040000000012</v>
      </c>
      <c r="Q1303" s="186">
        <v>7.8090314814814805</v>
      </c>
      <c r="R1303" s="186">
        <v>6.7954259259259251</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3.8121999999999998</v>
      </c>
      <c r="G1304" s="186">
        <v>7.4860500000000005</v>
      </c>
      <c r="H1304" s="186">
        <v>6.06325</v>
      </c>
      <c r="I1304" s="186">
        <v>3.8294000000000001</v>
      </c>
      <c r="J1304" s="186">
        <v>2.6388499999999997</v>
      </c>
      <c r="K1304" s="186">
        <v>3.9856500000000001</v>
      </c>
      <c r="L1304" s="186">
        <v>4.16045</v>
      </c>
      <c r="M1304" s="186">
        <v>4.1233000000000004</v>
      </c>
      <c r="N1304" s="186">
        <v>4.2258499999999994</v>
      </c>
      <c r="O1304" s="186">
        <v>6.3285</v>
      </c>
      <c r="P1304" s="186">
        <v>6.5350999999999999</v>
      </c>
      <c r="Q1304" s="186">
        <v>7.5335999999999999</v>
      </c>
      <c r="R1304" s="186">
        <v>6.0001999999999995</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44483</v>
      </c>
      <c r="E1307" s="184">
        <v>26.5304</v>
      </c>
      <c r="F1307" s="184">
        <v>-4.9520999999999997</v>
      </c>
      <c r="G1307" s="184">
        <v>16.669699999999999</v>
      </c>
      <c r="H1307" s="184">
        <v>8.2283000000000008</v>
      </c>
      <c r="I1307" s="184">
        <v>3.8973</v>
      </c>
      <c r="J1307" s="184">
        <v>5.0239000000000003</v>
      </c>
      <c r="K1307" s="184">
        <v>7.8304999999999998</v>
      </c>
      <c r="L1307" s="184">
        <v>7.2000999999999999</v>
      </c>
      <c r="M1307" s="184">
        <v>8.6783000000000001</v>
      </c>
      <c r="N1307" s="184">
        <v>8.1143999999999998</v>
      </c>
      <c r="O1307" s="184">
        <v>4.6745999999999999</v>
      </c>
      <c r="P1307" s="184">
        <v>5.4992000000000001</v>
      </c>
      <c r="Q1307" s="184">
        <v>8.0298999999999996</v>
      </c>
      <c r="R1307" s="184">
        <v>4.6902999999999997</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44483</v>
      </c>
      <c r="E1308" s="184">
        <v>25.055599999999998</v>
      </c>
      <c r="F1308" s="184">
        <v>-5.6805000000000003</v>
      </c>
      <c r="G1308" s="184">
        <v>15.9968</v>
      </c>
      <c r="H1308" s="184">
        <v>7.5652999999999997</v>
      </c>
      <c r="I1308" s="184">
        <v>3.2401</v>
      </c>
      <c r="J1308" s="184">
        <v>4.3714000000000004</v>
      </c>
      <c r="K1308" s="184">
        <v>7.1670999999999996</v>
      </c>
      <c r="L1308" s="184">
        <v>6.5955000000000004</v>
      </c>
      <c r="M1308" s="184">
        <v>8.1255000000000006</v>
      </c>
      <c r="N1308" s="184">
        <v>7.5449000000000002</v>
      </c>
      <c r="O1308" s="184">
        <v>3.9866000000000001</v>
      </c>
      <c r="P1308" s="184">
        <v>4.7481999999999998</v>
      </c>
      <c r="Q1308" s="184">
        <v>7.5842999999999998</v>
      </c>
      <c r="R1308" s="184">
        <v>3.9952999999999999</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44483</v>
      </c>
      <c r="E1309" s="184">
        <v>1.3931</v>
      </c>
      <c r="F1309" s="184">
        <v>0</v>
      </c>
      <c r="G1309" s="184">
        <v>0</v>
      </c>
      <c r="H1309" s="184">
        <v>0</v>
      </c>
      <c r="I1309" s="184">
        <v>0</v>
      </c>
      <c r="J1309" s="184">
        <v>0</v>
      </c>
      <c r="K1309" s="184">
        <v>0</v>
      </c>
      <c r="L1309" s="184">
        <v>0</v>
      </c>
      <c r="M1309" s="184">
        <v>0</v>
      </c>
      <c r="N1309" s="184">
        <v>0</v>
      </c>
      <c r="O1309" s="184"/>
      <c r="P1309" s="184"/>
      <c r="Q1309" s="184">
        <v>-13.492800000000001</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44483</v>
      </c>
      <c r="E1310" s="184">
        <v>1.3322000000000001</v>
      </c>
      <c r="F1310" s="184">
        <v>0</v>
      </c>
      <c r="G1310" s="184">
        <v>0</v>
      </c>
      <c r="H1310" s="184">
        <v>0</v>
      </c>
      <c r="I1310" s="184">
        <v>0</v>
      </c>
      <c r="J1310" s="184">
        <v>0</v>
      </c>
      <c r="K1310" s="184">
        <v>0</v>
      </c>
      <c r="L1310" s="184">
        <v>0</v>
      </c>
      <c r="M1310" s="184">
        <v>0</v>
      </c>
      <c r="N1310" s="184">
        <v>0</v>
      </c>
      <c r="O1310" s="184"/>
      <c r="P1310" s="184"/>
      <c r="Q1310" s="184">
        <v>-13.4945</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44483</v>
      </c>
      <c r="E1311" s="184">
        <v>23.502500000000001</v>
      </c>
      <c r="F1311" s="184">
        <v>-2.3294000000000001</v>
      </c>
      <c r="G1311" s="184">
        <v>10.258599999999999</v>
      </c>
      <c r="H1311" s="184">
        <v>7.2872000000000003</v>
      </c>
      <c r="I1311" s="184">
        <v>3.766</v>
      </c>
      <c r="J1311" s="184">
        <v>5.1205999999999996</v>
      </c>
      <c r="K1311" s="184">
        <v>8.0940999999999992</v>
      </c>
      <c r="L1311" s="184">
        <v>7.5742000000000003</v>
      </c>
      <c r="M1311" s="184">
        <v>6.5510999999999999</v>
      </c>
      <c r="N1311" s="184">
        <v>7.3227000000000002</v>
      </c>
      <c r="O1311" s="184">
        <v>8.9052000000000007</v>
      </c>
      <c r="P1311" s="184">
        <v>8.1881000000000004</v>
      </c>
      <c r="Q1311" s="184">
        <v>9.1999999999999993</v>
      </c>
      <c r="R1311" s="184">
        <v>9.2501999999999995</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44483</v>
      </c>
      <c r="E1312" s="184">
        <v>21.928699999999999</v>
      </c>
      <c r="F1312" s="184">
        <v>-2.9958</v>
      </c>
      <c r="G1312" s="184">
        <v>9.5504999999999995</v>
      </c>
      <c r="H1312" s="184">
        <v>6.5949</v>
      </c>
      <c r="I1312" s="184">
        <v>3.0590999999999999</v>
      </c>
      <c r="J1312" s="184">
        <v>4.4046000000000003</v>
      </c>
      <c r="K1312" s="184">
        <v>7.3695000000000004</v>
      </c>
      <c r="L1312" s="184">
        <v>6.8384</v>
      </c>
      <c r="M1312" s="184">
        <v>5.8097000000000003</v>
      </c>
      <c r="N1312" s="184">
        <v>6.5637999999999996</v>
      </c>
      <c r="O1312" s="184">
        <v>8.1621000000000006</v>
      </c>
      <c r="P1312" s="184">
        <v>7.4640000000000004</v>
      </c>
      <c r="Q1312" s="184">
        <v>8.5663999999999998</v>
      </c>
      <c r="R1312" s="184">
        <v>8.4885999999999999</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44483</v>
      </c>
      <c r="E1313" s="184">
        <v>15.2102</v>
      </c>
      <c r="F1313" s="184">
        <v>3.1198999999999999</v>
      </c>
      <c r="G1313" s="184">
        <v>1.2</v>
      </c>
      <c r="H1313" s="184">
        <v>2.2292999999999998</v>
      </c>
      <c r="I1313" s="184">
        <v>-2.6541000000000001</v>
      </c>
      <c r="J1313" s="184">
        <v>0.51219999999999999</v>
      </c>
      <c r="K1313" s="184">
        <v>4.5137</v>
      </c>
      <c r="L1313" s="184">
        <v>4.0697000000000001</v>
      </c>
      <c r="M1313" s="184">
        <v>2.6004999999999998</v>
      </c>
      <c r="N1313" s="184">
        <v>3.2103000000000002</v>
      </c>
      <c r="O1313" s="184">
        <v>3.0333000000000001</v>
      </c>
      <c r="P1313" s="184">
        <v>3.5746000000000002</v>
      </c>
      <c r="Q1313" s="184">
        <v>5.6521999999999997</v>
      </c>
      <c r="R1313" s="184">
        <v>5.2830000000000004</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44483</v>
      </c>
      <c r="E1314" s="184">
        <v>16.069700000000001</v>
      </c>
      <c r="F1314" s="184">
        <v>3.6345000000000001</v>
      </c>
      <c r="G1314" s="184">
        <v>1.7416</v>
      </c>
      <c r="H1314" s="184">
        <v>2.7595000000000001</v>
      </c>
      <c r="I1314" s="184">
        <v>-2.1236000000000002</v>
      </c>
      <c r="J1314" s="184">
        <v>1.0532999999999999</v>
      </c>
      <c r="K1314" s="184">
        <v>5.0810000000000004</v>
      </c>
      <c r="L1314" s="184">
        <v>4.6510999999999996</v>
      </c>
      <c r="M1314" s="184">
        <v>3.1858</v>
      </c>
      <c r="N1314" s="184">
        <v>3.7927</v>
      </c>
      <c r="O1314" s="184">
        <v>3.6339000000000001</v>
      </c>
      <c r="P1314" s="184">
        <v>4.2573999999999996</v>
      </c>
      <c r="Q1314" s="184">
        <v>6.4172000000000002</v>
      </c>
      <c r="R1314" s="184">
        <v>5.8510999999999997</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44483</v>
      </c>
      <c r="E1315" s="184">
        <v>68.424700000000001</v>
      </c>
      <c r="F1315" s="184">
        <v>23.4862</v>
      </c>
      <c r="G1315" s="184">
        <v>17.3078</v>
      </c>
      <c r="H1315" s="184">
        <v>1.6541999999999999</v>
      </c>
      <c r="I1315" s="184">
        <v>-0.46100000000000002</v>
      </c>
      <c r="J1315" s="184">
        <v>1.7307999999999999</v>
      </c>
      <c r="K1315" s="184">
        <v>5.7320000000000002</v>
      </c>
      <c r="L1315" s="184">
        <v>4.7511000000000001</v>
      </c>
      <c r="M1315" s="184">
        <v>4.1063000000000001</v>
      </c>
      <c r="N1315" s="184">
        <v>4.7423000000000002</v>
      </c>
      <c r="O1315" s="184">
        <v>6.0731000000000002</v>
      </c>
      <c r="P1315" s="184">
        <v>5.6989999999999998</v>
      </c>
      <c r="Q1315" s="184">
        <v>7.3963999999999999</v>
      </c>
      <c r="R1315" s="184">
        <v>7.3838999999999997</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44483</v>
      </c>
      <c r="E1316" s="184">
        <v>65.285600000000002</v>
      </c>
      <c r="F1316" s="184">
        <v>23.160699999999999</v>
      </c>
      <c r="G1316" s="184">
        <v>16.982500000000002</v>
      </c>
      <c r="H1316" s="184">
        <v>1.3182</v>
      </c>
      <c r="I1316" s="184">
        <v>-0.80640000000000001</v>
      </c>
      <c r="J1316" s="184">
        <v>1.3769</v>
      </c>
      <c r="K1316" s="184">
        <v>5.3665000000000003</v>
      </c>
      <c r="L1316" s="184">
        <v>4.3646000000000003</v>
      </c>
      <c r="M1316" s="184">
        <v>3.7084999999999999</v>
      </c>
      <c r="N1316" s="184">
        <v>4.3453999999999997</v>
      </c>
      <c r="O1316" s="184">
        <v>5.6433999999999997</v>
      </c>
      <c r="P1316" s="184">
        <v>5.2407000000000004</v>
      </c>
      <c r="Q1316" s="184">
        <v>7.9665999999999997</v>
      </c>
      <c r="R1316" s="184">
        <v>6.9768999999999997</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44483</v>
      </c>
      <c r="E1317" s="184">
        <v>65.285600000000002</v>
      </c>
      <c r="F1317" s="184">
        <v>23.160699999999999</v>
      </c>
      <c r="G1317" s="184">
        <v>16.982500000000002</v>
      </c>
      <c r="H1317" s="184">
        <v>1.3182</v>
      </c>
      <c r="I1317" s="184">
        <v>-0.80640000000000001</v>
      </c>
      <c r="J1317" s="184">
        <v>1.3769</v>
      </c>
      <c r="K1317" s="184">
        <v>5.3665000000000003</v>
      </c>
      <c r="L1317" s="184">
        <v>4.3646000000000003</v>
      </c>
      <c r="M1317" s="184">
        <v>3.7084999999999999</v>
      </c>
      <c r="N1317" s="184">
        <v>4.3453999999999997</v>
      </c>
      <c r="O1317" s="184">
        <v>5.6433999999999997</v>
      </c>
      <c r="P1317" s="184">
        <v>5.2407000000000004</v>
      </c>
      <c r="Q1317" s="184">
        <v>7.9665999999999997</v>
      </c>
      <c r="R1317" s="184">
        <v>6.9768999999999997</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44483</v>
      </c>
      <c r="E1322" s="184">
        <v>24.667300000000001</v>
      </c>
      <c r="F1322" s="184">
        <v>5.1797000000000004</v>
      </c>
      <c r="G1322" s="184">
        <v>9.1316000000000006</v>
      </c>
      <c r="H1322" s="184">
        <v>4.8875999999999999</v>
      </c>
      <c r="I1322" s="184">
        <v>4.6375999999999999</v>
      </c>
      <c r="J1322" s="184">
        <v>11.4963</v>
      </c>
      <c r="K1322" s="184">
        <v>12.187900000000001</v>
      </c>
      <c r="L1322" s="184">
        <v>12.939500000000001</v>
      </c>
      <c r="M1322" s="184">
        <v>16.0214</v>
      </c>
      <c r="N1322" s="184">
        <v>19.743600000000001</v>
      </c>
      <c r="O1322" s="184">
        <v>5.1707999999999998</v>
      </c>
      <c r="P1322" s="184">
        <v>6.1577000000000002</v>
      </c>
      <c r="Q1322" s="184">
        <v>7.9176000000000002</v>
      </c>
      <c r="R1322" s="184">
        <v>4.0308999999999999</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44483</v>
      </c>
      <c r="E1323" s="184">
        <v>26.291799999999999</v>
      </c>
      <c r="F1323" s="184">
        <v>4.9984000000000002</v>
      </c>
      <c r="G1323" s="184">
        <v>9.1231000000000009</v>
      </c>
      <c r="H1323" s="184">
        <v>4.8635000000000002</v>
      </c>
      <c r="I1323" s="184">
        <v>4.6291000000000002</v>
      </c>
      <c r="J1323" s="184">
        <v>11.491300000000001</v>
      </c>
      <c r="K1323" s="184">
        <v>12.186</v>
      </c>
      <c r="L1323" s="184">
        <v>12.938700000000001</v>
      </c>
      <c r="M1323" s="184">
        <v>16.194099999999999</v>
      </c>
      <c r="N1323" s="184">
        <v>20.087299999999999</v>
      </c>
      <c r="O1323" s="184">
        <v>5.8216000000000001</v>
      </c>
      <c r="P1323" s="184">
        <v>6.8533999999999997</v>
      </c>
      <c r="Q1323" s="184">
        <v>8.3717000000000006</v>
      </c>
      <c r="R1323" s="184">
        <v>4.5717999999999996</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44483</v>
      </c>
      <c r="E1324" s="184">
        <v>45.117899999999999</v>
      </c>
      <c r="F1324" s="184">
        <v>7.6060999999999996</v>
      </c>
      <c r="G1324" s="184">
        <v>19.2575</v>
      </c>
      <c r="H1324" s="184">
        <v>10.050800000000001</v>
      </c>
      <c r="I1324" s="184">
        <v>1.9488000000000001</v>
      </c>
      <c r="J1324" s="184">
        <v>2.8327</v>
      </c>
      <c r="K1324" s="184">
        <v>7.6161000000000003</v>
      </c>
      <c r="L1324" s="184">
        <v>7.0880999999999998</v>
      </c>
      <c r="M1324" s="184">
        <v>5.8122999999999996</v>
      </c>
      <c r="N1324" s="184">
        <v>6.5932000000000004</v>
      </c>
      <c r="O1324" s="184">
        <v>8.6085999999999991</v>
      </c>
      <c r="P1324" s="184">
        <v>7.2521000000000004</v>
      </c>
      <c r="Q1324" s="184">
        <v>7.9488000000000003</v>
      </c>
      <c r="R1324" s="184">
        <v>8.1698000000000004</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44483</v>
      </c>
      <c r="E1325" s="184">
        <v>47.728999999999999</v>
      </c>
      <c r="F1325" s="184">
        <v>8.3375000000000004</v>
      </c>
      <c r="G1325" s="184">
        <v>19.9924</v>
      </c>
      <c r="H1325" s="184">
        <v>10.805099999999999</v>
      </c>
      <c r="I1325" s="184">
        <v>2.6957</v>
      </c>
      <c r="J1325" s="184">
        <v>3.5870000000000002</v>
      </c>
      <c r="K1325" s="184">
        <v>8.3713999999999995</v>
      </c>
      <c r="L1325" s="184">
        <v>7.8935000000000004</v>
      </c>
      <c r="M1325" s="184">
        <v>6.6364999999999998</v>
      </c>
      <c r="N1325" s="184">
        <v>7.4431000000000003</v>
      </c>
      <c r="O1325" s="184">
        <v>9.4832000000000001</v>
      </c>
      <c r="P1325" s="184">
        <v>8.0742999999999991</v>
      </c>
      <c r="Q1325" s="184">
        <v>8.8351000000000006</v>
      </c>
      <c r="R1325" s="184">
        <v>9.0433000000000003</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44483</v>
      </c>
      <c r="E1326" s="184">
        <v>35.248899999999999</v>
      </c>
      <c r="F1326" s="184">
        <v>9.2181999999999995</v>
      </c>
      <c r="G1326" s="184">
        <v>18.217400000000001</v>
      </c>
      <c r="H1326" s="184">
        <v>6.6059000000000001</v>
      </c>
      <c r="I1326" s="184">
        <v>2.2355999999999998</v>
      </c>
      <c r="J1326" s="184">
        <v>2.5457000000000001</v>
      </c>
      <c r="K1326" s="184">
        <v>6.7187999999999999</v>
      </c>
      <c r="L1326" s="184">
        <v>6.6951999999999998</v>
      </c>
      <c r="M1326" s="184">
        <v>6.2721</v>
      </c>
      <c r="N1326" s="184">
        <v>6.5835999999999997</v>
      </c>
      <c r="O1326" s="184">
        <v>8.7138000000000009</v>
      </c>
      <c r="P1326" s="184">
        <v>7.4671000000000003</v>
      </c>
      <c r="Q1326" s="184">
        <v>7.6501999999999999</v>
      </c>
      <c r="R1326" s="184">
        <v>8.9756</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44483</v>
      </c>
      <c r="E1327" s="184">
        <v>37.7742</v>
      </c>
      <c r="F1327" s="184">
        <v>9.9552999999999994</v>
      </c>
      <c r="G1327" s="184">
        <v>18.9038</v>
      </c>
      <c r="H1327" s="184">
        <v>7.3262999999999998</v>
      </c>
      <c r="I1327" s="184">
        <v>2.9504999999999999</v>
      </c>
      <c r="J1327" s="184">
        <v>3.2650999999999999</v>
      </c>
      <c r="K1327" s="184">
        <v>7.4145000000000003</v>
      </c>
      <c r="L1327" s="184">
        <v>7.3917000000000002</v>
      </c>
      <c r="M1327" s="184">
        <v>7.0053999999999998</v>
      </c>
      <c r="N1327" s="184">
        <v>7.3372000000000002</v>
      </c>
      <c r="O1327" s="184">
        <v>9.4404000000000003</v>
      </c>
      <c r="P1327" s="184">
        <v>8.2678999999999991</v>
      </c>
      <c r="Q1327" s="184">
        <v>9.0864999999999991</v>
      </c>
      <c r="R1327" s="184">
        <v>9.6822999999999997</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44483</v>
      </c>
      <c r="E1328" s="184">
        <v>39.926900000000003</v>
      </c>
      <c r="F1328" s="184">
        <v>-4.5702999999999996</v>
      </c>
      <c r="G1328" s="184">
        <v>25.589500000000001</v>
      </c>
      <c r="H1328" s="184">
        <v>11.334199999999999</v>
      </c>
      <c r="I1328" s="184">
        <v>4.1596000000000002</v>
      </c>
      <c r="J1328" s="184">
        <v>3.0243000000000002</v>
      </c>
      <c r="K1328" s="184">
        <v>5.7582000000000004</v>
      </c>
      <c r="L1328" s="184">
        <v>5.8685</v>
      </c>
      <c r="M1328" s="184">
        <v>3.6770999999999998</v>
      </c>
      <c r="N1328" s="184">
        <v>4.2550999999999997</v>
      </c>
      <c r="O1328" s="184">
        <v>8.9022000000000006</v>
      </c>
      <c r="P1328" s="184">
        <v>7.7096999999999998</v>
      </c>
      <c r="Q1328" s="184">
        <v>8.3886000000000003</v>
      </c>
      <c r="R1328" s="184">
        <v>7.5670000000000002</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44483</v>
      </c>
      <c r="E1329" s="184">
        <v>37.616500000000002</v>
      </c>
      <c r="F1329" s="184">
        <v>-5.3360000000000003</v>
      </c>
      <c r="G1329" s="184">
        <v>24.890999999999998</v>
      </c>
      <c r="H1329" s="184">
        <v>10.6258</v>
      </c>
      <c r="I1329" s="184">
        <v>3.4561000000000002</v>
      </c>
      <c r="J1329" s="184">
        <v>2.3235000000000001</v>
      </c>
      <c r="K1329" s="184">
        <v>5.0511999999999997</v>
      </c>
      <c r="L1329" s="184">
        <v>5.1520999999999999</v>
      </c>
      <c r="M1329" s="184">
        <v>2.9683000000000002</v>
      </c>
      <c r="N1329" s="184">
        <v>3.5419999999999998</v>
      </c>
      <c r="O1329" s="184">
        <v>8.1824999999999992</v>
      </c>
      <c r="P1329" s="184">
        <v>6.9981</v>
      </c>
      <c r="Q1329" s="184">
        <v>7.5156999999999998</v>
      </c>
      <c r="R1329" s="184">
        <v>6.8402000000000003</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44483</v>
      </c>
      <c r="E1332" s="184">
        <v>18.0764</v>
      </c>
      <c r="F1332" s="184">
        <v>12.9275</v>
      </c>
      <c r="G1332" s="184">
        <v>19.5504</v>
      </c>
      <c r="H1332" s="184">
        <v>6.8453999999999997</v>
      </c>
      <c r="I1332" s="184">
        <v>2.4253</v>
      </c>
      <c r="J1332" s="184">
        <v>2.1576</v>
      </c>
      <c r="K1332" s="184">
        <v>8.4665999999999997</v>
      </c>
      <c r="L1332" s="184">
        <v>7.2980999999999998</v>
      </c>
      <c r="M1332" s="184">
        <v>5.3228</v>
      </c>
      <c r="N1332" s="184">
        <v>6.3667999999999996</v>
      </c>
      <c r="O1332" s="184">
        <v>7.2942</v>
      </c>
      <c r="P1332" s="184">
        <v>6.5829000000000004</v>
      </c>
      <c r="Q1332" s="184">
        <v>8.1317000000000004</v>
      </c>
      <c r="R1332" s="184">
        <v>7.4839000000000002</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44483</v>
      </c>
      <c r="E1333" s="184">
        <v>19.3568</v>
      </c>
      <c r="F1333" s="184">
        <v>14.1478</v>
      </c>
      <c r="G1333" s="184">
        <v>20.651299999999999</v>
      </c>
      <c r="H1333" s="184">
        <v>7.9047000000000001</v>
      </c>
      <c r="I1333" s="184">
        <v>3.4931000000000001</v>
      </c>
      <c r="J1333" s="184">
        <v>3.1572</v>
      </c>
      <c r="K1333" s="184">
        <v>9.4728999999999992</v>
      </c>
      <c r="L1333" s="184">
        <v>8.3184000000000005</v>
      </c>
      <c r="M1333" s="184">
        <v>6.3223000000000003</v>
      </c>
      <c r="N1333" s="184">
        <v>7.4137000000000004</v>
      </c>
      <c r="O1333" s="184">
        <v>8.2568000000000001</v>
      </c>
      <c r="P1333" s="184">
        <v>7.5041000000000002</v>
      </c>
      <c r="Q1333" s="184">
        <v>9.1133000000000006</v>
      </c>
      <c r="R1333" s="184">
        <v>8.4879999999999995</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44483</v>
      </c>
      <c r="E1334" s="184">
        <v>17.3248</v>
      </c>
      <c r="F1334" s="184">
        <v>16.862200000000001</v>
      </c>
      <c r="G1334" s="184">
        <v>19.906700000000001</v>
      </c>
      <c r="H1334" s="184">
        <v>10.7065</v>
      </c>
      <c r="I1334" s="184">
        <v>4.3109999999999999</v>
      </c>
      <c r="J1334" s="184">
        <v>3.9384000000000001</v>
      </c>
      <c r="K1334" s="184">
        <v>8.1135000000000002</v>
      </c>
      <c r="L1334" s="184">
        <v>6.8777999999999997</v>
      </c>
      <c r="M1334" s="184">
        <v>6.2119</v>
      </c>
      <c r="N1334" s="184">
        <v>7.7352999999999996</v>
      </c>
      <c r="O1334" s="184">
        <v>8.8050999999999995</v>
      </c>
      <c r="P1334" s="184">
        <v>7.4874000000000001</v>
      </c>
      <c r="Q1334" s="184">
        <v>8.5463000000000005</v>
      </c>
      <c r="R1334" s="184">
        <v>8.9638000000000009</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44483</v>
      </c>
      <c r="E1335" s="184">
        <v>16.330300000000001</v>
      </c>
      <c r="F1335" s="184">
        <v>15.6525</v>
      </c>
      <c r="G1335" s="184">
        <v>18.953399999999998</v>
      </c>
      <c r="H1335" s="184">
        <v>9.7889999999999997</v>
      </c>
      <c r="I1335" s="184">
        <v>3.3889999999999998</v>
      </c>
      <c r="J1335" s="184">
        <v>3.0324</v>
      </c>
      <c r="K1335" s="184">
        <v>7.1955</v>
      </c>
      <c r="L1335" s="184">
        <v>5.9504999999999999</v>
      </c>
      <c r="M1335" s="184">
        <v>5.2746000000000004</v>
      </c>
      <c r="N1335" s="184">
        <v>6.734</v>
      </c>
      <c r="O1335" s="184">
        <v>7.8331999999999997</v>
      </c>
      <c r="P1335" s="184">
        <v>6.5319000000000003</v>
      </c>
      <c r="Q1335" s="184">
        <v>7.5929000000000002</v>
      </c>
      <c r="R1335" s="184">
        <v>7.9627999999999997</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44483</v>
      </c>
      <c r="E1336" s="184">
        <v>12.4613</v>
      </c>
      <c r="F1336" s="184">
        <v>-13.176</v>
      </c>
      <c r="G1336" s="184">
        <v>4.4928999999999997</v>
      </c>
      <c r="H1336" s="184">
        <v>2.2187000000000001</v>
      </c>
      <c r="I1336" s="184">
        <v>-0.41839999999999999</v>
      </c>
      <c r="J1336" s="184">
        <v>0.13669999999999999</v>
      </c>
      <c r="K1336" s="184">
        <v>5.4283999999999999</v>
      </c>
      <c r="L1336" s="184">
        <v>31.932500000000001</v>
      </c>
      <c r="M1336" s="184">
        <v>22.3858</v>
      </c>
      <c r="N1336" s="184">
        <v>19.567299999999999</v>
      </c>
      <c r="O1336" s="184">
        <v>-4.1726999999999999</v>
      </c>
      <c r="P1336" s="184">
        <v>-0.42649999999999999</v>
      </c>
      <c r="Q1336" s="184">
        <v>3.0573000000000001</v>
      </c>
      <c r="R1336" s="184">
        <v>-5.7344999999999997</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44483</v>
      </c>
      <c r="E1337" s="184">
        <v>13.225</v>
      </c>
      <c r="F1337" s="184">
        <v>-12.6912</v>
      </c>
      <c r="G1337" s="184">
        <v>4.9699</v>
      </c>
      <c r="H1337" s="184">
        <v>2.7614000000000001</v>
      </c>
      <c r="I1337" s="184">
        <v>0.1183</v>
      </c>
      <c r="J1337" s="184">
        <v>0.69040000000000001</v>
      </c>
      <c r="K1337" s="184">
        <v>5.9806999999999997</v>
      </c>
      <c r="L1337" s="184">
        <v>32.566800000000001</v>
      </c>
      <c r="M1337" s="184">
        <v>23.0259</v>
      </c>
      <c r="N1337" s="184">
        <v>20.224</v>
      </c>
      <c r="O1337" s="184">
        <v>-3.5009999999999999</v>
      </c>
      <c r="P1337" s="184">
        <v>0.38750000000000001</v>
      </c>
      <c r="Q1337" s="184">
        <v>3.8996</v>
      </c>
      <c r="R1337" s="184">
        <v>-5.1608000000000001</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44483</v>
      </c>
      <c r="E1338" s="184">
        <v>4.41E-2</v>
      </c>
      <c r="F1338" s="184">
        <v>0</v>
      </c>
      <c r="G1338" s="184">
        <v>0</v>
      </c>
      <c r="H1338" s="184">
        <v>11.8506</v>
      </c>
      <c r="I1338" s="184">
        <v>11.877599999999999</v>
      </c>
      <c r="J1338" s="184">
        <v>11.1365</v>
      </c>
      <c r="K1338" s="184">
        <v>11.0976</v>
      </c>
      <c r="L1338" s="184">
        <v>11.3552</v>
      </c>
      <c r="M1338" s="184">
        <v>-24.511600000000001</v>
      </c>
      <c r="N1338" s="184">
        <v>-16.4773</v>
      </c>
      <c r="O1338" s="184"/>
      <c r="P1338" s="184"/>
      <c r="Q1338" s="184">
        <v>-9.5681999999999992</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44483</v>
      </c>
      <c r="E1339" s="184">
        <v>4.6399999999999997E-2</v>
      </c>
      <c r="F1339" s="184">
        <v>0</v>
      </c>
      <c r="G1339" s="184">
        <v>26.277899999999999</v>
      </c>
      <c r="H1339" s="184">
        <v>11.262</v>
      </c>
      <c r="I1339" s="184">
        <v>11.286300000000001</v>
      </c>
      <c r="J1339" s="184">
        <v>10.579700000000001</v>
      </c>
      <c r="K1339" s="184">
        <v>11.4359</v>
      </c>
      <c r="L1339" s="184">
        <v>11.2356</v>
      </c>
      <c r="M1339" s="184">
        <v>-24.287600000000001</v>
      </c>
      <c r="N1339" s="184">
        <v>-16.3964</v>
      </c>
      <c r="O1339" s="184"/>
      <c r="P1339" s="184"/>
      <c r="Q1339" s="184">
        <v>-9.5510000000000002</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44483</v>
      </c>
      <c r="E1342" s="184">
        <v>43.012999999999998</v>
      </c>
      <c r="F1342" s="184">
        <v>-10.3497</v>
      </c>
      <c r="G1342" s="184">
        <v>9.0866000000000007</v>
      </c>
      <c r="H1342" s="184">
        <v>1.4794</v>
      </c>
      <c r="I1342" s="184">
        <v>-2.4199999999999999E-2</v>
      </c>
      <c r="J1342" s="184">
        <v>2.8180999999999998</v>
      </c>
      <c r="K1342" s="184">
        <v>6.2815000000000003</v>
      </c>
      <c r="L1342" s="184">
        <v>6.4859</v>
      </c>
      <c r="M1342" s="184">
        <v>4.8661000000000003</v>
      </c>
      <c r="N1342" s="184">
        <v>5.7925000000000004</v>
      </c>
      <c r="O1342" s="184">
        <v>10.136200000000001</v>
      </c>
      <c r="P1342" s="184">
        <v>9.2531999999999996</v>
      </c>
      <c r="Q1342" s="184">
        <v>9.8712</v>
      </c>
      <c r="R1342" s="184">
        <v>9.3705999999999996</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44483</v>
      </c>
      <c r="E1343" s="184">
        <v>40.580800000000004</v>
      </c>
      <c r="F1343" s="184">
        <v>-10.88</v>
      </c>
      <c r="G1343" s="184">
        <v>8.5507000000000009</v>
      </c>
      <c r="H1343" s="184">
        <v>0.93820000000000003</v>
      </c>
      <c r="I1343" s="184">
        <v>-0.55879999999999996</v>
      </c>
      <c r="J1343" s="184">
        <v>2.2858999999999998</v>
      </c>
      <c r="K1343" s="184">
        <v>5.7415000000000003</v>
      </c>
      <c r="L1343" s="184">
        <v>5.9283999999999999</v>
      </c>
      <c r="M1343" s="184">
        <v>4.2952000000000004</v>
      </c>
      <c r="N1343" s="184">
        <v>5.2149999999999999</v>
      </c>
      <c r="O1343" s="184">
        <v>9.6410999999999998</v>
      </c>
      <c r="P1343" s="184">
        <v>8.5740999999999996</v>
      </c>
      <c r="Q1343" s="184">
        <v>8.1143000000000001</v>
      </c>
      <c r="R1343" s="184">
        <v>8.8424999999999994</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44483</v>
      </c>
      <c r="E1344" s="184">
        <v>58.958799999999997</v>
      </c>
      <c r="F1344" s="184">
        <v>-0.12379999999999999</v>
      </c>
      <c r="G1344" s="184">
        <v>13.304</v>
      </c>
      <c r="H1344" s="184">
        <v>1.3181</v>
      </c>
      <c r="I1344" s="184">
        <v>-0.51280000000000003</v>
      </c>
      <c r="J1344" s="184">
        <v>0.7</v>
      </c>
      <c r="K1344" s="184">
        <v>4.6711999999999998</v>
      </c>
      <c r="L1344" s="184">
        <v>3.7176</v>
      </c>
      <c r="M1344" s="184">
        <v>2.5426000000000002</v>
      </c>
      <c r="N1344" s="184">
        <v>2.5404</v>
      </c>
      <c r="O1344" s="184">
        <v>6.1017999999999999</v>
      </c>
      <c r="P1344" s="184">
        <v>5.4996</v>
      </c>
      <c r="Q1344" s="184">
        <v>7.7267999999999999</v>
      </c>
      <c r="R1344" s="184">
        <v>4.6715</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44483</v>
      </c>
      <c r="E1345" s="184">
        <v>63.653500000000001</v>
      </c>
      <c r="F1345" s="184">
        <v>0.80279999999999996</v>
      </c>
      <c r="G1345" s="184">
        <v>14.2949</v>
      </c>
      <c r="H1345" s="184">
        <v>2.3275000000000001</v>
      </c>
      <c r="I1345" s="184">
        <v>0.49569999999999997</v>
      </c>
      <c r="J1345" s="184">
        <v>1.7112000000000001</v>
      </c>
      <c r="K1345" s="184">
        <v>5.6938000000000004</v>
      </c>
      <c r="L1345" s="184">
        <v>4.7653999999999996</v>
      </c>
      <c r="M1345" s="184">
        <v>3.6105999999999998</v>
      </c>
      <c r="N1345" s="184">
        <v>3.5659999999999998</v>
      </c>
      <c r="O1345" s="184">
        <v>7.0362999999999998</v>
      </c>
      <c r="P1345" s="184">
        <v>6.4740000000000002</v>
      </c>
      <c r="Q1345" s="184">
        <v>7.6382000000000003</v>
      </c>
      <c r="R1345" s="184">
        <v>5.6660000000000004</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44483</v>
      </c>
      <c r="E1346" s="184">
        <v>31.967099999999999</v>
      </c>
      <c r="F1346" s="184">
        <v>7.8800999999999997</v>
      </c>
      <c r="G1346" s="184">
        <v>20.892700000000001</v>
      </c>
      <c r="H1346" s="184">
        <v>11.5741</v>
      </c>
      <c r="I1346" s="184">
        <v>3.6671</v>
      </c>
      <c r="J1346" s="184">
        <v>2.9683000000000002</v>
      </c>
      <c r="K1346" s="184">
        <v>8.4557000000000002</v>
      </c>
      <c r="L1346" s="184">
        <v>7.9279000000000002</v>
      </c>
      <c r="M1346" s="184">
        <v>6.6261999999999999</v>
      </c>
      <c r="N1346" s="184">
        <v>6.8186999999999998</v>
      </c>
      <c r="O1346" s="184">
        <v>3.3826999999999998</v>
      </c>
      <c r="P1346" s="184">
        <v>4.2560000000000002</v>
      </c>
      <c r="Q1346" s="184">
        <v>6.8518999999999997</v>
      </c>
      <c r="R1346" s="184">
        <v>9.5959000000000003</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44483</v>
      </c>
      <c r="E1347" s="184">
        <v>2.3329</v>
      </c>
      <c r="F1347" s="184">
        <v>116.14709999999999</v>
      </c>
      <c r="G1347" s="184">
        <v>52.377099999999999</v>
      </c>
      <c r="H1347" s="184">
        <v>118.8754</v>
      </c>
      <c r="I1347" s="184">
        <v>100.0292</v>
      </c>
      <c r="J1347" s="184">
        <v>2173.2314000000001</v>
      </c>
      <c r="K1347" s="184">
        <v>708.66240000000005</v>
      </c>
      <c r="L1347" s="184">
        <v>352.41590000000002</v>
      </c>
      <c r="M1347" s="184">
        <v>238.81659999999999</v>
      </c>
      <c r="N1347" s="184">
        <v>178.62180000000001</v>
      </c>
      <c r="O1347" s="184"/>
      <c r="P1347" s="184"/>
      <c r="Q1347" s="184">
        <v>24.509699999999999</v>
      </c>
      <c r="R1347" s="184">
        <v>29.25</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44483</v>
      </c>
      <c r="E1348" s="184">
        <v>29.3185</v>
      </c>
      <c r="F1348" s="184">
        <v>6.9729999999999999</v>
      </c>
      <c r="G1348" s="184">
        <v>19.993500000000001</v>
      </c>
      <c r="H1348" s="184">
        <v>10.6929</v>
      </c>
      <c r="I1348" s="184">
        <v>2.7863000000000002</v>
      </c>
      <c r="J1348" s="184">
        <v>2.0202</v>
      </c>
      <c r="K1348" s="184">
        <v>7.5175000000000001</v>
      </c>
      <c r="L1348" s="184">
        <v>6.9866000000000001</v>
      </c>
      <c r="M1348" s="184">
        <v>5.6340000000000003</v>
      </c>
      <c r="N1348" s="184">
        <v>5.7731000000000003</v>
      </c>
      <c r="O1348" s="184">
        <v>2.4083999999999999</v>
      </c>
      <c r="P1348" s="184">
        <v>3.3151000000000002</v>
      </c>
      <c r="Q1348" s="184">
        <v>5.8575999999999997</v>
      </c>
      <c r="R1348" s="184">
        <v>8.5609999999999999</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44483</v>
      </c>
      <c r="E1349" s="184">
        <v>2.1880999999999999</v>
      </c>
      <c r="F1349" s="184">
        <v>115.464</v>
      </c>
      <c r="G1349" s="184">
        <v>51.932299999999998</v>
      </c>
      <c r="H1349" s="184">
        <v>118.94410000000001</v>
      </c>
      <c r="I1349" s="184">
        <v>99.965400000000002</v>
      </c>
      <c r="J1349" s="184">
        <v>2173.3604999999998</v>
      </c>
      <c r="K1349" s="184">
        <v>708.70450000000005</v>
      </c>
      <c r="L1349" s="184">
        <v>352.43680000000001</v>
      </c>
      <c r="M1349" s="184">
        <v>238.83080000000001</v>
      </c>
      <c r="N1349" s="184">
        <v>178.63239999999999</v>
      </c>
      <c r="O1349" s="184"/>
      <c r="P1349" s="184"/>
      <c r="Q1349" s="184">
        <v>24.509399999999999</v>
      </c>
      <c r="R1349" s="184">
        <v>29.249199999999998</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44483</v>
      </c>
      <c r="E1350" s="184">
        <v>10.601800000000001</v>
      </c>
      <c r="F1350" s="184">
        <v>16.877600000000001</v>
      </c>
      <c r="G1350" s="184">
        <v>24.9541</v>
      </c>
      <c r="H1350" s="184">
        <v>11.3367</v>
      </c>
      <c r="I1350" s="184">
        <v>2.4615</v>
      </c>
      <c r="J1350" s="184">
        <v>1.7928999999999999</v>
      </c>
      <c r="K1350" s="184">
        <v>7.3446999999999996</v>
      </c>
      <c r="L1350" s="184">
        <v>6.3009000000000004</v>
      </c>
      <c r="M1350" s="184">
        <v>4.2348999999999997</v>
      </c>
      <c r="N1350" s="184">
        <v>4.7133000000000003</v>
      </c>
      <c r="O1350" s="184"/>
      <c r="P1350" s="184"/>
      <c r="Q1350" s="184">
        <v>5.5484999999999998</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44483</v>
      </c>
      <c r="E1351" s="184">
        <v>10.5465</v>
      </c>
      <c r="F1351" s="184">
        <v>16.273299999999999</v>
      </c>
      <c r="G1351" s="184">
        <v>24.3902</v>
      </c>
      <c r="H1351" s="184">
        <v>10.850099999999999</v>
      </c>
      <c r="I1351" s="184">
        <v>1.9791000000000001</v>
      </c>
      <c r="J1351" s="184">
        <v>1.3628</v>
      </c>
      <c r="K1351" s="184">
        <v>6.8733000000000004</v>
      </c>
      <c r="L1351" s="184">
        <v>5.8339999999999996</v>
      </c>
      <c r="M1351" s="184">
        <v>3.7776000000000001</v>
      </c>
      <c r="N1351" s="184">
        <v>4.2184999999999997</v>
      </c>
      <c r="O1351" s="184"/>
      <c r="P1351" s="184"/>
      <c r="Q1351" s="184">
        <v>5.0396999999999998</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44483</v>
      </c>
      <c r="E1354" s="184">
        <v>9.0300000000000005E-2</v>
      </c>
      <c r="F1354" s="184">
        <v>0</v>
      </c>
      <c r="G1354" s="184">
        <v>13.4885</v>
      </c>
      <c r="H1354" s="184">
        <v>11.574400000000001</v>
      </c>
      <c r="I1354" s="184">
        <v>11.600199999999999</v>
      </c>
      <c r="J1354" s="184">
        <v>10.8752</v>
      </c>
      <c r="K1354" s="184">
        <v>10.8325</v>
      </c>
      <c r="L1354" s="184">
        <v>11.0763</v>
      </c>
      <c r="M1354" s="184">
        <v>-23.744499999999999</v>
      </c>
      <c r="N1354" s="184">
        <v>-16.078099999999999</v>
      </c>
      <c r="O1354" s="184"/>
      <c r="P1354" s="184"/>
      <c r="Q1354" s="184">
        <v>-6.8662000000000001</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44483</v>
      </c>
      <c r="E1355" s="184">
        <v>8.6900000000000005E-2</v>
      </c>
      <c r="F1355" s="184">
        <v>0</v>
      </c>
      <c r="G1355" s="184">
        <v>0</v>
      </c>
      <c r="H1355" s="184">
        <v>6.0072000000000001</v>
      </c>
      <c r="I1355" s="184">
        <v>9.0317000000000007</v>
      </c>
      <c r="J1355" s="184">
        <v>9.8801000000000005</v>
      </c>
      <c r="K1355" s="184">
        <v>10.786099999999999</v>
      </c>
      <c r="L1355" s="184">
        <v>11.0276</v>
      </c>
      <c r="M1355" s="184">
        <v>-24.091200000000001</v>
      </c>
      <c r="N1355" s="184">
        <v>-16.281300000000002</v>
      </c>
      <c r="O1355" s="184"/>
      <c r="P1355" s="184"/>
      <c r="Q1355" s="184">
        <v>-6.9955999999999996</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44483</v>
      </c>
      <c r="E1356" s="184">
        <v>15.5825</v>
      </c>
      <c r="F1356" s="184">
        <v>50.665399999999998</v>
      </c>
      <c r="G1356" s="184">
        <v>32.410800000000002</v>
      </c>
      <c r="H1356" s="184">
        <v>11.334899999999999</v>
      </c>
      <c r="I1356" s="184">
        <v>5.1970000000000001</v>
      </c>
      <c r="J1356" s="184">
        <v>41.484900000000003</v>
      </c>
      <c r="K1356" s="184">
        <v>19.575399999999998</v>
      </c>
      <c r="L1356" s="184">
        <v>12.1266</v>
      </c>
      <c r="M1356" s="184">
        <v>8.7805999999999997</v>
      </c>
      <c r="N1356" s="184">
        <v>7.9001000000000001</v>
      </c>
      <c r="O1356" s="184">
        <v>5.2946999999999997</v>
      </c>
      <c r="P1356" s="184">
        <v>5.8754</v>
      </c>
      <c r="Q1356" s="184">
        <v>7.0118</v>
      </c>
      <c r="R1356" s="184">
        <v>3.976</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44483</v>
      </c>
      <c r="E1357" s="184">
        <v>14.876300000000001</v>
      </c>
      <c r="F1357" s="184">
        <v>50.121499999999997</v>
      </c>
      <c r="G1357" s="184">
        <v>31.815799999999999</v>
      </c>
      <c r="H1357" s="184">
        <v>10.7125</v>
      </c>
      <c r="I1357" s="184">
        <v>4.5646000000000004</v>
      </c>
      <c r="J1357" s="184">
        <v>40.828000000000003</v>
      </c>
      <c r="K1357" s="184">
        <v>18.573699999999999</v>
      </c>
      <c r="L1357" s="184">
        <v>11.287100000000001</v>
      </c>
      <c r="M1357" s="184">
        <v>7.9972000000000003</v>
      </c>
      <c r="N1357" s="184">
        <v>7.1463000000000001</v>
      </c>
      <c r="O1357" s="184">
        <v>4.5625</v>
      </c>
      <c r="P1357" s="184">
        <v>5.1581000000000001</v>
      </c>
      <c r="Q1357" s="184">
        <v>6.2561999999999998</v>
      </c>
      <c r="R1357" s="184">
        <v>3.3469000000000002</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11.940663414634148</v>
      </c>
      <c r="G1358" s="186">
        <v>16.685121951219511</v>
      </c>
      <c r="H1358" s="186">
        <v>12.116051219512194</v>
      </c>
      <c r="I1358" s="186">
        <v>7.5850780487804883</v>
      </c>
      <c r="J1358" s="186">
        <v>111.35816829268295</v>
      </c>
      <c r="K1358" s="186">
        <v>41.920241463414634</v>
      </c>
      <c r="L1358" s="186">
        <v>25.127524390243902</v>
      </c>
      <c r="M1358" s="186">
        <v>14.95078536585366</v>
      </c>
      <c r="N1358" s="186">
        <v>13.153978048780488</v>
      </c>
      <c r="O1358" s="186">
        <v>6.0373548387096792</v>
      </c>
      <c r="P1358" s="186">
        <v>5.9730645161290301</v>
      </c>
      <c r="Q1358" s="186">
        <v>5.7024853658536578</v>
      </c>
      <c r="R1358" s="186">
        <v>7.6457545454545466</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4.9984000000000002</v>
      </c>
      <c r="G1359" s="186">
        <v>16.982500000000002</v>
      </c>
      <c r="H1359" s="186">
        <v>7.3262999999999998</v>
      </c>
      <c r="I1359" s="186">
        <v>2.9504999999999999</v>
      </c>
      <c r="J1359" s="186">
        <v>2.9683000000000002</v>
      </c>
      <c r="K1359" s="186">
        <v>7.3695000000000004</v>
      </c>
      <c r="L1359" s="186">
        <v>6.9866000000000001</v>
      </c>
      <c r="M1359" s="186">
        <v>5.3228</v>
      </c>
      <c r="N1359" s="186">
        <v>6.3667999999999996</v>
      </c>
      <c r="O1359" s="186">
        <v>6.1017999999999999</v>
      </c>
      <c r="P1359" s="186">
        <v>6.4740000000000002</v>
      </c>
      <c r="Q1359" s="186">
        <v>7.6382000000000003</v>
      </c>
      <c r="R1359" s="186">
        <v>7.4839000000000002</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44483</v>
      </c>
      <c r="E1362" s="184">
        <v>101.4019</v>
      </c>
      <c r="F1362" s="184">
        <v>3.1318999999999999</v>
      </c>
      <c r="G1362" s="184">
        <v>14.0664</v>
      </c>
      <c r="H1362" s="184">
        <v>3.7101999999999999</v>
      </c>
      <c r="I1362" s="184">
        <v>0.35489999999999999</v>
      </c>
      <c r="J1362" s="184">
        <v>3.3266</v>
      </c>
      <c r="K1362" s="184">
        <v>8.2955000000000005</v>
      </c>
      <c r="L1362" s="184">
        <v>6.4206000000000003</v>
      </c>
      <c r="M1362" s="184">
        <v>4.5705999999999998</v>
      </c>
      <c r="N1362" s="184">
        <v>5.4494999999999996</v>
      </c>
      <c r="O1362" s="184">
        <v>9.8483999999999998</v>
      </c>
      <c r="P1362" s="184">
        <v>6.9359999999999999</v>
      </c>
      <c r="Q1362" s="184">
        <v>9.3186</v>
      </c>
      <c r="R1362" s="184">
        <v>8.5212000000000003</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44483</v>
      </c>
      <c r="E1363" s="184">
        <v>107.5992</v>
      </c>
      <c r="F1363" s="184">
        <v>3.5282</v>
      </c>
      <c r="G1363" s="184">
        <v>14.4567</v>
      </c>
      <c r="H1363" s="184">
        <v>4.1078000000000001</v>
      </c>
      <c r="I1363" s="184">
        <v>0.75380000000000003</v>
      </c>
      <c r="J1363" s="184">
        <v>3.7269999999999999</v>
      </c>
      <c r="K1363" s="184">
        <v>8.7030999999999992</v>
      </c>
      <c r="L1363" s="184">
        <v>6.8334999999999999</v>
      </c>
      <c r="M1363" s="184">
        <v>4.9836999999999998</v>
      </c>
      <c r="N1363" s="184">
        <v>5.8894000000000002</v>
      </c>
      <c r="O1363" s="184">
        <v>10.5006</v>
      </c>
      <c r="P1363" s="184">
        <v>7.6391999999999998</v>
      </c>
      <c r="Q1363" s="184">
        <v>8.6531000000000002</v>
      </c>
      <c r="R1363" s="184">
        <v>9.0521999999999991</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44483</v>
      </c>
      <c r="E1364" s="184">
        <v>49.625300000000003</v>
      </c>
      <c r="F1364" s="184">
        <v>-0.22070000000000001</v>
      </c>
      <c r="G1364" s="184">
        <v>13.032500000000001</v>
      </c>
      <c r="H1364" s="184">
        <v>-8.1933000000000007</v>
      </c>
      <c r="I1364" s="184">
        <v>-9.1094000000000008</v>
      </c>
      <c r="J1364" s="184">
        <v>-3.0667</v>
      </c>
      <c r="K1364" s="184">
        <v>4.9579000000000004</v>
      </c>
      <c r="L1364" s="184">
        <v>4.5677000000000003</v>
      </c>
      <c r="M1364" s="184">
        <v>3.3799000000000001</v>
      </c>
      <c r="N1364" s="184">
        <v>3.8121</v>
      </c>
      <c r="O1364" s="184">
        <v>9.4339999999999993</v>
      </c>
      <c r="P1364" s="184">
        <v>7.5172999999999996</v>
      </c>
      <c r="Q1364" s="184">
        <v>8.5414999999999992</v>
      </c>
      <c r="R1364" s="184">
        <v>7.5000999999999998</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44483</v>
      </c>
      <c r="E1365" s="184">
        <v>46.154400000000003</v>
      </c>
      <c r="F1365" s="184">
        <v>-1.3444</v>
      </c>
      <c r="G1365" s="184">
        <v>11.9003</v>
      </c>
      <c r="H1365" s="184">
        <v>-9.2925000000000004</v>
      </c>
      <c r="I1365" s="184">
        <v>-10.195499999999999</v>
      </c>
      <c r="J1365" s="184">
        <v>-4.1402999999999999</v>
      </c>
      <c r="K1365" s="184">
        <v>3.8344</v>
      </c>
      <c r="L1365" s="184">
        <v>3.431</v>
      </c>
      <c r="M1365" s="184">
        <v>2.2360000000000002</v>
      </c>
      <c r="N1365" s="184">
        <v>2.6528999999999998</v>
      </c>
      <c r="O1365" s="184">
        <v>8.2728000000000002</v>
      </c>
      <c r="P1365" s="184">
        <v>6.4737</v>
      </c>
      <c r="Q1365" s="184">
        <v>8.3447999999999993</v>
      </c>
      <c r="R1365" s="184">
        <v>6.3253000000000004</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44483</v>
      </c>
      <c r="E1366" s="184">
        <v>47.648000000000003</v>
      </c>
      <c r="F1366" s="184">
        <v>18.624099999999999</v>
      </c>
      <c r="G1366" s="184">
        <v>12.524800000000001</v>
      </c>
      <c r="H1366" s="184">
        <v>-2.7780999999999998</v>
      </c>
      <c r="I1366" s="184">
        <v>-5.0133000000000001</v>
      </c>
      <c r="J1366" s="184">
        <v>-0.43390000000000001</v>
      </c>
      <c r="K1366" s="184">
        <v>5.2500999999999998</v>
      </c>
      <c r="L1366" s="184">
        <v>3.996</v>
      </c>
      <c r="M1366" s="184">
        <v>2.1459999999999999</v>
      </c>
      <c r="N1366" s="184">
        <v>3.1419999999999999</v>
      </c>
      <c r="O1366" s="184">
        <v>7.5193000000000003</v>
      </c>
      <c r="P1366" s="184">
        <v>5.0925000000000002</v>
      </c>
      <c r="Q1366" s="184">
        <v>7.6783999999999999</v>
      </c>
      <c r="R1366" s="184">
        <v>6.2336</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44483</v>
      </c>
      <c r="E1367" s="184">
        <v>50.803899999999999</v>
      </c>
      <c r="F1367" s="184">
        <v>20.1996</v>
      </c>
      <c r="G1367" s="184">
        <v>13.6419</v>
      </c>
      <c r="H1367" s="184">
        <v>-1.7749999999999999</v>
      </c>
      <c r="I1367" s="184">
        <v>-4.0579999999999998</v>
      </c>
      <c r="J1367" s="184">
        <v>0.49830000000000002</v>
      </c>
      <c r="K1367" s="184">
        <v>6.1651999999999996</v>
      </c>
      <c r="L1367" s="184">
        <v>4.9458000000000002</v>
      </c>
      <c r="M1367" s="184">
        <v>3.1139000000000001</v>
      </c>
      <c r="N1367" s="184">
        <v>4.0529999999999999</v>
      </c>
      <c r="O1367" s="184">
        <v>8.1838999999999995</v>
      </c>
      <c r="P1367" s="184">
        <v>5.7465000000000002</v>
      </c>
      <c r="Q1367" s="184">
        <v>7.6990999999999996</v>
      </c>
      <c r="R1367" s="184">
        <v>6.9691000000000001</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44483</v>
      </c>
      <c r="E1368" s="184">
        <v>35.289000000000001</v>
      </c>
      <c r="F1368" s="184">
        <v>9.0007999999999999</v>
      </c>
      <c r="G1368" s="184">
        <v>24.874400000000001</v>
      </c>
      <c r="H1368" s="184">
        <v>1.5371999999999999</v>
      </c>
      <c r="I1368" s="184">
        <v>-4.0865</v>
      </c>
      <c r="J1368" s="184">
        <v>1.3772</v>
      </c>
      <c r="K1368" s="184">
        <v>6.9926000000000004</v>
      </c>
      <c r="L1368" s="184">
        <v>4.923</v>
      </c>
      <c r="M1368" s="184">
        <v>1.9722999999999999</v>
      </c>
      <c r="N1368" s="184">
        <v>2.839</v>
      </c>
      <c r="O1368" s="184">
        <v>8.2162000000000006</v>
      </c>
      <c r="P1368" s="184">
        <v>5.5796000000000001</v>
      </c>
      <c r="Q1368" s="184">
        <v>6.9156000000000004</v>
      </c>
      <c r="R1368" s="184">
        <v>5.6878000000000002</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44483</v>
      </c>
      <c r="E1369" s="184">
        <v>37.828200000000002</v>
      </c>
      <c r="F1369" s="184">
        <v>9.9411000000000005</v>
      </c>
      <c r="G1369" s="184">
        <v>25.720300000000002</v>
      </c>
      <c r="H1369" s="184">
        <v>2.3856999999999999</v>
      </c>
      <c r="I1369" s="184">
        <v>-3.2490000000000001</v>
      </c>
      <c r="J1369" s="184">
        <v>2.2136</v>
      </c>
      <c r="K1369" s="184">
        <v>7.8428000000000004</v>
      </c>
      <c r="L1369" s="184">
        <v>5.7812999999999999</v>
      </c>
      <c r="M1369" s="184">
        <v>2.8233000000000001</v>
      </c>
      <c r="N1369" s="184">
        <v>3.7027999999999999</v>
      </c>
      <c r="O1369" s="184">
        <v>9.1026000000000007</v>
      </c>
      <c r="P1369" s="184">
        <v>6.4162999999999997</v>
      </c>
      <c r="Q1369" s="184">
        <v>7.5119999999999996</v>
      </c>
      <c r="R1369" s="184">
        <v>6.5749000000000004</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44483</v>
      </c>
      <c r="E1370" s="184">
        <v>31.7148</v>
      </c>
      <c r="F1370" s="184">
        <v>-4.9481000000000002</v>
      </c>
      <c r="G1370" s="184">
        <v>12.4422</v>
      </c>
      <c r="H1370" s="184">
        <v>-7.1093000000000002</v>
      </c>
      <c r="I1370" s="184">
        <v>-6.4945000000000004</v>
      </c>
      <c r="J1370" s="184">
        <v>-1.0847</v>
      </c>
      <c r="K1370" s="184">
        <v>5.6459999999999999</v>
      </c>
      <c r="L1370" s="184">
        <v>4.4972000000000003</v>
      </c>
      <c r="M1370" s="184">
        <v>3.2484999999999999</v>
      </c>
      <c r="N1370" s="184">
        <v>3.8043</v>
      </c>
      <c r="O1370" s="184">
        <v>9.1278000000000006</v>
      </c>
      <c r="P1370" s="184">
        <v>7.1097999999999999</v>
      </c>
      <c r="Q1370" s="184">
        <v>9.1633999999999993</v>
      </c>
      <c r="R1370" s="184">
        <v>7.9126000000000003</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44483</v>
      </c>
      <c r="E1371" s="184">
        <v>33.008099999999999</v>
      </c>
      <c r="F1371" s="184">
        <v>-4.2015000000000002</v>
      </c>
      <c r="G1371" s="184">
        <v>13.136200000000001</v>
      </c>
      <c r="H1371" s="184">
        <v>-6.4530000000000003</v>
      </c>
      <c r="I1371" s="184">
        <v>-5.8554000000000004</v>
      </c>
      <c r="J1371" s="184">
        <v>-0.44219999999999998</v>
      </c>
      <c r="K1371" s="184">
        <v>6.2968000000000002</v>
      </c>
      <c r="L1371" s="184">
        <v>5.1532</v>
      </c>
      <c r="M1371" s="184">
        <v>3.9062000000000001</v>
      </c>
      <c r="N1371" s="184">
        <v>4.46</v>
      </c>
      <c r="O1371" s="184">
        <v>9.7532999999999994</v>
      </c>
      <c r="P1371" s="184">
        <v>7.7290999999999999</v>
      </c>
      <c r="Q1371" s="184">
        <v>8.7119999999999997</v>
      </c>
      <c r="R1371" s="184">
        <v>8.5349000000000004</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44483</v>
      </c>
      <c r="E1372" s="184">
        <v>58.040900000000001</v>
      </c>
      <c r="F1372" s="184">
        <v>-8.2992000000000008</v>
      </c>
      <c r="G1372" s="184">
        <v>28.491299999999999</v>
      </c>
      <c r="H1372" s="184">
        <v>10.7037</v>
      </c>
      <c r="I1372" s="184">
        <v>2.8780000000000001</v>
      </c>
      <c r="J1372" s="184">
        <v>2.4260000000000002</v>
      </c>
      <c r="K1372" s="184">
        <v>5.6074000000000002</v>
      </c>
      <c r="L1372" s="184">
        <v>5.7229000000000001</v>
      </c>
      <c r="M1372" s="184">
        <v>2.4773999999999998</v>
      </c>
      <c r="N1372" s="184">
        <v>3.2528000000000001</v>
      </c>
      <c r="O1372" s="184">
        <v>9.7851999999999997</v>
      </c>
      <c r="P1372" s="184">
        <v>7.7670000000000003</v>
      </c>
      <c r="Q1372" s="184">
        <v>8.8259000000000007</v>
      </c>
      <c r="R1372" s="184">
        <v>7.4147999999999996</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44483</v>
      </c>
      <c r="E1373" s="184">
        <v>54.369199999999999</v>
      </c>
      <c r="F1373" s="184">
        <v>-8.9937000000000005</v>
      </c>
      <c r="G1373" s="184">
        <v>27.8569</v>
      </c>
      <c r="H1373" s="184">
        <v>10.051</v>
      </c>
      <c r="I1373" s="184">
        <v>2.2269000000000001</v>
      </c>
      <c r="J1373" s="184">
        <v>1.7771999999999999</v>
      </c>
      <c r="K1373" s="184">
        <v>4.9493</v>
      </c>
      <c r="L1373" s="184">
        <v>5.0560999999999998</v>
      </c>
      <c r="M1373" s="184">
        <v>1.8080000000000001</v>
      </c>
      <c r="N1373" s="184">
        <v>2.5838000000000001</v>
      </c>
      <c r="O1373" s="184">
        <v>9.1095000000000006</v>
      </c>
      <c r="P1373" s="184">
        <v>6.9768999999999997</v>
      </c>
      <c r="Q1373" s="184">
        <v>8.2876999999999992</v>
      </c>
      <c r="R1373" s="184">
        <v>6.7354000000000003</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44483</v>
      </c>
      <c r="E1374" s="184">
        <v>50.9161</v>
      </c>
      <c r="F1374" s="184">
        <v>1.5771999999999999</v>
      </c>
      <c r="G1374" s="184">
        <v>20.776700000000002</v>
      </c>
      <c r="H1374" s="184">
        <v>0.79890000000000005</v>
      </c>
      <c r="I1374" s="184">
        <v>-2.4247999999999998</v>
      </c>
      <c r="J1374" s="184">
        <v>0.96609999999999996</v>
      </c>
      <c r="K1374" s="184">
        <v>5.7877999999999998</v>
      </c>
      <c r="L1374" s="184">
        <v>4.8992000000000004</v>
      </c>
      <c r="M1374" s="184">
        <v>1.8717999999999999</v>
      </c>
      <c r="N1374" s="184">
        <v>2.1295999999999999</v>
      </c>
      <c r="O1374" s="184">
        <v>2.0975999999999999</v>
      </c>
      <c r="P1374" s="184">
        <v>2.7681</v>
      </c>
      <c r="Q1374" s="184">
        <v>6.2812000000000001</v>
      </c>
      <c r="R1374" s="184">
        <v>3.8693</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44483</v>
      </c>
      <c r="E1375" s="184">
        <v>55.582000000000001</v>
      </c>
      <c r="F1375" s="184">
        <v>2.6269</v>
      </c>
      <c r="G1375" s="184">
        <v>21.7972</v>
      </c>
      <c r="H1375" s="184">
        <v>1.8018000000000001</v>
      </c>
      <c r="I1375" s="184">
        <v>-1.4252</v>
      </c>
      <c r="J1375" s="184">
        <v>1.9689000000000001</v>
      </c>
      <c r="K1375" s="184">
        <v>6.8036000000000003</v>
      </c>
      <c r="L1375" s="184">
        <v>5.9268999999999998</v>
      </c>
      <c r="M1375" s="184">
        <v>2.89</v>
      </c>
      <c r="N1375" s="184">
        <v>3.1562000000000001</v>
      </c>
      <c r="O1375" s="184">
        <v>3.1242000000000001</v>
      </c>
      <c r="P1375" s="184">
        <v>3.8010000000000002</v>
      </c>
      <c r="Q1375" s="184">
        <v>5.6840999999999999</v>
      </c>
      <c r="R1375" s="184">
        <v>4.9127000000000001</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44483</v>
      </c>
      <c r="E1376" s="184">
        <v>67.531000000000006</v>
      </c>
      <c r="F1376" s="184">
        <v>-12.373100000000001</v>
      </c>
      <c r="G1376" s="184">
        <v>7.4813999999999998</v>
      </c>
      <c r="H1376" s="184">
        <v>3.6238000000000001</v>
      </c>
      <c r="I1376" s="184">
        <v>-0.8992</v>
      </c>
      <c r="J1376" s="184">
        <v>5.5145</v>
      </c>
      <c r="K1376" s="184">
        <v>10.767099999999999</v>
      </c>
      <c r="L1376" s="184">
        <v>7.8475000000000001</v>
      </c>
      <c r="M1376" s="184">
        <v>3.8197000000000001</v>
      </c>
      <c r="N1376" s="184">
        <v>5.8045</v>
      </c>
      <c r="O1376" s="184">
        <v>10.387700000000001</v>
      </c>
      <c r="P1376" s="184">
        <v>7.3838999999999997</v>
      </c>
      <c r="Q1376" s="184">
        <v>8.3712</v>
      </c>
      <c r="R1376" s="184">
        <v>8.9905000000000008</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44483</v>
      </c>
      <c r="E1377" s="184">
        <v>62.5717</v>
      </c>
      <c r="F1377" s="184">
        <v>-13.2951</v>
      </c>
      <c r="G1377" s="184">
        <v>6.5563000000000002</v>
      </c>
      <c r="H1377" s="184">
        <v>2.7014</v>
      </c>
      <c r="I1377" s="184">
        <v>-1.8196000000000001</v>
      </c>
      <c r="J1377" s="184">
        <v>4.5788000000000002</v>
      </c>
      <c r="K1377" s="184">
        <v>9.7637</v>
      </c>
      <c r="L1377" s="184">
        <v>6.8056000000000001</v>
      </c>
      <c r="M1377" s="184">
        <v>2.7467000000000001</v>
      </c>
      <c r="N1377" s="184">
        <v>4.7073999999999998</v>
      </c>
      <c r="O1377" s="184">
        <v>9.2338000000000005</v>
      </c>
      <c r="P1377" s="184">
        <v>6.3375000000000004</v>
      </c>
      <c r="Q1377" s="184">
        <v>8.7332000000000001</v>
      </c>
      <c r="R1377" s="184">
        <v>7.8400999999999996</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44483</v>
      </c>
      <c r="E1378" s="184">
        <v>57.801499999999997</v>
      </c>
      <c r="F1378" s="184">
        <v>-1.1366000000000001</v>
      </c>
      <c r="G1378" s="184">
        <v>16.250499999999999</v>
      </c>
      <c r="H1378" s="184">
        <v>2.2923</v>
      </c>
      <c r="I1378" s="184">
        <v>-0.3337</v>
      </c>
      <c r="J1378" s="184">
        <v>4.6300000000000001E-2</v>
      </c>
      <c r="K1378" s="184">
        <v>3.0419</v>
      </c>
      <c r="L1378" s="184">
        <v>3.1143000000000001</v>
      </c>
      <c r="M1378" s="184">
        <v>1.7336</v>
      </c>
      <c r="N1378" s="184">
        <v>2.1019999999999999</v>
      </c>
      <c r="O1378" s="184">
        <v>7.7111999999999998</v>
      </c>
      <c r="P1378" s="184">
        <v>5.6651999999999996</v>
      </c>
      <c r="Q1378" s="184">
        <v>8.0436999999999994</v>
      </c>
      <c r="R1378" s="184">
        <v>5.5472000000000001</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44483</v>
      </c>
      <c r="E1379" s="184">
        <v>60.578200000000002</v>
      </c>
      <c r="F1379" s="184">
        <v>-0.90380000000000005</v>
      </c>
      <c r="G1379" s="184">
        <v>16.4511</v>
      </c>
      <c r="H1379" s="184">
        <v>2.4887999999999999</v>
      </c>
      <c r="I1379" s="184">
        <v>-0.12909999999999999</v>
      </c>
      <c r="J1379" s="184">
        <v>0.24909999999999999</v>
      </c>
      <c r="K1379" s="184">
        <v>3.2366000000000001</v>
      </c>
      <c r="L1379" s="184">
        <v>3.2980999999999998</v>
      </c>
      <c r="M1379" s="184">
        <v>1.9104000000000001</v>
      </c>
      <c r="N1379" s="184">
        <v>2.4397000000000002</v>
      </c>
      <c r="O1379" s="184">
        <v>8.3362999999999996</v>
      </c>
      <c r="P1379" s="184">
        <v>6.2226999999999997</v>
      </c>
      <c r="Q1379" s="184">
        <v>7.4362000000000004</v>
      </c>
      <c r="R1379" s="184">
        <v>6.077</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44483</v>
      </c>
      <c r="E1380" s="184">
        <v>72.3279</v>
      </c>
      <c r="F1380" s="184">
        <v>5.7034000000000002</v>
      </c>
      <c r="G1380" s="184">
        <v>17.131599999999999</v>
      </c>
      <c r="H1380" s="184">
        <v>-7.9299999999999995E-2</v>
      </c>
      <c r="I1380" s="184">
        <v>-4.2789000000000001</v>
      </c>
      <c r="J1380" s="184">
        <v>-0.2321</v>
      </c>
      <c r="K1380" s="184">
        <v>7.3495999999999997</v>
      </c>
      <c r="L1380" s="184">
        <v>4.2011000000000003</v>
      </c>
      <c r="M1380" s="184">
        <v>2.1974</v>
      </c>
      <c r="N1380" s="184">
        <v>2.7204999999999999</v>
      </c>
      <c r="O1380" s="184">
        <v>9.1390999999999991</v>
      </c>
      <c r="P1380" s="184">
        <v>6.6773999999999996</v>
      </c>
      <c r="Q1380" s="184">
        <v>8.6826000000000008</v>
      </c>
      <c r="R1380" s="184">
        <v>6.4149000000000003</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44483</v>
      </c>
      <c r="E1381" s="184">
        <v>78.055499999999995</v>
      </c>
      <c r="F1381" s="184">
        <v>6.8285</v>
      </c>
      <c r="G1381" s="184">
        <v>18.2957</v>
      </c>
      <c r="H1381" s="184">
        <v>1.0958000000000001</v>
      </c>
      <c r="I1381" s="184">
        <v>-3.1025999999999998</v>
      </c>
      <c r="J1381" s="184">
        <v>0.90629999999999999</v>
      </c>
      <c r="K1381" s="184">
        <v>8.4913000000000007</v>
      </c>
      <c r="L1381" s="184">
        <v>5.3491999999999997</v>
      </c>
      <c r="M1381" s="184">
        <v>3.3639000000000001</v>
      </c>
      <c r="N1381" s="184">
        <v>3.8978000000000002</v>
      </c>
      <c r="O1381" s="184">
        <v>10.114599999999999</v>
      </c>
      <c r="P1381" s="184">
        <v>7.6104000000000003</v>
      </c>
      <c r="Q1381" s="184">
        <v>8.5734999999999992</v>
      </c>
      <c r="R1381" s="184">
        <v>7.4436</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44483</v>
      </c>
      <c r="E1382" s="184">
        <v>59.438899999999997</v>
      </c>
      <c r="F1382" s="184">
        <v>-13.320600000000001</v>
      </c>
      <c r="G1382" s="184">
        <v>7.4554</v>
      </c>
      <c r="H1382" s="184">
        <v>-5.8884999999999996</v>
      </c>
      <c r="I1382" s="184">
        <v>-4.7111000000000001</v>
      </c>
      <c r="J1382" s="184">
        <v>0.74760000000000004</v>
      </c>
      <c r="K1382" s="184">
        <v>6.3158000000000003</v>
      </c>
      <c r="L1382" s="184">
        <v>6.1810999999999998</v>
      </c>
      <c r="M1382" s="184">
        <v>4.8486000000000002</v>
      </c>
      <c r="N1382" s="184">
        <v>5.3971</v>
      </c>
      <c r="O1382" s="184">
        <v>10.4322</v>
      </c>
      <c r="P1382" s="184">
        <v>8.6409000000000002</v>
      </c>
      <c r="Q1382" s="184">
        <v>8.7684999999999995</v>
      </c>
      <c r="R1382" s="184">
        <v>9.5421999999999993</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44483</v>
      </c>
      <c r="E1383" s="184">
        <v>56.475000000000001</v>
      </c>
      <c r="F1383" s="184">
        <v>-14.019399999999999</v>
      </c>
      <c r="G1383" s="184">
        <v>6.79</v>
      </c>
      <c r="H1383" s="184">
        <v>-6.5471000000000004</v>
      </c>
      <c r="I1383" s="184">
        <v>-5.3716999999999997</v>
      </c>
      <c r="J1383" s="184">
        <v>8.8300000000000003E-2</v>
      </c>
      <c r="K1383" s="184">
        <v>5.6436999999999999</v>
      </c>
      <c r="L1383" s="184">
        <v>5.5002000000000004</v>
      </c>
      <c r="M1383" s="184">
        <v>4.1696</v>
      </c>
      <c r="N1383" s="184">
        <v>4.7148000000000003</v>
      </c>
      <c r="O1383" s="184">
        <v>9.7347000000000001</v>
      </c>
      <c r="P1383" s="184">
        <v>7.8661000000000003</v>
      </c>
      <c r="Q1383" s="184">
        <v>7.8247999999999998</v>
      </c>
      <c r="R1383" s="184">
        <v>8.8587000000000007</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44483</v>
      </c>
      <c r="E1384" s="184">
        <v>71.526399999999995</v>
      </c>
      <c r="F1384" s="184">
        <v>34.580100000000002</v>
      </c>
      <c r="G1384" s="184">
        <v>20.5488</v>
      </c>
      <c r="H1384" s="184">
        <v>-1.0496000000000001</v>
      </c>
      <c r="I1384" s="184">
        <v>-3.4763000000000002</v>
      </c>
      <c r="J1384" s="184">
        <v>-0.15310000000000001</v>
      </c>
      <c r="K1384" s="184">
        <v>5.7327000000000004</v>
      </c>
      <c r="L1384" s="184">
        <v>4.2385999999999999</v>
      </c>
      <c r="M1384" s="184">
        <v>3.0053000000000001</v>
      </c>
      <c r="N1384" s="184">
        <v>3.8136999999999999</v>
      </c>
      <c r="O1384" s="184">
        <v>9.2094000000000005</v>
      </c>
      <c r="P1384" s="184">
        <v>7.2413999999999996</v>
      </c>
      <c r="Q1384" s="184">
        <v>8.5202000000000009</v>
      </c>
      <c r="R1384" s="184">
        <v>8.3806999999999992</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44483</v>
      </c>
      <c r="E1385" s="184">
        <v>66.456900000000005</v>
      </c>
      <c r="F1385" s="184">
        <v>33.863799999999998</v>
      </c>
      <c r="G1385" s="184">
        <v>19.859500000000001</v>
      </c>
      <c r="H1385" s="184">
        <v>-1.7256</v>
      </c>
      <c r="I1385" s="184">
        <v>-4.1517999999999997</v>
      </c>
      <c r="J1385" s="184">
        <v>-0.85250000000000004</v>
      </c>
      <c r="K1385" s="184">
        <v>5.0145999999999997</v>
      </c>
      <c r="L1385" s="184">
        <v>3.5333000000000001</v>
      </c>
      <c r="M1385" s="184">
        <v>2.2427999999999999</v>
      </c>
      <c r="N1385" s="184">
        <v>3.0085999999999999</v>
      </c>
      <c r="O1385" s="184">
        <v>8.2827999999999999</v>
      </c>
      <c r="P1385" s="184">
        <v>6.1882000000000001</v>
      </c>
      <c r="Q1385" s="184">
        <v>8.0441000000000003</v>
      </c>
      <c r="R1385" s="184">
        <v>7.4996999999999998</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44483</v>
      </c>
      <c r="E1386" s="184">
        <v>1.8128</v>
      </c>
      <c r="F1386" s="184">
        <v>12.0848</v>
      </c>
      <c r="G1386" s="184">
        <v>10.7479</v>
      </c>
      <c r="H1386" s="184">
        <v>10.664300000000001</v>
      </c>
      <c r="I1386" s="184">
        <v>10.686199999999999</v>
      </c>
      <c r="J1386" s="184">
        <v>10.6975</v>
      </c>
      <c r="K1386" s="184">
        <v>10.9062</v>
      </c>
      <c r="L1386" s="184">
        <v>11.202500000000001</v>
      </c>
      <c r="M1386" s="184">
        <v>-23.706099999999999</v>
      </c>
      <c r="N1386" s="184">
        <v>-15.9885</v>
      </c>
      <c r="O1386" s="184"/>
      <c r="P1386" s="184"/>
      <c r="Q1386" s="184">
        <v>-6.8428000000000004</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44483</v>
      </c>
      <c r="E1387" s="184">
        <v>1.6963999999999999</v>
      </c>
      <c r="F1387" s="184">
        <v>10.761200000000001</v>
      </c>
      <c r="G1387" s="184">
        <v>10.7676</v>
      </c>
      <c r="H1387" s="184">
        <v>10.7803</v>
      </c>
      <c r="I1387" s="184">
        <v>10.6477</v>
      </c>
      <c r="J1387" s="184">
        <v>10.7081</v>
      </c>
      <c r="K1387" s="184">
        <v>10.885</v>
      </c>
      <c r="L1387" s="184">
        <v>11.1965</v>
      </c>
      <c r="M1387" s="184">
        <v>-23.939599999999999</v>
      </c>
      <c r="N1387" s="184">
        <v>-16.165099999999999</v>
      </c>
      <c r="O1387" s="184"/>
      <c r="P1387" s="184"/>
      <c r="Q1387" s="184">
        <v>-6.9637000000000002</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44483</v>
      </c>
      <c r="E1388" s="184">
        <v>59.572299999999998</v>
      </c>
      <c r="F1388" s="184">
        <v>95.893900000000002</v>
      </c>
      <c r="G1388" s="184">
        <v>45.180199999999999</v>
      </c>
      <c r="H1388" s="184">
        <v>18.243300000000001</v>
      </c>
      <c r="I1388" s="184">
        <v>9.3904999999999994</v>
      </c>
      <c r="J1388" s="184">
        <v>94.126099999999994</v>
      </c>
      <c r="K1388" s="184">
        <v>35.115400000000001</v>
      </c>
      <c r="L1388" s="184">
        <v>19.2728</v>
      </c>
      <c r="M1388" s="184">
        <v>13.0738</v>
      </c>
      <c r="N1388" s="184">
        <v>10.8</v>
      </c>
      <c r="O1388" s="184">
        <v>2.7176</v>
      </c>
      <c r="P1388" s="184">
        <v>3.7010999999999998</v>
      </c>
      <c r="Q1388" s="184">
        <v>6.5346000000000002</v>
      </c>
      <c r="R1388" s="184">
        <v>5.6007999999999996</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44483</v>
      </c>
      <c r="E1389" s="184">
        <v>55.409700000000001</v>
      </c>
      <c r="F1389" s="184">
        <v>95.567700000000002</v>
      </c>
      <c r="G1389" s="184">
        <v>44.892800000000001</v>
      </c>
      <c r="H1389" s="184">
        <v>17.931799999999999</v>
      </c>
      <c r="I1389" s="184">
        <v>9.0748999999999995</v>
      </c>
      <c r="J1389" s="184">
        <v>93.784899999999993</v>
      </c>
      <c r="K1389" s="184">
        <v>34.758299999999998</v>
      </c>
      <c r="L1389" s="184">
        <v>18.862300000000001</v>
      </c>
      <c r="M1389" s="184">
        <v>12.6334</v>
      </c>
      <c r="N1389" s="184">
        <v>10.3293</v>
      </c>
      <c r="O1389" s="184">
        <v>2.0049000000000001</v>
      </c>
      <c r="P1389" s="184">
        <v>2.9584000000000001</v>
      </c>
      <c r="Q1389" s="184">
        <v>7.6106999999999996</v>
      </c>
      <c r="R1389" s="184">
        <v>5.0583</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10.030607142857141</v>
      </c>
      <c r="G1390" s="186">
        <v>17.968807142857148</v>
      </c>
      <c r="H1390" s="186">
        <v>1.9295285714285713</v>
      </c>
      <c r="I1390" s="186">
        <v>-1.2204535714285711</v>
      </c>
      <c r="J1390" s="186">
        <v>8.1901035714285708</v>
      </c>
      <c r="K1390" s="186">
        <v>8.7197999999999993</v>
      </c>
      <c r="L1390" s="186">
        <v>6.5270535714285725</v>
      </c>
      <c r="M1390" s="186">
        <v>1.7688250000000003</v>
      </c>
      <c r="N1390" s="186">
        <v>2.8038999999999992</v>
      </c>
      <c r="O1390" s="186">
        <v>8.1299884615384599</v>
      </c>
      <c r="P1390" s="186">
        <v>6.3094692307692304</v>
      </c>
      <c r="Q1390" s="186">
        <v>6.9626500000000018</v>
      </c>
      <c r="R1390" s="186">
        <v>7.057599999999999</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2.8794</v>
      </c>
      <c r="G1391" s="186">
        <v>15.3536</v>
      </c>
      <c r="H1391" s="186">
        <v>1.6695</v>
      </c>
      <c r="I1391" s="186">
        <v>-2.7637</v>
      </c>
      <c r="J1391" s="186">
        <v>0.93619999999999992</v>
      </c>
      <c r="K1391" s="186">
        <v>6.3063000000000002</v>
      </c>
      <c r="L1391" s="186">
        <v>5.2511999999999999</v>
      </c>
      <c r="M1391" s="186">
        <v>2.8566500000000001</v>
      </c>
      <c r="N1391" s="186">
        <v>3.7535499999999997</v>
      </c>
      <c r="O1391" s="186">
        <v>9.1186500000000006</v>
      </c>
      <c r="P1391" s="186">
        <v>6.5755499999999998</v>
      </c>
      <c r="Q1391" s="186">
        <v>8.1659000000000006</v>
      </c>
      <c r="R1391" s="186">
        <v>7.1919500000000003</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44483</v>
      </c>
      <c r="E1394" s="184">
        <v>487.28</v>
      </c>
      <c r="F1394" s="184">
        <v>0.42659999999999998</v>
      </c>
      <c r="G1394" s="184">
        <v>2.2216</v>
      </c>
      <c r="H1394" s="184">
        <v>3.0343</v>
      </c>
      <c r="I1394" s="184">
        <v>6.2515000000000001</v>
      </c>
      <c r="J1394" s="184">
        <v>6.6188000000000002</v>
      </c>
      <c r="K1394" s="184">
        <v>17.377300000000002</v>
      </c>
      <c r="L1394" s="184">
        <v>40.248699999999999</v>
      </c>
      <c r="M1394" s="184">
        <v>45.478400000000001</v>
      </c>
      <c r="N1394" s="184">
        <v>83.7059</v>
      </c>
      <c r="O1394" s="184">
        <v>21.583600000000001</v>
      </c>
      <c r="P1394" s="184">
        <v>13.3134</v>
      </c>
      <c r="Q1394" s="184">
        <v>22.638300000000001</v>
      </c>
      <c r="R1394" s="184">
        <v>36.964599999999997</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44483</v>
      </c>
      <c r="E1395" s="184">
        <v>525.47</v>
      </c>
      <c r="F1395" s="184">
        <v>0.43</v>
      </c>
      <c r="G1395" s="184">
        <v>2.2294999999999998</v>
      </c>
      <c r="H1395" s="184">
        <v>3.0514999999999999</v>
      </c>
      <c r="I1395" s="184">
        <v>6.2887000000000004</v>
      </c>
      <c r="J1395" s="184">
        <v>6.6986999999999997</v>
      </c>
      <c r="K1395" s="184">
        <v>17.638999999999999</v>
      </c>
      <c r="L1395" s="184">
        <v>40.8842</v>
      </c>
      <c r="M1395" s="184">
        <v>46.431699999999999</v>
      </c>
      <c r="N1395" s="184">
        <v>85.357500000000002</v>
      </c>
      <c r="O1395" s="184">
        <v>22.6968</v>
      </c>
      <c r="P1395" s="184">
        <v>14.3605</v>
      </c>
      <c r="Q1395" s="184">
        <v>18.303699999999999</v>
      </c>
      <c r="R1395" s="184">
        <v>38.228200000000001</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44483</v>
      </c>
      <c r="E1396" s="184">
        <v>81.540000000000006</v>
      </c>
      <c r="F1396" s="184">
        <v>1.1914</v>
      </c>
      <c r="G1396" s="184">
        <v>3.0196000000000001</v>
      </c>
      <c r="H1396" s="184">
        <v>3.5823</v>
      </c>
      <c r="I1396" s="184">
        <v>6.4908000000000001</v>
      </c>
      <c r="J1396" s="184">
        <v>5.7039</v>
      </c>
      <c r="K1396" s="184">
        <v>17.340599999999998</v>
      </c>
      <c r="L1396" s="184">
        <v>37.573799999999999</v>
      </c>
      <c r="M1396" s="184">
        <v>43.203400000000002</v>
      </c>
      <c r="N1396" s="184">
        <v>74.305300000000003</v>
      </c>
      <c r="O1396" s="184">
        <v>31.915600000000001</v>
      </c>
      <c r="P1396" s="184">
        <v>23.288</v>
      </c>
      <c r="Q1396" s="184">
        <v>22.5108</v>
      </c>
      <c r="R1396" s="184">
        <v>40.889200000000002</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44483</v>
      </c>
      <c r="E1397" s="184">
        <v>73.2</v>
      </c>
      <c r="F1397" s="184">
        <v>1.2028000000000001</v>
      </c>
      <c r="G1397" s="184">
        <v>3.0259999999999998</v>
      </c>
      <c r="H1397" s="184">
        <v>3.5653999999999999</v>
      </c>
      <c r="I1397" s="184">
        <v>6.4417999999999997</v>
      </c>
      <c r="J1397" s="184">
        <v>5.5972</v>
      </c>
      <c r="K1397" s="184">
        <v>16.951599999999999</v>
      </c>
      <c r="L1397" s="184">
        <v>36.643599999999999</v>
      </c>
      <c r="M1397" s="184">
        <v>41.805500000000002</v>
      </c>
      <c r="N1397" s="184">
        <v>71.992500000000007</v>
      </c>
      <c r="O1397" s="184">
        <v>30.1647</v>
      </c>
      <c r="P1397" s="184">
        <v>21.775300000000001</v>
      </c>
      <c r="Q1397" s="184">
        <v>20.5304</v>
      </c>
      <c r="R1397" s="184">
        <v>39.003799999999998</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44483</v>
      </c>
      <c r="E1398" s="184">
        <v>18.3</v>
      </c>
      <c r="F1398" s="184">
        <v>0.60470000000000002</v>
      </c>
      <c r="G1398" s="184">
        <v>2.7513000000000001</v>
      </c>
      <c r="H1398" s="184">
        <v>4.6311999999999998</v>
      </c>
      <c r="I1398" s="184">
        <v>8.0921000000000003</v>
      </c>
      <c r="J1398" s="184">
        <v>8.9933999999999994</v>
      </c>
      <c r="K1398" s="184">
        <v>19.6861</v>
      </c>
      <c r="L1398" s="184">
        <v>46.4</v>
      </c>
      <c r="M1398" s="184">
        <v>51.364800000000002</v>
      </c>
      <c r="N1398" s="184">
        <v>89.049599999999998</v>
      </c>
      <c r="O1398" s="184">
        <v>29.543600000000001</v>
      </c>
      <c r="P1398" s="184">
        <v>17.9572</v>
      </c>
      <c r="Q1398" s="184">
        <v>5.6288</v>
      </c>
      <c r="R1398" s="184">
        <v>46.052799999999998</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44483</v>
      </c>
      <c r="E1399" s="184">
        <v>19.670000000000002</v>
      </c>
      <c r="F1399" s="184">
        <v>0.56240000000000001</v>
      </c>
      <c r="G1399" s="184">
        <v>2.7153999999999998</v>
      </c>
      <c r="H1399" s="184">
        <v>4.6276999999999999</v>
      </c>
      <c r="I1399" s="184">
        <v>8.0769000000000002</v>
      </c>
      <c r="J1399" s="184">
        <v>9.0960000000000001</v>
      </c>
      <c r="K1399" s="184">
        <v>19.939</v>
      </c>
      <c r="L1399" s="184">
        <v>47.0105</v>
      </c>
      <c r="M1399" s="184">
        <v>52.362499999999997</v>
      </c>
      <c r="N1399" s="184">
        <v>90.600800000000007</v>
      </c>
      <c r="O1399" s="184">
        <v>30.6539</v>
      </c>
      <c r="P1399" s="184">
        <v>18.996500000000001</v>
      </c>
      <c r="Q1399" s="184">
        <v>11.731</v>
      </c>
      <c r="R1399" s="184">
        <v>47.267800000000001</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44483</v>
      </c>
      <c r="E1400" s="184">
        <v>61.640999999999998</v>
      </c>
      <c r="F1400" s="184">
        <v>0.38919999999999999</v>
      </c>
      <c r="G1400" s="184">
        <v>2.9237000000000002</v>
      </c>
      <c r="H1400" s="184">
        <v>3.7534999999999998</v>
      </c>
      <c r="I1400" s="184">
        <v>6.2556000000000003</v>
      </c>
      <c r="J1400" s="184">
        <v>5.5551000000000004</v>
      </c>
      <c r="K1400" s="184">
        <v>12.7407</v>
      </c>
      <c r="L1400" s="184">
        <v>34.402500000000003</v>
      </c>
      <c r="M1400" s="184">
        <v>44.5852</v>
      </c>
      <c r="N1400" s="184">
        <v>80.294799999999995</v>
      </c>
      <c r="O1400" s="184">
        <v>27.763200000000001</v>
      </c>
      <c r="P1400" s="184">
        <v>16.8459</v>
      </c>
      <c r="Q1400" s="184">
        <v>12.4815</v>
      </c>
      <c r="R1400" s="184">
        <v>42.122</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44483</v>
      </c>
      <c r="E1401" s="184">
        <v>69.356999999999999</v>
      </c>
      <c r="F1401" s="184">
        <v>0.39369999999999999</v>
      </c>
      <c r="G1401" s="184">
        <v>2.9356</v>
      </c>
      <c r="H1401" s="184">
        <v>3.7827999999999999</v>
      </c>
      <c r="I1401" s="184">
        <v>6.3170999999999999</v>
      </c>
      <c r="J1401" s="184">
        <v>5.6868999999999996</v>
      </c>
      <c r="K1401" s="184">
        <v>13.178599999999999</v>
      </c>
      <c r="L1401" s="184">
        <v>35.431100000000001</v>
      </c>
      <c r="M1401" s="184">
        <v>46.236400000000003</v>
      </c>
      <c r="N1401" s="184">
        <v>83.067599999999999</v>
      </c>
      <c r="O1401" s="184">
        <v>29.639800000000001</v>
      </c>
      <c r="P1401" s="184">
        <v>18.6358</v>
      </c>
      <c r="Q1401" s="184">
        <v>21.570599999999999</v>
      </c>
      <c r="R1401" s="184">
        <v>44.218299999999999</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44483</v>
      </c>
      <c r="E1402" s="184">
        <v>104.209</v>
      </c>
      <c r="F1402" s="184">
        <v>0.38529999999999998</v>
      </c>
      <c r="G1402" s="184">
        <v>1.0463</v>
      </c>
      <c r="H1402" s="184">
        <v>2.1606999999999998</v>
      </c>
      <c r="I1402" s="184">
        <v>4.9774000000000003</v>
      </c>
      <c r="J1402" s="184">
        <v>3.9729999999999999</v>
      </c>
      <c r="K1402" s="184">
        <v>10.857100000000001</v>
      </c>
      <c r="L1402" s="184">
        <v>28.388400000000001</v>
      </c>
      <c r="M1402" s="184">
        <v>31.520600000000002</v>
      </c>
      <c r="N1402" s="184">
        <v>59.560600000000001</v>
      </c>
      <c r="O1402" s="184">
        <v>27</v>
      </c>
      <c r="P1402" s="184">
        <v>17.5367</v>
      </c>
      <c r="Q1402" s="184">
        <v>20.534500000000001</v>
      </c>
      <c r="R1402" s="184">
        <v>36.376600000000003</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44483</v>
      </c>
      <c r="E1403" s="184">
        <v>97.165999999999997</v>
      </c>
      <c r="F1403" s="184">
        <v>0.38219999999999998</v>
      </c>
      <c r="G1403" s="184">
        <v>1.0387999999999999</v>
      </c>
      <c r="H1403" s="184">
        <v>2.1413000000000002</v>
      </c>
      <c r="I1403" s="184">
        <v>4.9387999999999996</v>
      </c>
      <c r="J1403" s="184">
        <v>3.8896999999999999</v>
      </c>
      <c r="K1403" s="184">
        <v>10.591900000000001</v>
      </c>
      <c r="L1403" s="184">
        <v>27.765899999999998</v>
      </c>
      <c r="M1403" s="184">
        <v>30.564399999999999</v>
      </c>
      <c r="N1403" s="184">
        <v>58.006300000000003</v>
      </c>
      <c r="O1403" s="184">
        <v>25.8017</v>
      </c>
      <c r="P1403" s="184">
        <v>16.482900000000001</v>
      </c>
      <c r="Q1403" s="184">
        <v>16.4556</v>
      </c>
      <c r="R1403" s="184">
        <v>35.1126</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44483</v>
      </c>
      <c r="E1404" s="184">
        <v>58.673000000000002</v>
      </c>
      <c r="F1404" s="184">
        <v>0.4778</v>
      </c>
      <c r="G1404" s="184">
        <v>2.3229000000000002</v>
      </c>
      <c r="H1404" s="184">
        <v>3.8681000000000001</v>
      </c>
      <c r="I1404" s="184">
        <v>6.6703999999999999</v>
      </c>
      <c r="J1404" s="184">
        <v>6.6821000000000002</v>
      </c>
      <c r="K1404" s="184">
        <v>13.8066</v>
      </c>
      <c r="L1404" s="184">
        <v>37.717100000000002</v>
      </c>
      <c r="M1404" s="184">
        <v>47.1571</v>
      </c>
      <c r="N1404" s="184">
        <v>90.694900000000004</v>
      </c>
      <c r="O1404" s="184">
        <v>31.2134</v>
      </c>
      <c r="P1404" s="184">
        <v>20.400500000000001</v>
      </c>
      <c r="Q1404" s="184">
        <v>23.493200000000002</v>
      </c>
      <c r="R1404" s="184">
        <v>46.105699999999999</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44483</v>
      </c>
      <c r="E1405" s="184">
        <v>53.058999999999997</v>
      </c>
      <c r="F1405" s="184">
        <v>0.47339999999999999</v>
      </c>
      <c r="G1405" s="184">
        <v>2.3119999999999998</v>
      </c>
      <c r="H1405" s="184">
        <v>3.8397999999999999</v>
      </c>
      <c r="I1405" s="184">
        <v>6.6105</v>
      </c>
      <c r="J1405" s="184">
        <v>6.5526999999999997</v>
      </c>
      <c r="K1405" s="184">
        <v>13.383599999999999</v>
      </c>
      <c r="L1405" s="184">
        <v>36.693600000000004</v>
      </c>
      <c r="M1405" s="184">
        <v>45.590499999999999</v>
      </c>
      <c r="N1405" s="184">
        <v>88.005799999999994</v>
      </c>
      <c r="O1405" s="184">
        <v>29.209299999999999</v>
      </c>
      <c r="P1405" s="184">
        <v>18.890899999999998</v>
      </c>
      <c r="Q1405" s="184">
        <v>12.8436</v>
      </c>
      <c r="R1405" s="184">
        <v>43.894100000000002</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44483</v>
      </c>
      <c r="E1406" s="184">
        <v>1627.9537</v>
      </c>
      <c r="F1406" s="184">
        <v>0.41799999999999998</v>
      </c>
      <c r="G1406" s="184">
        <v>1.6598999999999999</v>
      </c>
      <c r="H1406" s="184">
        <v>2.5773000000000001</v>
      </c>
      <c r="I1406" s="184">
        <v>5.4943999999999997</v>
      </c>
      <c r="J1406" s="184">
        <v>6.0804999999999998</v>
      </c>
      <c r="K1406" s="184">
        <v>13.5906</v>
      </c>
      <c r="L1406" s="184">
        <v>32.154200000000003</v>
      </c>
      <c r="M1406" s="184">
        <v>36.2254</v>
      </c>
      <c r="N1406" s="184">
        <v>77.063599999999994</v>
      </c>
      <c r="O1406" s="184">
        <v>22.8474</v>
      </c>
      <c r="P1406" s="184">
        <v>15.2028</v>
      </c>
      <c r="Q1406" s="184">
        <v>20.034300000000002</v>
      </c>
      <c r="R1406" s="184">
        <v>33.610500000000002</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44483</v>
      </c>
      <c r="E1407" s="184">
        <v>1774.4516000000001</v>
      </c>
      <c r="F1407" s="184">
        <v>0.42009999999999997</v>
      </c>
      <c r="G1407" s="184">
        <v>1.6662999999999999</v>
      </c>
      <c r="H1407" s="184">
        <v>2.5920999999999998</v>
      </c>
      <c r="I1407" s="184">
        <v>5.5251000000000001</v>
      </c>
      <c r="J1407" s="184">
        <v>6.1470000000000002</v>
      </c>
      <c r="K1407" s="184">
        <v>13.8103</v>
      </c>
      <c r="L1407" s="184">
        <v>32.6828</v>
      </c>
      <c r="M1407" s="184">
        <v>37.042200000000001</v>
      </c>
      <c r="N1407" s="184">
        <v>78.491699999999994</v>
      </c>
      <c r="O1407" s="184">
        <v>23.911000000000001</v>
      </c>
      <c r="P1407" s="184">
        <v>16.277000000000001</v>
      </c>
      <c r="Q1407" s="184">
        <v>20.961500000000001</v>
      </c>
      <c r="R1407" s="184">
        <v>34.711300000000001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44483</v>
      </c>
      <c r="E1408" s="184">
        <v>96.381</v>
      </c>
      <c r="F1408" s="184">
        <v>0.35299999999999998</v>
      </c>
      <c r="G1408" s="184">
        <v>1.9387000000000001</v>
      </c>
      <c r="H1408" s="184">
        <v>3.3898000000000001</v>
      </c>
      <c r="I1408" s="184">
        <v>5.9225000000000003</v>
      </c>
      <c r="J1408" s="184">
        <v>6.0004999999999997</v>
      </c>
      <c r="K1408" s="184">
        <v>13.535</v>
      </c>
      <c r="L1408" s="184">
        <v>32.371499999999997</v>
      </c>
      <c r="M1408" s="184">
        <v>41.157600000000002</v>
      </c>
      <c r="N1408" s="184">
        <v>78.496600000000001</v>
      </c>
      <c r="O1408" s="184">
        <v>23.973299999999998</v>
      </c>
      <c r="P1408" s="184">
        <v>15.8041</v>
      </c>
      <c r="Q1408" s="184">
        <v>17.148900000000001</v>
      </c>
      <c r="R1408" s="184">
        <v>38.516599999999997</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44483</v>
      </c>
      <c r="E1409" s="184">
        <v>103.48399999999999</v>
      </c>
      <c r="F1409" s="184">
        <v>0.35489999999999999</v>
      </c>
      <c r="G1409" s="184">
        <v>1.9436</v>
      </c>
      <c r="H1409" s="184">
        <v>3.4022999999999999</v>
      </c>
      <c r="I1409" s="184">
        <v>5.9484000000000004</v>
      </c>
      <c r="J1409" s="184">
        <v>6.0579999999999998</v>
      </c>
      <c r="K1409" s="184">
        <v>13.733700000000001</v>
      </c>
      <c r="L1409" s="184">
        <v>32.826799999999999</v>
      </c>
      <c r="M1409" s="184">
        <v>41.893000000000001</v>
      </c>
      <c r="N1409" s="184">
        <v>79.709599999999995</v>
      </c>
      <c r="O1409" s="184">
        <v>24.8704</v>
      </c>
      <c r="P1409" s="184">
        <v>16.791399999999999</v>
      </c>
      <c r="Q1409" s="184">
        <v>21.527100000000001</v>
      </c>
      <c r="R1409" s="184">
        <v>39.451000000000001</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44483</v>
      </c>
      <c r="E1410" s="184">
        <v>169.36</v>
      </c>
      <c r="F1410" s="184">
        <v>0.2545</v>
      </c>
      <c r="G1410" s="184">
        <v>2.0487000000000002</v>
      </c>
      <c r="H1410" s="184">
        <v>2.7795000000000001</v>
      </c>
      <c r="I1410" s="184">
        <v>5.1273</v>
      </c>
      <c r="J1410" s="184">
        <v>6.8449999999999998</v>
      </c>
      <c r="K1410" s="184">
        <v>11.384399999999999</v>
      </c>
      <c r="L1410" s="184">
        <v>35.444699999999997</v>
      </c>
      <c r="M1410" s="184">
        <v>41.345399999999998</v>
      </c>
      <c r="N1410" s="184">
        <v>83.627899999999997</v>
      </c>
      <c r="O1410" s="184">
        <v>23.842500000000001</v>
      </c>
      <c r="P1410" s="184">
        <v>16.401599999999998</v>
      </c>
      <c r="Q1410" s="184">
        <v>18.140699999999999</v>
      </c>
      <c r="R1410" s="184">
        <v>37.677300000000002</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44483</v>
      </c>
      <c r="E1411" s="184">
        <v>183.6</v>
      </c>
      <c r="F1411" s="184">
        <v>0.25659999999999999</v>
      </c>
      <c r="G1411" s="184">
        <v>2.0567000000000002</v>
      </c>
      <c r="H1411" s="184">
        <v>2.7938000000000001</v>
      </c>
      <c r="I1411" s="184">
        <v>5.1666999999999996</v>
      </c>
      <c r="J1411" s="184">
        <v>6.9306999999999999</v>
      </c>
      <c r="K1411" s="184">
        <v>11.6449</v>
      </c>
      <c r="L1411" s="184">
        <v>36.1008</v>
      </c>
      <c r="M1411" s="184">
        <v>42.325600000000001</v>
      </c>
      <c r="N1411" s="184">
        <v>85.3048</v>
      </c>
      <c r="O1411" s="184">
        <v>25.0181</v>
      </c>
      <c r="P1411" s="184">
        <v>17.5946</v>
      </c>
      <c r="Q1411" s="184">
        <v>21.107399999999998</v>
      </c>
      <c r="R1411" s="184">
        <v>38.949199999999998</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44483</v>
      </c>
      <c r="E1412" s="184">
        <v>18.899999999999999</v>
      </c>
      <c r="F1412" s="184">
        <v>0.69259999999999999</v>
      </c>
      <c r="G1412" s="184">
        <v>2.8292000000000002</v>
      </c>
      <c r="H1412" s="184">
        <v>3.7890999999999999</v>
      </c>
      <c r="I1412" s="184">
        <v>7.6310000000000002</v>
      </c>
      <c r="J1412" s="184">
        <v>6.7797000000000001</v>
      </c>
      <c r="K1412" s="184">
        <v>15.950900000000001</v>
      </c>
      <c r="L1412" s="184">
        <v>35.289900000000003</v>
      </c>
      <c r="M1412" s="184">
        <v>40.834600000000002</v>
      </c>
      <c r="N1412" s="184">
        <v>74.1935</v>
      </c>
      <c r="O1412" s="184">
        <v>22.836300000000001</v>
      </c>
      <c r="P1412" s="184"/>
      <c r="Q1412" s="184">
        <v>14.4368</v>
      </c>
      <c r="R1412" s="184">
        <v>37.900300000000001</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44483</v>
      </c>
      <c r="E1413" s="184">
        <v>20.41</v>
      </c>
      <c r="F1413" s="184">
        <v>0.74039999999999995</v>
      </c>
      <c r="G1413" s="184">
        <v>2.8730000000000002</v>
      </c>
      <c r="H1413" s="184">
        <v>3.8677000000000001</v>
      </c>
      <c r="I1413" s="184">
        <v>7.6477000000000004</v>
      </c>
      <c r="J1413" s="184">
        <v>6.8586</v>
      </c>
      <c r="K1413" s="184">
        <v>16.2301</v>
      </c>
      <c r="L1413" s="184">
        <v>35.975999999999999</v>
      </c>
      <c r="M1413" s="184">
        <v>41.7361</v>
      </c>
      <c r="N1413" s="184">
        <v>75.796700000000001</v>
      </c>
      <c r="O1413" s="184">
        <v>24.177499999999998</v>
      </c>
      <c r="P1413" s="184"/>
      <c r="Q1413" s="184">
        <v>16.3154</v>
      </c>
      <c r="R1413" s="184">
        <v>39.027000000000001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44483</v>
      </c>
      <c r="E1414" s="184">
        <v>91.09</v>
      </c>
      <c r="F1414" s="184">
        <v>0.33040000000000003</v>
      </c>
      <c r="G1414" s="184">
        <v>2.2448999999999999</v>
      </c>
      <c r="H1414" s="184">
        <v>3.3235000000000001</v>
      </c>
      <c r="I1414" s="184">
        <v>5.9432</v>
      </c>
      <c r="J1414" s="184">
        <v>6.8880999999999997</v>
      </c>
      <c r="K1414" s="184">
        <v>12.7212</v>
      </c>
      <c r="L1414" s="184">
        <v>35.088200000000001</v>
      </c>
      <c r="M1414" s="184">
        <v>38.413600000000002</v>
      </c>
      <c r="N1414" s="184">
        <v>70.868499999999997</v>
      </c>
      <c r="O1414" s="184">
        <v>26.129300000000001</v>
      </c>
      <c r="P1414" s="184">
        <v>18.388000000000002</v>
      </c>
      <c r="Q1414" s="184">
        <v>16.46</v>
      </c>
      <c r="R1414" s="184">
        <v>39.1965</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44483</v>
      </c>
      <c r="E1415" s="184">
        <v>104.21</v>
      </c>
      <c r="F1415" s="184">
        <v>0.33700000000000002</v>
      </c>
      <c r="G1415" s="184">
        <v>2.2669000000000001</v>
      </c>
      <c r="H1415" s="184">
        <v>3.3521999999999998</v>
      </c>
      <c r="I1415" s="184">
        <v>6.0122</v>
      </c>
      <c r="J1415" s="184">
        <v>7.0137999999999998</v>
      </c>
      <c r="K1415" s="184">
        <v>13.1242</v>
      </c>
      <c r="L1415" s="184">
        <v>36.079900000000002</v>
      </c>
      <c r="M1415" s="184">
        <v>39.973100000000002</v>
      </c>
      <c r="N1415" s="184">
        <v>73.480900000000005</v>
      </c>
      <c r="O1415" s="184">
        <v>28.017600000000002</v>
      </c>
      <c r="P1415" s="184">
        <v>20.293700000000001</v>
      </c>
      <c r="Q1415" s="184">
        <v>22.3888</v>
      </c>
      <c r="R1415" s="184">
        <v>41.185299999999998</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44483</v>
      </c>
      <c r="E1416" s="184">
        <v>12.5975</v>
      </c>
      <c r="F1416" s="184">
        <v>-9.6799999999999997E-2</v>
      </c>
      <c r="G1416" s="184">
        <v>1.2636000000000001</v>
      </c>
      <c r="H1416" s="184">
        <v>2.4687000000000001</v>
      </c>
      <c r="I1416" s="184">
        <v>3.8832</v>
      </c>
      <c r="J1416" s="184">
        <v>4.8838999999999997</v>
      </c>
      <c r="K1416" s="184">
        <v>8.9146000000000001</v>
      </c>
      <c r="L1416" s="184">
        <v>27.8428</v>
      </c>
      <c r="M1416" s="184"/>
      <c r="N1416" s="184"/>
      <c r="O1416" s="184"/>
      <c r="P1416" s="184"/>
      <c r="Q1416" s="184">
        <v>25.975000000000001</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44483</v>
      </c>
      <c r="E1417" s="184">
        <v>12.419</v>
      </c>
      <c r="F1417" s="184">
        <v>-0.10299999999999999</v>
      </c>
      <c r="G1417" s="184">
        <v>1.2448999999999999</v>
      </c>
      <c r="H1417" s="184">
        <v>2.4230999999999998</v>
      </c>
      <c r="I1417" s="184">
        <v>3.7917999999999998</v>
      </c>
      <c r="J1417" s="184">
        <v>4.6851000000000003</v>
      </c>
      <c r="K1417" s="184">
        <v>8.2850999999999999</v>
      </c>
      <c r="L1417" s="184">
        <v>26.349299999999999</v>
      </c>
      <c r="M1417" s="184"/>
      <c r="N1417" s="184"/>
      <c r="O1417" s="184"/>
      <c r="P1417" s="184"/>
      <c r="Q1417" s="184">
        <v>24.19</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44483</v>
      </c>
      <c r="E1418" s="184">
        <v>74.44</v>
      </c>
      <c r="F1418" s="184">
        <v>0.56879999999999997</v>
      </c>
      <c r="G1418" s="184">
        <v>1.1289</v>
      </c>
      <c r="H1418" s="184">
        <v>2.7850000000000001</v>
      </c>
      <c r="I1418" s="184">
        <v>5.2973999999999997</v>
      </c>
      <c r="J1418" s="184">
        <v>4.5373000000000001</v>
      </c>
      <c r="K1418" s="184">
        <v>12.4556</v>
      </c>
      <c r="L1418" s="184">
        <v>30.2241</v>
      </c>
      <c r="M1418" s="184">
        <v>42.690100000000001</v>
      </c>
      <c r="N1418" s="184">
        <v>81.286799999999999</v>
      </c>
      <c r="O1418" s="184">
        <v>28.8963</v>
      </c>
      <c r="P1418" s="184">
        <v>18.284600000000001</v>
      </c>
      <c r="Q1418" s="184">
        <v>14.789899999999999</v>
      </c>
      <c r="R1418" s="184">
        <v>41.331600000000002</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44483</v>
      </c>
      <c r="E1419" s="184">
        <v>82.53</v>
      </c>
      <c r="F1419" s="184">
        <v>0.57150000000000001</v>
      </c>
      <c r="G1419" s="184">
        <v>1.1396999999999999</v>
      </c>
      <c r="H1419" s="184">
        <v>2.8090999999999999</v>
      </c>
      <c r="I1419" s="184">
        <v>5.3484999999999996</v>
      </c>
      <c r="J1419" s="184">
        <v>4.6459000000000001</v>
      </c>
      <c r="K1419" s="184">
        <v>12.810600000000001</v>
      </c>
      <c r="L1419" s="184">
        <v>31.054099999999998</v>
      </c>
      <c r="M1419" s="184">
        <v>44.046500000000002</v>
      </c>
      <c r="N1419" s="184">
        <v>83.575400000000002</v>
      </c>
      <c r="O1419" s="184">
        <v>30.545200000000001</v>
      </c>
      <c r="P1419" s="184">
        <v>19.8001</v>
      </c>
      <c r="Q1419" s="184">
        <v>22.4528</v>
      </c>
      <c r="R1419" s="184">
        <v>43.126600000000003</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44483</v>
      </c>
      <c r="E1420" s="184">
        <v>240</v>
      </c>
      <c r="F1420" s="184">
        <v>0.65849999999999997</v>
      </c>
      <c r="G1420" s="184">
        <v>1.4713000000000001</v>
      </c>
      <c r="H1420" s="184">
        <v>2.0669</v>
      </c>
      <c r="I1420" s="184">
        <v>5.2355</v>
      </c>
      <c r="J1420" s="184">
        <v>5.4481999999999999</v>
      </c>
      <c r="K1420" s="184">
        <v>12.8721</v>
      </c>
      <c r="L1420" s="184">
        <v>27.7547</v>
      </c>
      <c r="M1420" s="184">
        <v>36.069800000000001</v>
      </c>
      <c r="N1420" s="184">
        <v>64.721999999999994</v>
      </c>
      <c r="O1420" s="184">
        <v>21.976600000000001</v>
      </c>
      <c r="P1420" s="184">
        <v>17.23</v>
      </c>
      <c r="Q1420" s="184">
        <v>21.650099999999998</v>
      </c>
      <c r="R1420" s="184">
        <v>34.922699999999999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44483</v>
      </c>
      <c r="E1421" s="184">
        <v>221.19</v>
      </c>
      <c r="F1421" s="184">
        <v>0.65529999999999999</v>
      </c>
      <c r="G1421" s="184">
        <v>1.4633</v>
      </c>
      <c r="H1421" s="184">
        <v>2.0436999999999999</v>
      </c>
      <c r="I1421" s="184">
        <v>5.1932999999999998</v>
      </c>
      <c r="J1421" s="184">
        <v>5.3486000000000002</v>
      </c>
      <c r="K1421" s="184">
        <v>12.542</v>
      </c>
      <c r="L1421" s="184">
        <v>27.003900000000002</v>
      </c>
      <c r="M1421" s="184">
        <v>34.9131</v>
      </c>
      <c r="N1421" s="184">
        <v>62.855200000000004</v>
      </c>
      <c r="O1421" s="184">
        <v>20.567699999999999</v>
      </c>
      <c r="P1421" s="184">
        <v>16.0107</v>
      </c>
      <c r="Q1421" s="184">
        <v>19.735099999999999</v>
      </c>
      <c r="R1421" s="184">
        <v>33.344799999999999</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44483</v>
      </c>
      <c r="E1422" s="184">
        <v>19.617100000000001</v>
      </c>
      <c r="F1422" s="184">
        <v>0.78090000000000004</v>
      </c>
      <c r="G1422" s="184">
        <v>2.4986000000000002</v>
      </c>
      <c r="H1422" s="184">
        <v>3.4319000000000002</v>
      </c>
      <c r="I1422" s="184">
        <v>7.3785999999999996</v>
      </c>
      <c r="J1422" s="184">
        <v>8.0272000000000006</v>
      </c>
      <c r="K1422" s="184">
        <v>14.169700000000001</v>
      </c>
      <c r="L1422" s="184">
        <v>39.202399999999997</v>
      </c>
      <c r="M1422" s="184">
        <v>51.797499999999999</v>
      </c>
      <c r="N1422" s="184">
        <v>88.635000000000005</v>
      </c>
      <c r="O1422" s="184">
        <v>29.755500000000001</v>
      </c>
      <c r="P1422" s="184"/>
      <c r="Q1422" s="184">
        <v>19.9346</v>
      </c>
      <c r="R1422" s="184">
        <v>42.835500000000003</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44483</v>
      </c>
      <c r="E1423" s="184">
        <v>18.382300000000001</v>
      </c>
      <c r="F1423" s="184">
        <v>0.77569999999999995</v>
      </c>
      <c r="G1423" s="184">
        <v>2.4830999999999999</v>
      </c>
      <c r="H1423" s="184">
        <v>3.3961999999999999</v>
      </c>
      <c r="I1423" s="184">
        <v>7.3042999999999996</v>
      </c>
      <c r="J1423" s="184">
        <v>7.8678999999999997</v>
      </c>
      <c r="K1423" s="184">
        <v>13.6815</v>
      </c>
      <c r="L1423" s="184">
        <v>38.024900000000002</v>
      </c>
      <c r="M1423" s="184">
        <v>49.927399999999999</v>
      </c>
      <c r="N1423" s="184">
        <v>85.567300000000003</v>
      </c>
      <c r="O1423" s="184">
        <v>27.639600000000002</v>
      </c>
      <c r="P1423" s="184"/>
      <c r="Q1423" s="184">
        <v>17.849399999999999</v>
      </c>
      <c r="R1423" s="184">
        <v>40.540900000000001</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44483</v>
      </c>
      <c r="E1424" s="184">
        <v>22.367000000000001</v>
      </c>
      <c r="F1424" s="184">
        <v>0.93869999999999998</v>
      </c>
      <c r="G1424" s="184">
        <v>1.9369000000000001</v>
      </c>
      <c r="H1424" s="184">
        <v>2.8273000000000001</v>
      </c>
      <c r="I1424" s="184">
        <v>5.2961</v>
      </c>
      <c r="J1424" s="184">
        <v>4.6997</v>
      </c>
      <c r="K1424" s="184">
        <v>13.4747</v>
      </c>
      <c r="L1424" s="184">
        <v>35.483699999999999</v>
      </c>
      <c r="M1424" s="184">
        <v>44.789000000000001</v>
      </c>
      <c r="N1424" s="184">
        <v>90.991399999999999</v>
      </c>
      <c r="O1424" s="184"/>
      <c r="P1424" s="184"/>
      <c r="Q1424" s="184">
        <v>43.856400000000001</v>
      </c>
      <c r="R1424" s="184">
        <v>47.0274</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44483</v>
      </c>
      <c r="E1425" s="184">
        <v>21.594999999999999</v>
      </c>
      <c r="F1425" s="184">
        <v>0.93010000000000004</v>
      </c>
      <c r="G1425" s="184">
        <v>1.9209000000000001</v>
      </c>
      <c r="H1425" s="184">
        <v>2.7942</v>
      </c>
      <c r="I1425" s="184">
        <v>5.2388000000000003</v>
      </c>
      <c r="J1425" s="184">
        <v>4.5762999999999998</v>
      </c>
      <c r="K1425" s="184">
        <v>13.0806</v>
      </c>
      <c r="L1425" s="184">
        <v>34.523099999999999</v>
      </c>
      <c r="M1425" s="184">
        <v>43.221899999999998</v>
      </c>
      <c r="N1425" s="184">
        <v>88.175299999999993</v>
      </c>
      <c r="O1425" s="184"/>
      <c r="P1425" s="184"/>
      <c r="Q1425" s="184">
        <v>41.591900000000003</v>
      </c>
      <c r="R1425" s="184">
        <v>44.744199999999999</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44483</v>
      </c>
      <c r="E1426" s="184">
        <v>48.840400000000002</v>
      </c>
      <c r="F1426" s="184">
        <v>1.2122999999999999</v>
      </c>
      <c r="G1426" s="184">
        <v>1.8456999999999999</v>
      </c>
      <c r="H1426" s="184">
        <v>2.2700999999999998</v>
      </c>
      <c r="I1426" s="184">
        <v>5.7222</v>
      </c>
      <c r="J1426" s="184">
        <v>8.0607000000000006</v>
      </c>
      <c r="K1426" s="184">
        <v>22.0503</v>
      </c>
      <c r="L1426" s="184">
        <v>42.686399999999999</v>
      </c>
      <c r="M1426" s="184">
        <v>48.634500000000003</v>
      </c>
      <c r="N1426" s="184">
        <v>81.735100000000003</v>
      </c>
      <c r="O1426" s="184">
        <v>25.544899999999998</v>
      </c>
      <c r="P1426" s="184">
        <v>14.7166</v>
      </c>
      <c r="Q1426" s="184">
        <v>23.0669</v>
      </c>
      <c r="R1426" s="184">
        <v>34.926699999999997</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44483</v>
      </c>
      <c r="E1427" s="184">
        <v>44.423099999999998</v>
      </c>
      <c r="F1427" s="184">
        <v>1.2089000000000001</v>
      </c>
      <c r="G1427" s="184">
        <v>1.8354999999999999</v>
      </c>
      <c r="H1427" s="184">
        <v>2.2464</v>
      </c>
      <c r="I1427" s="184">
        <v>5.6731999999999996</v>
      </c>
      <c r="J1427" s="184">
        <v>7.9532999999999996</v>
      </c>
      <c r="K1427" s="184">
        <v>21.674499999999998</v>
      </c>
      <c r="L1427" s="184">
        <v>41.819899999999997</v>
      </c>
      <c r="M1427" s="184">
        <v>47.242600000000003</v>
      </c>
      <c r="N1427" s="184">
        <v>79.409700000000001</v>
      </c>
      <c r="O1427" s="184">
        <v>24.045200000000001</v>
      </c>
      <c r="P1427" s="184">
        <v>13.2836</v>
      </c>
      <c r="Q1427" s="184">
        <v>21.549600000000002</v>
      </c>
      <c r="R1427" s="184">
        <v>33.278700000000001</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44483</v>
      </c>
      <c r="E1428" s="184">
        <v>2180.0288</v>
      </c>
      <c r="F1428" s="184">
        <v>0.68940000000000001</v>
      </c>
      <c r="G1428" s="184">
        <v>2.1551999999999998</v>
      </c>
      <c r="H1428" s="184">
        <v>3.2105000000000001</v>
      </c>
      <c r="I1428" s="184">
        <v>6.4893999999999998</v>
      </c>
      <c r="J1428" s="184">
        <v>7.0113000000000003</v>
      </c>
      <c r="K1428" s="184">
        <v>18.5258</v>
      </c>
      <c r="L1428" s="184">
        <v>41.656500000000001</v>
      </c>
      <c r="M1428" s="184">
        <v>46.335099999999997</v>
      </c>
      <c r="N1428" s="184">
        <v>88.070800000000006</v>
      </c>
      <c r="O1428" s="184">
        <v>29.2882</v>
      </c>
      <c r="P1428" s="184">
        <v>18.841000000000001</v>
      </c>
      <c r="Q1428" s="184">
        <v>22.975300000000001</v>
      </c>
      <c r="R1428" s="184">
        <v>43.2928</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44483</v>
      </c>
      <c r="E1429" s="184">
        <v>2317.3708000000001</v>
      </c>
      <c r="F1429" s="184">
        <v>0.6915</v>
      </c>
      <c r="G1429" s="184">
        <v>2.1617000000000002</v>
      </c>
      <c r="H1429" s="184">
        <v>3.226</v>
      </c>
      <c r="I1429" s="184">
        <v>6.5225999999999997</v>
      </c>
      <c r="J1429" s="184">
        <v>7.0848000000000004</v>
      </c>
      <c r="K1429" s="184">
        <v>18.749099999999999</v>
      </c>
      <c r="L1429" s="184">
        <v>42.180199999999999</v>
      </c>
      <c r="M1429" s="184">
        <v>47.143999999999998</v>
      </c>
      <c r="N1429" s="184">
        <v>89.454300000000003</v>
      </c>
      <c r="O1429" s="184">
        <v>30.1569</v>
      </c>
      <c r="P1429" s="184">
        <v>19.680399999999999</v>
      </c>
      <c r="Q1429" s="184">
        <v>18.918800000000001</v>
      </c>
      <c r="R1429" s="184">
        <v>44.298499999999997</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44483</v>
      </c>
      <c r="E1430" s="184">
        <v>49.03</v>
      </c>
      <c r="F1430" s="184">
        <v>1.0303</v>
      </c>
      <c r="G1430" s="184">
        <v>2.4018000000000002</v>
      </c>
      <c r="H1430" s="184">
        <v>3.4169999999999998</v>
      </c>
      <c r="I1430" s="184">
        <v>5.6909000000000001</v>
      </c>
      <c r="J1430" s="184">
        <v>5.3049999999999997</v>
      </c>
      <c r="K1430" s="184">
        <v>19.0627</v>
      </c>
      <c r="L1430" s="184">
        <v>44.7166</v>
      </c>
      <c r="M1430" s="184">
        <v>55.848700000000001</v>
      </c>
      <c r="N1430" s="184">
        <v>99.877700000000004</v>
      </c>
      <c r="O1430" s="184">
        <v>40.153700000000001</v>
      </c>
      <c r="P1430" s="184">
        <v>22.769100000000002</v>
      </c>
      <c r="Q1430" s="184">
        <v>22.3826</v>
      </c>
      <c r="R1430" s="184">
        <v>65.480800000000002</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44483</v>
      </c>
      <c r="E1431" s="184">
        <v>44.62</v>
      </c>
      <c r="F1431" s="184">
        <v>1.0187999999999999</v>
      </c>
      <c r="G1431" s="184">
        <v>2.3864000000000001</v>
      </c>
      <c r="H1431" s="184">
        <v>3.3828</v>
      </c>
      <c r="I1431" s="184">
        <v>5.6345000000000001</v>
      </c>
      <c r="J1431" s="184">
        <v>5.1367000000000003</v>
      </c>
      <c r="K1431" s="184">
        <v>18.481100000000001</v>
      </c>
      <c r="L1431" s="184">
        <v>43.288400000000003</v>
      </c>
      <c r="M1431" s="184">
        <v>53.597200000000001</v>
      </c>
      <c r="N1431" s="184">
        <v>96.131900000000002</v>
      </c>
      <c r="O1431" s="184">
        <v>37.792900000000003</v>
      </c>
      <c r="P1431" s="184">
        <v>20.8095</v>
      </c>
      <c r="Q1431" s="184">
        <v>20.925899999999999</v>
      </c>
      <c r="R1431" s="184">
        <v>62.524299999999997</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44483</v>
      </c>
      <c r="E1432" s="184">
        <v>19.34</v>
      </c>
      <c r="F1432" s="184">
        <v>0.67669999999999997</v>
      </c>
      <c r="G1432" s="184">
        <v>2.7629999999999999</v>
      </c>
      <c r="H1432" s="184">
        <v>4.2026000000000003</v>
      </c>
      <c r="I1432" s="184">
        <v>7.1467999999999998</v>
      </c>
      <c r="J1432" s="184">
        <v>7.6837</v>
      </c>
      <c r="K1432" s="184">
        <v>17.639900000000001</v>
      </c>
      <c r="L1432" s="184">
        <v>40.9621</v>
      </c>
      <c r="M1432" s="184">
        <v>46.182899999999997</v>
      </c>
      <c r="N1432" s="184">
        <v>85.604600000000005</v>
      </c>
      <c r="O1432" s="184"/>
      <c r="P1432" s="184"/>
      <c r="Q1432" s="184">
        <v>44.5015</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44483</v>
      </c>
      <c r="E1433" s="184">
        <v>18.690000000000001</v>
      </c>
      <c r="F1433" s="184">
        <v>0.70040000000000002</v>
      </c>
      <c r="G1433" s="184">
        <v>2.7488000000000001</v>
      </c>
      <c r="H1433" s="184">
        <v>4.1806000000000001</v>
      </c>
      <c r="I1433" s="184">
        <v>7.0446999999999997</v>
      </c>
      <c r="J1433" s="184">
        <v>7.5373999999999999</v>
      </c>
      <c r="K1433" s="184">
        <v>17.178699999999999</v>
      </c>
      <c r="L1433" s="184">
        <v>39.790599999999998</v>
      </c>
      <c r="M1433" s="184">
        <v>44.213000000000001</v>
      </c>
      <c r="N1433" s="184">
        <v>82.163700000000006</v>
      </c>
      <c r="O1433" s="184"/>
      <c r="P1433" s="184"/>
      <c r="Q1433" s="184">
        <v>41.770600000000002</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44483</v>
      </c>
      <c r="E1434" s="184">
        <v>121.08150000000001</v>
      </c>
      <c r="F1434" s="184">
        <v>1.0774999999999999</v>
      </c>
      <c r="G1434" s="184">
        <v>2.3990999999999998</v>
      </c>
      <c r="H1434" s="184">
        <v>3.3468</v>
      </c>
      <c r="I1434" s="184">
        <v>6.9433999999999996</v>
      </c>
      <c r="J1434" s="184">
        <v>6.8025000000000002</v>
      </c>
      <c r="K1434" s="184">
        <v>11.7531</v>
      </c>
      <c r="L1434" s="184">
        <v>37.8994</v>
      </c>
      <c r="M1434" s="184">
        <v>46.421900000000001</v>
      </c>
      <c r="N1434" s="184">
        <v>90.760900000000007</v>
      </c>
      <c r="O1434" s="184">
        <v>30.9803</v>
      </c>
      <c r="P1434" s="184">
        <v>21.369199999999999</v>
      </c>
      <c r="Q1434" s="184">
        <v>12.8405</v>
      </c>
      <c r="R1434" s="184">
        <v>53.897599999999997</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44483</v>
      </c>
      <c r="E1435" s="184">
        <v>128.10769999999999</v>
      </c>
      <c r="F1435" s="184">
        <v>1.0848</v>
      </c>
      <c r="G1435" s="184">
        <v>2.4178999999999999</v>
      </c>
      <c r="H1435" s="184">
        <v>3.3889999999999998</v>
      </c>
      <c r="I1435" s="184">
        <v>7.0799000000000003</v>
      </c>
      <c r="J1435" s="184">
        <v>7.0396000000000001</v>
      </c>
      <c r="K1435" s="184">
        <v>12.3834</v>
      </c>
      <c r="L1435" s="184">
        <v>39.707900000000002</v>
      </c>
      <c r="M1435" s="184">
        <v>49.070399999999999</v>
      </c>
      <c r="N1435" s="184">
        <v>94.705299999999994</v>
      </c>
      <c r="O1435" s="184">
        <v>33.039700000000003</v>
      </c>
      <c r="P1435" s="184">
        <v>22.6144</v>
      </c>
      <c r="Q1435" s="184">
        <v>17.726299999999998</v>
      </c>
      <c r="R1435" s="184">
        <v>56.852600000000002</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44483</v>
      </c>
      <c r="E1436" s="184">
        <v>152.06280000000001</v>
      </c>
      <c r="F1436" s="184">
        <v>0.31659999999999999</v>
      </c>
      <c r="G1436" s="184">
        <v>2.0352999999999999</v>
      </c>
      <c r="H1436" s="184">
        <v>3.0512999999999999</v>
      </c>
      <c r="I1436" s="184">
        <v>5.7666000000000004</v>
      </c>
      <c r="J1436" s="184">
        <v>6.2210999999999999</v>
      </c>
      <c r="K1436" s="184">
        <v>13.044600000000001</v>
      </c>
      <c r="L1436" s="184">
        <v>32.548000000000002</v>
      </c>
      <c r="M1436" s="184">
        <v>45.5364</v>
      </c>
      <c r="N1436" s="184">
        <v>90.331199999999995</v>
      </c>
      <c r="O1436" s="184">
        <v>29.302</v>
      </c>
      <c r="P1436" s="184">
        <v>15.466699999999999</v>
      </c>
      <c r="Q1436" s="184">
        <v>21.314399999999999</v>
      </c>
      <c r="R1436" s="184">
        <v>45.908299999999997</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44483</v>
      </c>
      <c r="E1437" s="184">
        <v>140.2157</v>
      </c>
      <c r="F1437" s="184">
        <v>0.31440000000000001</v>
      </c>
      <c r="G1437" s="184">
        <v>2.0286</v>
      </c>
      <c r="H1437" s="184">
        <v>3.0352000000000001</v>
      </c>
      <c r="I1437" s="184">
        <v>5.7332999999999998</v>
      </c>
      <c r="J1437" s="184">
        <v>6.1467999999999998</v>
      </c>
      <c r="K1437" s="184">
        <v>12.7958</v>
      </c>
      <c r="L1437" s="184">
        <v>31.945599999999999</v>
      </c>
      <c r="M1437" s="184">
        <v>44.549700000000001</v>
      </c>
      <c r="N1437" s="184">
        <v>88.636399999999995</v>
      </c>
      <c r="O1437" s="184">
        <v>28.177</v>
      </c>
      <c r="P1437" s="184">
        <v>14.3376</v>
      </c>
      <c r="Q1437" s="184">
        <v>17.291599999999999</v>
      </c>
      <c r="R1437" s="184">
        <v>44.593699999999998</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44483</v>
      </c>
      <c r="E1438" s="184">
        <v>742.27750000000003</v>
      </c>
      <c r="F1438" s="184">
        <v>0.49209999999999998</v>
      </c>
      <c r="G1438" s="184">
        <v>2.194</v>
      </c>
      <c r="H1438" s="184">
        <v>2.8706999999999998</v>
      </c>
      <c r="I1438" s="184">
        <v>5.2557999999999998</v>
      </c>
      <c r="J1438" s="184">
        <v>4.0785</v>
      </c>
      <c r="K1438" s="184">
        <v>13.1911</v>
      </c>
      <c r="L1438" s="184">
        <v>31.403500000000001</v>
      </c>
      <c r="M1438" s="184">
        <v>36.386099999999999</v>
      </c>
      <c r="N1438" s="184">
        <v>72.508700000000005</v>
      </c>
      <c r="O1438" s="184">
        <v>19.466100000000001</v>
      </c>
      <c r="P1438" s="184">
        <v>12.0031</v>
      </c>
      <c r="Q1438" s="184">
        <v>25.072500000000002</v>
      </c>
      <c r="R1438" s="184">
        <v>30.933299999999999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44483</v>
      </c>
      <c r="E1439" s="184">
        <v>784.75210000000004</v>
      </c>
      <c r="F1439" s="184">
        <v>0.49419999999999997</v>
      </c>
      <c r="G1439" s="184">
        <v>2.2002999999999999</v>
      </c>
      <c r="H1439" s="184">
        <v>2.8854000000000002</v>
      </c>
      <c r="I1439" s="184">
        <v>5.2858000000000001</v>
      </c>
      <c r="J1439" s="184">
        <v>4.1422999999999996</v>
      </c>
      <c r="K1439" s="184">
        <v>13.403600000000001</v>
      </c>
      <c r="L1439" s="184">
        <v>31.946400000000001</v>
      </c>
      <c r="M1439" s="184">
        <v>37.220799999999997</v>
      </c>
      <c r="N1439" s="184">
        <v>73.908299999999997</v>
      </c>
      <c r="O1439" s="184">
        <v>20.4298</v>
      </c>
      <c r="P1439" s="184">
        <v>12.8466</v>
      </c>
      <c r="Q1439" s="184">
        <v>18.718499999999999</v>
      </c>
      <c r="R1439" s="184">
        <v>31.979600000000001</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44483</v>
      </c>
      <c r="E1440" s="184">
        <v>256.16649999999998</v>
      </c>
      <c r="F1440" s="184">
        <v>0.59350000000000003</v>
      </c>
      <c r="G1440" s="184">
        <v>2.8635999999999999</v>
      </c>
      <c r="H1440" s="184">
        <v>4.0045999999999999</v>
      </c>
      <c r="I1440" s="184">
        <v>6.7491000000000003</v>
      </c>
      <c r="J1440" s="184">
        <v>5.3042999999999996</v>
      </c>
      <c r="K1440" s="184">
        <v>14.5158</v>
      </c>
      <c r="L1440" s="184">
        <v>32.724899999999998</v>
      </c>
      <c r="M1440" s="184">
        <v>38.929000000000002</v>
      </c>
      <c r="N1440" s="184">
        <v>74.139799999999994</v>
      </c>
      <c r="O1440" s="184">
        <v>28.647300000000001</v>
      </c>
      <c r="P1440" s="184">
        <v>17.730799999999999</v>
      </c>
      <c r="Q1440" s="184">
        <v>12.6111</v>
      </c>
      <c r="R1440" s="184">
        <v>38.1541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44483</v>
      </c>
      <c r="E1441" s="184">
        <v>278.21940000000001</v>
      </c>
      <c r="F1441" s="184">
        <v>0.5968</v>
      </c>
      <c r="G1441" s="184">
        <v>2.8731</v>
      </c>
      <c r="H1441" s="184">
        <v>4.0282</v>
      </c>
      <c r="I1441" s="184">
        <v>6.7990000000000004</v>
      </c>
      <c r="J1441" s="184">
        <v>5.4115000000000002</v>
      </c>
      <c r="K1441" s="184">
        <v>14.872199999999999</v>
      </c>
      <c r="L1441" s="184">
        <v>33.543700000000001</v>
      </c>
      <c r="M1441" s="184">
        <v>40.189700000000002</v>
      </c>
      <c r="N1441" s="184">
        <v>76.256799999999998</v>
      </c>
      <c r="O1441" s="184">
        <v>30.2883</v>
      </c>
      <c r="P1441" s="184">
        <v>19.007999999999999</v>
      </c>
      <c r="Q1441" s="184">
        <v>21.761600000000001</v>
      </c>
      <c r="R1441" s="184">
        <v>39.900500000000001</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44483</v>
      </c>
      <c r="E1442" s="184">
        <v>81.93</v>
      </c>
      <c r="F1442" s="184">
        <v>9.7699999999999995E-2</v>
      </c>
      <c r="G1442" s="184">
        <v>1.7889999999999999</v>
      </c>
      <c r="H1442" s="184">
        <v>2.9918</v>
      </c>
      <c r="I1442" s="184">
        <v>6.0445000000000002</v>
      </c>
      <c r="J1442" s="184">
        <v>6.6657999999999999</v>
      </c>
      <c r="K1442" s="184">
        <v>11.287699999999999</v>
      </c>
      <c r="L1442" s="184">
        <v>30.2958</v>
      </c>
      <c r="M1442" s="184">
        <v>38.325200000000002</v>
      </c>
      <c r="N1442" s="184">
        <v>64.981899999999996</v>
      </c>
      <c r="O1442" s="184">
        <v>25.370699999999999</v>
      </c>
      <c r="P1442" s="184">
        <v>17.879200000000001</v>
      </c>
      <c r="Q1442" s="184">
        <v>19.038599999999999</v>
      </c>
      <c r="R1442" s="184">
        <v>38.977699999999999</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44483</v>
      </c>
      <c r="E1443" s="184">
        <v>78.69</v>
      </c>
      <c r="F1443" s="184">
        <v>0.1018</v>
      </c>
      <c r="G1443" s="184">
        <v>1.7719</v>
      </c>
      <c r="H1443" s="184">
        <v>2.9704000000000002</v>
      </c>
      <c r="I1443" s="184">
        <v>6.0369000000000002</v>
      </c>
      <c r="J1443" s="184">
        <v>6.6405000000000003</v>
      </c>
      <c r="K1443" s="184">
        <v>11.1755</v>
      </c>
      <c r="L1443" s="184">
        <v>30.044599999999999</v>
      </c>
      <c r="M1443" s="184">
        <v>37.907499999999999</v>
      </c>
      <c r="N1443" s="184">
        <v>64.348399999999998</v>
      </c>
      <c r="O1443" s="184">
        <v>24.850999999999999</v>
      </c>
      <c r="P1443" s="184">
        <v>17.392399999999999</v>
      </c>
      <c r="Q1443" s="184">
        <v>7.9016000000000002</v>
      </c>
      <c r="R1443" s="184">
        <v>38.4422</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44483</v>
      </c>
      <c r="E1444" s="184">
        <v>29.85</v>
      </c>
      <c r="F1444" s="184">
        <v>0.43740000000000001</v>
      </c>
      <c r="G1444" s="184">
        <v>2.1211000000000002</v>
      </c>
      <c r="H1444" s="184">
        <v>3.3229000000000002</v>
      </c>
      <c r="I1444" s="184">
        <v>6.9126000000000003</v>
      </c>
      <c r="J1444" s="184">
        <v>6.3033999999999999</v>
      </c>
      <c r="K1444" s="184">
        <v>16.238299999999999</v>
      </c>
      <c r="L1444" s="184">
        <v>41.6706</v>
      </c>
      <c r="M1444" s="184">
        <v>51.139200000000002</v>
      </c>
      <c r="N1444" s="184">
        <v>85.058899999999994</v>
      </c>
      <c r="O1444" s="184"/>
      <c r="P1444" s="184"/>
      <c r="Q1444" s="184">
        <v>101.4332</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44483</v>
      </c>
      <c r="E1445" s="184">
        <v>29.3</v>
      </c>
      <c r="F1445" s="184">
        <v>0.41120000000000001</v>
      </c>
      <c r="G1445" s="184">
        <v>2.0905999999999998</v>
      </c>
      <c r="H1445" s="184">
        <v>3.2780999999999998</v>
      </c>
      <c r="I1445" s="184">
        <v>6.8563000000000001</v>
      </c>
      <c r="J1445" s="184">
        <v>6.1593999999999998</v>
      </c>
      <c r="K1445" s="184">
        <v>15.8561</v>
      </c>
      <c r="L1445" s="184">
        <v>40.7301</v>
      </c>
      <c r="M1445" s="184">
        <v>49.642499999999998</v>
      </c>
      <c r="N1445" s="184">
        <v>82.782300000000006</v>
      </c>
      <c r="O1445" s="184"/>
      <c r="P1445" s="184"/>
      <c r="Q1445" s="184">
        <v>99.048599999999993</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44483</v>
      </c>
      <c r="E1446" s="184">
        <v>208.92869999999999</v>
      </c>
      <c r="F1446" s="184">
        <v>-1.0200000000000001E-2</v>
      </c>
      <c r="G1446" s="184">
        <v>1.7</v>
      </c>
      <c r="H1446" s="184">
        <v>2.5722</v>
      </c>
      <c r="I1446" s="184">
        <v>4.6227999999999998</v>
      </c>
      <c r="J1446" s="184">
        <v>4.1412000000000004</v>
      </c>
      <c r="K1446" s="184">
        <v>14.6469</v>
      </c>
      <c r="L1446" s="184">
        <v>35.0732</v>
      </c>
      <c r="M1446" s="184">
        <v>40.253700000000002</v>
      </c>
      <c r="N1446" s="184">
        <v>77.525400000000005</v>
      </c>
      <c r="O1446" s="184">
        <v>28.4285</v>
      </c>
      <c r="P1446" s="184">
        <v>16.726900000000001</v>
      </c>
      <c r="Q1446" s="184">
        <v>22.018999999999998</v>
      </c>
      <c r="R1446" s="184">
        <v>45.121299999999998</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44483</v>
      </c>
      <c r="E1447" s="184">
        <v>142.48301995755099</v>
      </c>
      <c r="F1447" s="184">
        <v>-1.03E-2</v>
      </c>
      <c r="G1447" s="184">
        <v>1.7</v>
      </c>
      <c r="H1447" s="184">
        <v>2.5720999999999998</v>
      </c>
      <c r="I1447" s="184">
        <v>4.6227</v>
      </c>
      <c r="J1447" s="184">
        <v>4.1412000000000004</v>
      </c>
      <c r="K1447" s="184">
        <v>14.6472</v>
      </c>
      <c r="L1447" s="184">
        <v>35.073500000000003</v>
      </c>
      <c r="M1447" s="184">
        <v>40.254300000000001</v>
      </c>
      <c r="N1447" s="184">
        <v>77.526300000000006</v>
      </c>
      <c r="O1447" s="184">
        <v>28.43</v>
      </c>
      <c r="P1447" s="184">
        <v>16.727900000000002</v>
      </c>
      <c r="Q1447" s="184">
        <v>22.020499999999998</v>
      </c>
      <c r="R1447" s="184">
        <v>45.1235</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44483</v>
      </c>
      <c r="E1448" s="184">
        <v>194.25899999999999</v>
      </c>
      <c r="F1448" s="184">
        <v>-1.32E-2</v>
      </c>
      <c r="G1448" s="184">
        <v>1.6914</v>
      </c>
      <c r="H1448" s="184">
        <v>2.5533000000000001</v>
      </c>
      <c r="I1448" s="184">
        <v>4.5826000000000002</v>
      </c>
      <c r="J1448" s="184">
        <v>4.0541</v>
      </c>
      <c r="K1448" s="184">
        <v>14.3607</v>
      </c>
      <c r="L1448" s="184">
        <v>34.4255</v>
      </c>
      <c r="M1448" s="184">
        <v>39.262599999999999</v>
      </c>
      <c r="N1448" s="184">
        <v>75.876599999999996</v>
      </c>
      <c r="O1448" s="184">
        <v>27.303000000000001</v>
      </c>
      <c r="P1448" s="184">
        <v>15.6792</v>
      </c>
      <c r="Q1448" s="184">
        <v>16.763300000000001</v>
      </c>
      <c r="R1448" s="184">
        <v>43.816000000000003</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44483</v>
      </c>
      <c r="E1449" s="184">
        <v>213.18948698295199</v>
      </c>
      <c r="F1449" s="184">
        <v>-1.3299999999999999E-2</v>
      </c>
      <c r="G1449" s="184">
        <v>1.6913</v>
      </c>
      <c r="H1449" s="184">
        <v>2.5531999999999999</v>
      </c>
      <c r="I1449" s="184">
        <v>4.5824999999999996</v>
      </c>
      <c r="J1449" s="184">
        <v>4.0541</v>
      </c>
      <c r="K1449" s="184">
        <v>14.3607</v>
      </c>
      <c r="L1449" s="184">
        <v>34.4255</v>
      </c>
      <c r="M1449" s="184">
        <v>39.262900000000002</v>
      </c>
      <c r="N1449" s="184">
        <v>75.876900000000006</v>
      </c>
      <c r="O1449" s="184">
        <v>27.303000000000001</v>
      </c>
      <c r="P1449" s="184">
        <v>15.679600000000001</v>
      </c>
      <c r="Q1449" s="184">
        <v>19.067399999999999</v>
      </c>
      <c r="R1449" s="184">
        <v>43.816000000000003</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0.53492857142857142</v>
      </c>
      <c r="G1450" s="186">
        <v>2.1158410714285711</v>
      </c>
      <c r="H1450" s="186">
        <v>3.1520214285714294</v>
      </c>
      <c r="I1450" s="186">
        <v>5.9927803571428573</v>
      </c>
      <c r="J1450" s="186">
        <v>6.043726785714286</v>
      </c>
      <c r="K1450" s="186">
        <v>14.524976785714284</v>
      </c>
      <c r="L1450" s="186">
        <v>35.735644642857146</v>
      </c>
      <c r="M1450" s="186">
        <v>43.30096851851853</v>
      </c>
      <c r="N1450" s="186">
        <v>80.465846296296306</v>
      </c>
      <c r="O1450" s="186">
        <v>27.316424999999995</v>
      </c>
      <c r="P1450" s="186">
        <v>17.548272727272725</v>
      </c>
      <c r="Q1450" s="186">
        <v>23.571214285714287</v>
      </c>
      <c r="R1450" s="186">
        <v>41.713051999999998</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0.48494999999999999</v>
      </c>
      <c r="G1451" s="186">
        <v>2.13815</v>
      </c>
      <c r="H1451" s="186">
        <v>3.1310000000000002</v>
      </c>
      <c r="I1451" s="186">
        <v>5.9458000000000002</v>
      </c>
      <c r="J1451" s="186">
        <v>6.1469000000000005</v>
      </c>
      <c r="K1451" s="186">
        <v>13.707599999999999</v>
      </c>
      <c r="L1451" s="186">
        <v>35.360500000000002</v>
      </c>
      <c r="M1451" s="186">
        <v>43.212649999999996</v>
      </c>
      <c r="N1451" s="186">
        <v>81.510950000000008</v>
      </c>
      <c r="O1451" s="186">
        <v>27.7014</v>
      </c>
      <c r="P1451" s="186">
        <v>17.464549999999999</v>
      </c>
      <c r="Q1451" s="186">
        <v>20.7302</v>
      </c>
      <c r="R1451" s="186">
        <v>40.715050000000005</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44483</v>
      </c>
      <c r="E1454" s="184">
        <v>290.9511</v>
      </c>
      <c r="F1454" s="184">
        <v>2.8102999999999998</v>
      </c>
      <c r="G1454" s="184">
        <v>4.2374999999999998</v>
      </c>
      <c r="H1454" s="184">
        <v>4.6009000000000002</v>
      </c>
      <c r="I1454" s="184">
        <v>3.8102999999999998</v>
      </c>
      <c r="J1454" s="184">
        <v>3.1776</v>
      </c>
      <c r="K1454" s="184">
        <v>3.7530999999999999</v>
      </c>
      <c r="L1454" s="184">
        <v>3.9123000000000001</v>
      </c>
      <c r="M1454" s="184">
        <v>3.9750000000000001</v>
      </c>
      <c r="N1454" s="184">
        <v>3.9239000000000002</v>
      </c>
      <c r="O1454" s="184">
        <v>6.5364000000000004</v>
      </c>
      <c r="P1454" s="184">
        <v>6.7577999999999996</v>
      </c>
      <c r="Q1454" s="184">
        <v>6.8956</v>
      </c>
      <c r="R1454" s="184">
        <v>5.4787999999999997</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44483</v>
      </c>
      <c r="E1455" s="184">
        <v>293.37360000000001</v>
      </c>
      <c r="F1455" s="184">
        <v>2.9363999999999999</v>
      </c>
      <c r="G1455" s="184">
        <v>4.3601999999999999</v>
      </c>
      <c r="H1455" s="184">
        <v>4.7214</v>
      </c>
      <c r="I1455" s="184">
        <v>3.9214000000000002</v>
      </c>
      <c r="J1455" s="184">
        <v>3.2942999999999998</v>
      </c>
      <c r="K1455" s="184">
        <v>3.8698000000000001</v>
      </c>
      <c r="L1455" s="184">
        <v>4.0195999999999996</v>
      </c>
      <c r="M1455" s="184">
        <v>4.0811000000000002</v>
      </c>
      <c r="N1455" s="184">
        <v>4.0377000000000001</v>
      </c>
      <c r="O1455" s="184">
        <v>6.6642999999999999</v>
      </c>
      <c r="P1455" s="184">
        <v>6.8822999999999999</v>
      </c>
      <c r="Q1455" s="184">
        <v>7.7194000000000003</v>
      </c>
      <c r="R1455" s="184">
        <v>5.6005000000000003</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44483</v>
      </c>
      <c r="E1456" s="184">
        <v>1130.5381</v>
      </c>
      <c r="F1456" s="184">
        <v>3.0834999999999999</v>
      </c>
      <c r="G1456" s="184">
        <v>4.2610000000000001</v>
      </c>
      <c r="H1456" s="184">
        <v>4.7937000000000003</v>
      </c>
      <c r="I1456" s="184">
        <v>3.9914999999999998</v>
      </c>
      <c r="J1456" s="184">
        <v>3.3614000000000002</v>
      </c>
      <c r="K1456" s="184">
        <v>3.8658999999999999</v>
      </c>
      <c r="L1456" s="184">
        <v>3.9706999999999999</v>
      </c>
      <c r="M1456" s="184">
        <v>4.0286999999999997</v>
      </c>
      <c r="N1456" s="184">
        <v>3.9878</v>
      </c>
      <c r="O1456" s="184"/>
      <c r="P1456" s="184"/>
      <c r="Q1456" s="184">
        <v>5.7575000000000003</v>
      </c>
      <c r="R1456" s="184">
        <v>5.4606000000000003</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44483</v>
      </c>
      <c r="E1457" s="184">
        <v>1126.8719000000001</v>
      </c>
      <c r="F1457" s="184">
        <v>2.9478</v>
      </c>
      <c r="G1457" s="184">
        <v>4.1235999999999997</v>
      </c>
      <c r="H1457" s="184">
        <v>4.6563999999999997</v>
      </c>
      <c r="I1457" s="184">
        <v>3.8544</v>
      </c>
      <c r="J1457" s="184">
        <v>3.2193999999999998</v>
      </c>
      <c r="K1457" s="184">
        <v>3.7158000000000002</v>
      </c>
      <c r="L1457" s="184">
        <v>3.8105000000000002</v>
      </c>
      <c r="M1457" s="184">
        <v>3.8662000000000001</v>
      </c>
      <c r="N1457" s="184">
        <v>3.8268</v>
      </c>
      <c r="O1457" s="184"/>
      <c r="P1457" s="184"/>
      <c r="Q1457" s="184">
        <v>5.6009000000000002</v>
      </c>
      <c r="R1457" s="184">
        <v>5.3037999999999998</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44483</v>
      </c>
      <c r="E1458" s="184">
        <v>1109.5958000000001</v>
      </c>
      <c r="F1458" s="184">
        <v>2.9016000000000002</v>
      </c>
      <c r="G1458" s="184">
        <v>4.2888000000000002</v>
      </c>
      <c r="H1458" s="184">
        <v>4.2003000000000004</v>
      </c>
      <c r="I1458" s="184">
        <v>3.9674999999999998</v>
      </c>
      <c r="J1458" s="184">
        <v>3.2559</v>
      </c>
      <c r="K1458" s="184">
        <v>3.4655999999999998</v>
      </c>
      <c r="L1458" s="184">
        <v>3.1878000000000002</v>
      </c>
      <c r="M1458" s="184">
        <v>3.1320999999999999</v>
      </c>
      <c r="N1458" s="184">
        <v>3.1276999999999999</v>
      </c>
      <c r="O1458" s="184"/>
      <c r="P1458" s="184"/>
      <c r="Q1458" s="184">
        <v>4.5778999999999996</v>
      </c>
      <c r="R1458" s="184">
        <v>3.9817999999999998</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44483</v>
      </c>
      <c r="E1459" s="184">
        <v>1101.8083999999999</v>
      </c>
      <c r="F1459" s="184">
        <v>2.6105999999999998</v>
      </c>
      <c r="G1459" s="184">
        <v>3.9986999999999999</v>
      </c>
      <c r="H1459" s="184">
        <v>3.9100999999999999</v>
      </c>
      <c r="I1459" s="184">
        <v>3.6770999999999998</v>
      </c>
      <c r="J1459" s="184">
        <v>2.9651999999999998</v>
      </c>
      <c r="K1459" s="184">
        <v>3.1730999999999998</v>
      </c>
      <c r="L1459" s="184">
        <v>2.8948</v>
      </c>
      <c r="M1459" s="184">
        <v>2.8304999999999998</v>
      </c>
      <c r="N1459" s="184">
        <v>2.8081999999999998</v>
      </c>
      <c r="O1459" s="184"/>
      <c r="P1459" s="184"/>
      <c r="Q1459" s="184">
        <v>4.2614000000000001</v>
      </c>
      <c r="R1459" s="184">
        <v>3.6642999999999999</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44483</v>
      </c>
      <c r="E1460" s="184">
        <v>43.0227</v>
      </c>
      <c r="F1460" s="184">
        <v>3.6484000000000001</v>
      </c>
      <c r="G1460" s="184">
        <v>5.0076000000000001</v>
      </c>
      <c r="H1460" s="184">
        <v>5.3139000000000003</v>
      </c>
      <c r="I1460" s="184">
        <v>4.3582999999999998</v>
      </c>
      <c r="J1460" s="184">
        <v>3.0306000000000002</v>
      </c>
      <c r="K1460" s="184">
        <v>3.8416999999999999</v>
      </c>
      <c r="L1460" s="184">
        <v>4.0815999999999999</v>
      </c>
      <c r="M1460" s="184">
        <v>4.0670999999999999</v>
      </c>
      <c r="N1460" s="184">
        <v>3.8874</v>
      </c>
      <c r="O1460" s="184">
        <v>6.3188000000000004</v>
      </c>
      <c r="P1460" s="184">
        <v>6.3949999999999996</v>
      </c>
      <c r="Q1460" s="184">
        <v>7.2926000000000002</v>
      </c>
      <c r="R1460" s="184">
        <v>5.1502999999999997</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44483</v>
      </c>
      <c r="E1461" s="184">
        <v>42.121099999999998</v>
      </c>
      <c r="F1461" s="184">
        <v>3.3799000000000001</v>
      </c>
      <c r="G1461" s="184">
        <v>4.7679</v>
      </c>
      <c r="H1461" s="184">
        <v>5.0679999999999996</v>
      </c>
      <c r="I1461" s="184">
        <v>4.1163999999999996</v>
      </c>
      <c r="J1461" s="184">
        <v>2.7967</v>
      </c>
      <c r="K1461" s="184">
        <v>3.6128</v>
      </c>
      <c r="L1461" s="184">
        <v>3.8563000000000001</v>
      </c>
      <c r="M1461" s="184">
        <v>3.8393999999999999</v>
      </c>
      <c r="N1461" s="184">
        <v>3.6545999999999998</v>
      </c>
      <c r="O1461" s="184">
        <v>6.0746000000000002</v>
      </c>
      <c r="P1461" s="184">
        <v>6.1425999999999998</v>
      </c>
      <c r="Q1461" s="184">
        <v>6.7371999999999996</v>
      </c>
      <c r="R1461" s="184">
        <v>4.9203000000000001</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44483</v>
      </c>
      <c r="E1462" s="184">
        <v>24.852900000000002</v>
      </c>
      <c r="F1462" s="184">
        <v>4.2595999999999998</v>
      </c>
      <c r="G1462" s="184">
        <v>5.8284000000000002</v>
      </c>
      <c r="H1462" s="184">
        <v>5.5868000000000002</v>
      </c>
      <c r="I1462" s="184">
        <v>4.2134</v>
      </c>
      <c r="J1462" s="184">
        <v>3.1608999999999998</v>
      </c>
      <c r="K1462" s="184">
        <v>3.7677</v>
      </c>
      <c r="L1462" s="184">
        <v>3.8121</v>
      </c>
      <c r="M1462" s="184">
        <v>3.8180000000000001</v>
      </c>
      <c r="N1462" s="184">
        <v>3.7231999999999998</v>
      </c>
      <c r="O1462" s="184">
        <v>9.2684999999999995</v>
      </c>
      <c r="P1462" s="184">
        <v>6.9584999999999999</v>
      </c>
      <c r="Q1462" s="184">
        <v>7.9431000000000003</v>
      </c>
      <c r="R1462" s="184">
        <v>5.7782999999999998</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44483</v>
      </c>
      <c r="E1463" s="184">
        <v>19.807700000000001</v>
      </c>
      <c r="F1463" s="184">
        <v>3.3172000000000001</v>
      </c>
      <c r="G1463" s="184">
        <v>5.0388000000000002</v>
      </c>
      <c r="H1463" s="184">
        <v>4.8217999999999996</v>
      </c>
      <c r="I1463" s="184">
        <v>3.4399000000000002</v>
      </c>
      <c r="J1463" s="184">
        <v>2.4003000000000001</v>
      </c>
      <c r="K1463" s="184">
        <v>2.9826000000000001</v>
      </c>
      <c r="L1463" s="184">
        <v>3.0341</v>
      </c>
      <c r="M1463" s="184">
        <v>3.0219</v>
      </c>
      <c r="N1463" s="184">
        <v>2.9232999999999998</v>
      </c>
      <c r="O1463" s="184">
        <v>8.4196000000000009</v>
      </c>
      <c r="P1463" s="184">
        <v>6.3975999999999997</v>
      </c>
      <c r="Q1463" s="184">
        <v>5.2683</v>
      </c>
      <c r="R1463" s="184">
        <v>4.9751000000000003</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44483</v>
      </c>
      <c r="E1464" s="184">
        <v>23.143799999999999</v>
      </c>
      <c r="F1464" s="184">
        <v>3.3121999999999998</v>
      </c>
      <c r="G1464" s="184">
        <v>5.0488</v>
      </c>
      <c r="H1464" s="184">
        <v>4.8258999999999999</v>
      </c>
      <c r="I1464" s="184">
        <v>3.4516</v>
      </c>
      <c r="J1464" s="184">
        <v>2.4018999999999999</v>
      </c>
      <c r="K1464" s="184">
        <v>2.9862000000000002</v>
      </c>
      <c r="L1464" s="184">
        <v>3.0365000000000002</v>
      </c>
      <c r="M1464" s="184">
        <v>3.0223</v>
      </c>
      <c r="N1464" s="184">
        <v>2.9230999999999998</v>
      </c>
      <c r="O1464" s="184">
        <v>8.4192999999999998</v>
      </c>
      <c r="P1464" s="184">
        <v>6.1985999999999999</v>
      </c>
      <c r="Q1464" s="184">
        <v>6.5091999999999999</v>
      </c>
      <c r="R1464" s="184">
        <v>4.9749999999999996</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44483</v>
      </c>
      <c r="E1465" s="184">
        <v>39.712200000000003</v>
      </c>
      <c r="F1465" s="184">
        <v>4.0445000000000002</v>
      </c>
      <c r="G1465" s="184">
        <v>4.9958999999999998</v>
      </c>
      <c r="H1465" s="184">
        <v>4.8494999999999999</v>
      </c>
      <c r="I1465" s="184">
        <v>4.0372000000000003</v>
      </c>
      <c r="J1465" s="184">
        <v>3.0868000000000002</v>
      </c>
      <c r="K1465" s="184">
        <v>3.6793</v>
      </c>
      <c r="L1465" s="184">
        <v>3.7395999999999998</v>
      </c>
      <c r="M1465" s="184">
        <v>3.7132000000000001</v>
      </c>
      <c r="N1465" s="184">
        <v>3.6109</v>
      </c>
      <c r="O1465" s="184">
        <v>6.3973000000000004</v>
      </c>
      <c r="P1465" s="184">
        <v>6.6791999999999998</v>
      </c>
      <c r="Q1465" s="184">
        <v>7.2569999999999997</v>
      </c>
      <c r="R1465" s="184">
        <v>5.1032000000000002</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44483</v>
      </c>
      <c r="E1466" s="184">
        <v>40.789200000000001</v>
      </c>
      <c r="F1466" s="184">
        <v>4.2062999999999997</v>
      </c>
      <c r="G1466" s="184">
        <v>5.1326000000000001</v>
      </c>
      <c r="H1466" s="184">
        <v>5.016</v>
      </c>
      <c r="I1466" s="184">
        <v>4.1997</v>
      </c>
      <c r="J1466" s="184">
        <v>3.254</v>
      </c>
      <c r="K1466" s="184">
        <v>3.8458000000000001</v>
      </c>
      <c r="L1466" s="184">
        <v>3.9068000000000001</v>
      </c>
      <c r="M1466" s="184">
        <v>3.8782000000000001</v>
      </c>
      <c r="N1466" s="184">
        <v>3.7745000000000002</v>
      </c>
      <c r="O1466" s="184">
        <v>6.5621</v>
      </c>
      <c r="P1466" s="184">
        <v>6.8563999999999998</v>
      </c>
      <c r="Q1466" s="184">
        <v>7.8672000000000004</v>
      </c>
      <c r="R1466" s="184">
        <v>5.2686000000000002</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44483</v>
      </c>
      <c r="E1467" s="184">
        <v>4510.0896000000002</v>
      </c>
      <c r="F1467" s="184">
        <v>3.5255999999999998</v>
      </c>
      <c r="G1467" s="184">
        <v>4.6844000000000001</v>
      </c>
      <c r="H1467" s="184">
        <v>4.7438000000000002</v>
      </c>
      <c r="I1467" s="184">
        <v>3.8307000000000002</v>
      </c>
      <c r="J1467" s="184">
        <v>3.1055000000000001</v>
      </c>
      <c r="K1467" s="184">
        <v>3.6941000000000002</v>
      </c>
      <c r="L1467" s="184">
        <v>3.8616000000000001</v>
      </c>
      <c r="M1467" s="184">
        <v>3.8971</v>
      </c>
      <c r="N1467" s="184">
        <v>3.8066</v>
      </c>
      <c r="O1467" s="184">
        <v>6.4538000000000002</v>
      </c>
      <c r="P1467" s="184">
        <v>6.5655999999999999</v>
      </c>
      <c r="Q1467" s="184">
        <v>7.1006</v>
      </c>
      <c r="R1467" s="184">
        <v>5.4046000000000003</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44483</v>
      </c>
      <c r="E1468" s="184">
        <v>4569.9784</v>
      </c>
      <c r="F1468" s="184">
        <v>3.6656</v>
      </c>
      <c r="G1468" s="184">
        <v>4.8247</v>
      </c>
      <c r="H1468" s="184">
        <v>4.8837000000000002</v>
      </c>
      <c r="I1468" s="184">
        <v>3.9704999999999999</v>
      </c>
      <c r="J1468" s="184">
        <v>3.2456</v>
      </c>
      <c r="K1468" s="184">
        <v>3.8353999999999999</v>
      </c>
      <c r="L1468" s="184">
        <v>4.0042999999999997</v>
      </c>
      <c r="M1468" s="184">
        <v>4.0412999999999997</v>
      </c>
      <c r="N1468" s="184">
        <v>3.952</v>
      </c>
      <c r="O1468" s="184">
        <v>6.6383999999999999</v>
      </c>
      <c r="P1468" s="184">
        <v>6.7618999999999998</v>
      </c>
      <c r="Q1468" s="184">
        <v>7.6044999999999998</v>
      </c>
      <c r="R1468" s="184">
        <v>5.5731999999999999</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44483</v>
      </c>
      <c r="E1469" s="184">
        <v>298.99250000000001</v>
      </c>
      <c r="F1469" s="184">
        <v>3.6015999999999999</v>
      </c>
      <c r="G1469" s="184">
        <v>4.4249000000000001</v>
      </c>
      <c r="H1469" s="184">
        <v>4.3985000000000003</v>
      </c>
      <c r="I1469" s="184">
        <v>3.9306999999999999</v>
      </c>
      <c r="J1469" s="184">
        <v>3.1631</v>
      </c>
      <c r="K1469" s="184">
        <v>3.6698</v>
      </c>
      <c r="L1469" s="184">
        <v>3.7784</v>
      </c>
      <c r="M1469" s="184">
        <v>3.8243</v>
      </c>
      <c r="N1469" s="184">
        <v>3.7309999999999999</v>
      </c>
      <c r="O1469" s="184">
        <v>6.2786999999999997</v>
      </c>
      <c r="P1469" s="184">
        <v>6.5505000000000004</v>
      </c>
      <c r="Q1469" s="184">
        <v>7.2664999999999997</v>
      </c>
      <c r="R1469" s="184">
        <v>5.2263999999999999</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44483</v>
      </c>
      <c r="E1470" s="184">
        <v>301.43889999999999</v>
      </c>
      <c r="F1470" s="184">
        <v>3.7056</v>
      </c>
      <c r="G1470" s="184">
        <v>4.5423999999999998</v>
      </c>
      <c r="H1470" s="184">
        <v>4.5170000000000003</v>
      </c>
      <c r="I1470" s="184">
        <v>4.0506000000000002</v>
      </c>
      <c r="J1470" s="184">
        <v>3.2833999999999999</v>
      </c>
      <c r="K1470" s="184">
        <v>3.7909000000000002</v>
      </c>
      <c r="L1470" s="184">
        <v>3.9005999999999998</v>
      </c>
      <c r="M1470" s="184">
        <v>3.9477000000000002</v>
      </c>
      <c r="N1470" s="184">
        <v>3.8555000000000001</v>
      </c>
      <c r="O1470" s="184">
        <v>6.4054000000000002</v>
      </c>
      <c r="P1470" s="184">
        <v>6.6722000000000001</v>
      </c>
      <c r="Q1470" s="184">
        <v>7.5553999999999997</v>
      </c>
      <c r="R1470" s="184">
        <v>5.3516000000000004</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44483</v>
      </c>
      <c r="E1471" s="184">
        <v>34.303199999999997</v>
      </c>
      <c r="F1471" s="184">
        <v>3.5116999999999998</v>
      </c>
      <c r="G1471" s="184">
        <v>4.2576999999999998</v>
      </c>
      <c r="H1471" s="184">
        <v>4.4576000000000002</v>
      </c>
      <c r="I1471" s="184">
        <v>3.7751999999999999</v>
      </c>
      <c r="J1471" s="184">
        <v>3.0150999999999999</v>
      </c>
      <c r="K1471" s="184">
        <v>3.5297000000000001</v>
      </c>
      <c r="L1471" s="184">
        <v>3.6453000000000002</v>
      </c>
      <c r="M1471" s="184">
        <v>3.7458999999999998</v>
      </c>
      <c r="N1471" s="184">
        <v>3.6385000000000001</v>
      </c>
      <c r="O1471" s="184">
        <v>5.9848999999999997</v>
      </c>
      <c r="P1471" s="184">
        <v>6.2336</v>
      </c>
      <c r="Q1471" s="184">
        <v>7.4870000000000001</v>
      </c>
      <c r="R1471" s="184">
        <v>5.008</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44483</v>
      </c>
      <c r="E1472" s="184">
        <v>32.4054</v>
      </c>
      <c r="F1472" s="184">
        <v>2.9287999999999998</v>
      </c>
      <c r="G1472" s="184">
        <v>3.6053999999999999</v>
      </c>
      <c r="H1472" s="184">
        <v>3.8163</v>
      </c>
      <c r="I1472" s="184">
        <v>3.1173000000000002</v>
      </c>
      <c r="J1472" s="184">
        <v>2.3549000000000002</v>
      </c>
      <c r="K1472" s="184">
        <v>2.8595999999999999</v>
      </c>
      <c r="L1472" s="184">
        <v>2.9620000000000002</v>
      </c>
      <c r="M1472" s="184">
        <v>3.0545</v>
      </c>
      <c r="N1472" s="184">
        <v>2.9184000000000001</v>
      </c>
      <c r="O1472" s="184">
        <v>5.2194000000000003</v>
      </c>
      <c r="P1472" s="184">
        <v>5.5305999999999997</v>
      </c>
      <c r="Q1472" s="184">
        <v>6.5015000000000001</v>
      </c>
      <c r="R1472" s="184">
        <v>4.2394999999999996</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44483</v>
      </c>
      <c r="E1475" s="184">
        <v>2438.5207</v>
      </c>
      <c r="F1475" s="184">
        <v>3.1989999999999998</v>
      </c>
      <c r="G1475" s="184">
        <v>5.0343999999999998</v>
      </c>
      <c r="H1475" s="184">
        <v>5.2465000000000002</v>
      </c>
      <c r="I1475" s="184">
        <v>3.879</v>
      </c>
      <c r="J1475" s="184">
        <v>2.6819999999999999</v>
      </c>
      <c r="K1475" s="184">
        <v>3.5045000000000002</v>
      </c>
      <c r="L1475" s="184">
        <v>3.6442999999999999</v>
      </c>
      <c r="M1475" s="184">
        <v>3.7423000000000002</v>
      </c>
      <c r="N1475" s="184">
        <v>3.6021000000000001</v>
      </c>
      <c r="O1475" s="184">
        <v>5.7583000000000002</v>
      </c>
      <c r="P1475" s="184">
        <v>6.2393000000000001</v>
      </c>
      <c r="Q1475" s="184">
        <v>7.6208999999999998</v>
      </c>
      <c r="R1475" s="184">
        <v>4.9310999999999998</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44483</v>
      </c>
      <c r="E1476" s="184">
        <v>2497.0949000000001</v>
      </c>
      <c r="F1476" s="184">
        <v>3.5493000000000001</v>
      </c>
      <c r="G1476" s="184">
        <v>5.3844000000000003</v>
      </c>
      <c r="H1476" s="184">
        <v>5.5961999999999996</v>
      </c>
      <c r="I1476" s="184">
        <v>4.2294</v>
      </c>
      <c r="J1476" s="184">
        <v>3.0303</v>
      </c>
      <c r="K1476" s="184">
        <v>3.8555999999999999</v>
      </c>
      <c r="L1476" s="184">
        <v>3.9998999999999998</v>
      </c>
      <c r="M1476" s="184">
        <v>4.1021000000000001</v>
      </c>
      <c r="N1476" s="184">
        <v>3.9649999999999999</v>
      </c>
      <c r="O1476" s="184">
        <v>6.0795000000000003</v>
      </c>
      <c r="P1476" s="184">
        <v>6.5399000000000003</v>
      </c>
      <c r="Q1476" s="184">
        <v>7.9630000000000001</v>
      </c>
      <c r="R1476" s="184">
        <v>5.2784000000000004</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44483</v>
      </c>
      <c r="E1479" s="184">
        <v>3536.3265000000001</v>
      </c>
      <c r="F1479" s="184">
        <v>3.5240999999999998</v>
      </c>
      <c r="G1479" s="184">
        <v>5.0338000000000003</v>
      </c>
      <c r="H1479" s="184">
        <v>4.9020000000000001</v>
      </c>
      <c r="I1479" s="184">
        <v>3.7027000000000001</v>
      </c>
      <c r="J1479" s="184">
        <v>3.1898</v>
      </c>
      <c r="K1479" s="184">
        <v>3.6779999999999999</v>
      </c>
      <c r="L1479" s="184">
        <v>3.7368000000000001</v>
      </c>
      <c r="M1479" s="184">
        <v>3.7869999999999999</v>
      </c>
      <c r="N1479" s="184">
        <v>3.7357999999999998</v>
      </c>
      <c r="O1479" s="184">
        <v>6.1506999999999996</v>
      </c>
      <c r="P1479" s="184">
        <v>6.4745999999999997</v>
      </c>
      <c r="Q1479" s="184">
        <v>7.1597999999999997</v>
      </c>
      <c r="R1479" s="184">
        <v>4.9528999999999996</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44483</v>
      </c>
      <c r="E1480" s="184">
        <v>3554.9776000000002</v>
      </c>
      <c r="F1480" s="184">
        <v>3.597</v>
      </c>
      <c r="G1480" s="184">
        <v>5.1074000000000002</v>
      </c>
      <c r="H1480" s="184">
        <v>4.9767999999999999</v>
      </c>
      <c r="I1480" s="184">
        <v>3.7765</v>
      </c>
      <c r="J1480" s="184">
        <v>3.2639</v>
      </c>
      <c r="K1480" s="184">
        <v>3.7526000000000002</v>
      </c>
      <c r="L1480" s="184">
        <v>3.8128000000000002</v>
      </c>
      <c r="M1480" s="184">
        <v>3.8734000000000002</v>
      </c>
      <c r="N1480" s="184">
        <v>3.827</v>
      </c>
      <c r="O1480" s="184">
        <v>6.2346000000000004</v>
      </c>
      <c r="P1480" s="184">
        <v>6.5469999999999997</v>
      </c>
      <c r="Q1480" s="184">
        <v>7.5045999999999999</v>
      </c>
      <c r="R1480" s="184">
        <v>5.0488</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44483</v>
      </c>
      <c r="E1481" s="184">
        <v>32.785060746962699</v>
      </c>
      <c r="F1481" s="184">
        <v>2.004</v>
      </c>
      <c r="G1481" s="184">
        <v>4.4546999999999999</v>
      </c>
      <c r="H1481" s="184">
        <v>5.3491</v>
      </c>
      <c r="I1481" s="184">
        <v>4.0857000000000001</v>
      </c>
      <c r="J1481" s="184">
        <v>2.9965000000000002</v>
      </c>
      <c r="K1481" s="184">
        <v>3.6118999999999999</v>
      </c>
      <c r="L1481" s="184">
        <v>3.4599000000000002</v>
      </c>
      <c r="M1481" s="184">
        <v>3.4195000000000002</v>
      </c>
      <c r="N1481" s="184">
        <v>3.4405000000000001</v>
      </c>
      <c r="O1481" s="184">
        <v>6.3484999999999996</v>
      </c>
      <c r="P1481" s="184">
        <v>6.9518000000000004</v>
      </c>
      <c r="Q1481" s="184">
        <v>7.8724999999999996</v>
      </c>
      <c r="R1481" s="184">
        <v>4.93</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44483</v>
      </c>
      <c r="E1482" s="184">
        <v>31.653367331633401</v>
      </c>
      <c r="F1482" s="184">
        <v>1.3836999999999999</v>
      </c>
      <c r="G1482" s="184">
        <v>3.9217</v>
      </c>
      <c r="H1482" s="184">
        <v>4.8472999999999997</v>
      </c>
      <c r="I1482" s="184">
        <v>3.6</v>
      </c>
      <c r="J1482" s="184">
        <v>2.5072999999999999</v>
      </c>
      <c r="K1482" s="184">
        <v>3.1263999999999998</v>
      </c>
      <c r="L1482" s="184">
        <v>2.9712999999999998</v>
      </c>
      <c r="M1482" s="184">
        <v>2.9276</v>
      </c>
      <c r="N1482" s="184">
        <v>2.9459</v>
      </c>
      <c r="O1482" s="184">
        <v>5.8471000000000002</v>
      </c>
      <c r="P1482" s="184">
        <v>6.4324000000000003</v>
      </c>
      <c r="Q1482" s="184">
        <v>7.3769</v>
      </c>
      <c r="R1482" s="184">
        <v>4.4245000000000001</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44483</v>
      </c>
      <c r="E1483" s="184">
        <v>3260.8337999999999</v>
      </c>
      <c r="F1483" s="184">
        <v>3.5666000000000002</v>
      </c>
      <c r="G1483" s="184">
        <v>4.4660000000000002</v>
      </c>
      <c r="H1483" s="184">
        <v>4.7211999999999996</v>
      </c>
      <c r="I1483" s="184">
        <v>3.9561999999999999</v>
      </c>
      <c r="J1483" s="184">
        <v>3.1852999999999998</v>
      </c>
      <c r="K1483" s="184">
        <v>3.6600999999999999</v>
      </c>
      <c r="L1483" s="184">
        <v>3.8045</v>
      </c>
      <c r="M1483" s="184">
        <v>3.8988</v>
      </c>
      <c r="N1483" s="184">
        <v>3.8450000000000002</v>
      </c>
      <c r="O1483" s="184">
        <v>6.3247999999999998</v>
      </c>
      <c r="P1483" s="184">
        <v>6.5895999999999999</v>
      </c>
      <c r="Q1483" s="184">
        <v>7.5006000000000004</v>
      </c>
      <c r="R1483" s="184">
        <v>5.1540999999999997</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44483</v>
      </c>
      <c r="E1484" s="184">
        <v>3287.7545</v>
      </c>
      <c r="F1484" s="184">
        <v>3.6661999999999999</v>
      </c>
      <c r="G1484" s="184">
        <v>4.5659999999999998</v>
      </c>
      <c r="H1484" s="184">
        <v>4.8212000000000002</v>
      </c>
      <c r="I1484" s="184">
        <v>4.0563000000000002</v>
      </c>
      <c r="J1484" s="184">
        <v>3.2856000000000001</v>
      </c>
      <c r="K1484" s="184">
        <v>3.7610000000000001</v>
      </c>
      <c r="L1484" s="184">
        <v>3.9064999999999999</v>
      </c>
      <c r="M1484" s="184">
        <v>4.0016999999999996</v>
      </c>
      <c r="N1484" s="184">
        <v>3.9487999999999999</v>
      </c>
      <c r="O1484" s="184">
        <v>6.4309000000000003</v>
      </c>
      <c r="P1484" s="184">
        <v>6.6962999999999999</v>
      </c>
      <c r="Q1484" s="184">
        <v>7.5773000000000001</v>
      </c>
      <c r="R1484" s="184">
        <v>5.2591999999999999</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44483</v>
      </c>
      <c r="E1485" s="184">
        <v>1075.0568000000001</v>
      </c>
      <c r="F1485" s="184">
        <v>3.0152000000000001</v>
      </c>
      <c r="G1485" s="184">
        <v>5.5978000000000003</v>
      </c>
      <c r="H1485" s="184">
        <v>6.9062000000000001</v>
      </c>
      <c r="I1485" s="184">
        <v>4.6547999999999998</v>
      </c>
      <c r="J1485" s="184">
        <v>3.3679000000000001</v>
      </c>
      <c r="K1485" s="184">
        <v>4.1036999999999999</v>
      </c>
      <c r="L1485" s="184">
        <v>3.9373</v>
      </c>
      <c r="M1485" s="184">
        <v>3.8877999999999999</v>
      </c>
      <c r="N1485" s="184">
        <v>3.8578999999999999</v>
      </c>
      <c r="O1485" s="184"/>
      <c r="P1485" s="184"/>
      <c r="Q1485" s="184">
        <v>4.6029999999999998</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44483</v>
      </c>
      <c r="E1486" s="184">
        <v>1060.1251999999999</v>
      </c>
      <c r="F1486" s="184">
        <v>2.1313</v>
      </c>
      <c r="G1486" s="184">
        <v>4.7164000000000001</v>
      </c>
      <c r="H1486" s="184">
        <v>6.0385999999999997</v>
      </c>
      <c r="I1486" s="184">
        <v>3.7816999999999998</v>
      </c>
      <c r="J1486" s="184">
        <v>2.4893000000000001</v>
      </c>
      <c r="K1486" s="184">
        <v>3.2147999999999999</v>
      </c>
      <c r="L1486" s="184">
        <v>3.0316999999999998</v>
      </c>
      <c r="M1486" s="184">
        <v>2.9794</v>
      </c>
      <c r="N1486" s="184">
        <v>2.9401000000000002</v>
      </c>
      <c r="O1486" s="184"/>
      <c r="P1486" s="184"/>
      <c r="Q1486" s="184">
        <v>3.6972</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44483</v>
      </c>
      <c r="E1489" s="184">
        <v>34.917499999999997</v>
      </c>
      <c r="F1489" s="184">
        <v>3.8681000000000001</v>
      </c>
      <c r="G1489" s="184">
        <v>5.0894000000000004</v>
      </c>
      <c r="H1489" s="184">
        <v>5.2317999999999998</v>
      </c>
      <c r="I1489" s="184">
        <v>4.3152999999999997</v>
      </c>
      <c r="J1489" s="184">
        <v>3.4453999999999998</v>
      </c>
      <c r="K1489" s="184">
        <v>3.8721999999999999</v>
      </c>
      <c r="L1489" s="184">
        <v>3.9420999999999999</v>
      </c>
      <c r="M1489" s="184">
        <v>3.9918</v>
      </c>
      <c r="N1489" s="184">
        <v>3.9508000000000001</v>
      </c>
      <c r="O1489" s="184">
        <v>6.5273000000000003</v>
      </c>
      <c r="P1489" s="184">
        <v>6.8173000000000004</v>
      </c>
      <c r="Q1489" s="184">
        <v>7.9229000000000003</v>
      </c>
      <c r="R1489" s="184">
        <v>5.3792999999999997</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44483</v>
      </c>
      <c r="E1490" s="184">
        <v>33.163400000000003</v>
      </c>
      <c r="F1490" s="184">
        <v>3.3020999999999998</v>
      </c>
      <c r="G1490" s="184">
        <v>4.5509000000000004</v>
      </c>
      <c r="H1490" s="184">
        <v>4.6897000000000002</v>
      </c>
      <c r="I1490" s="184">
        <v>3.7869000000000002</v>
      </c>
      <c r="J1490" s="184">
        <v>2.9125999999999999</v>
      </c>
      <c r="K1490" s="184">
        <v>3.3355999999999999</v>
      </c>
      <c r="L1490" s="184">
        <v>3.4016999999999999</v>
      </c>
      <c r="M1490" s="184">
        <v>3.4847000000000001</v>
      </c>
      <c r="N1490" s="184">
        <v>3.4239000000000002</v>
      </c>
      <c r="O1490" s="184">
        <v>5.9245000000000001</v>
      </c>
      <c r="P1490" s="184">
        <v>6.1584000000000003</v>
      </c>
      <c r="Q1490" s="184">
        <v>7.1914999999999996</v>
      </c>
      <c r="R1490" s="184">
        <v>4.8083999999999998</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44483</v>
      </c>
      <c r="E1491" s="184">
        <v>11.931800000000001</v>
      </c>
      <c r="F1491" s="184">
        <v>4.2831999999999999</v>
      </c>
      <c r="G1491" s="184">
        <v>3.3658999999999999</v>
      </c>
      <c r="H1491" s="184">
        <v>3.7610000000000001</v>
      </c>
      <c r="I1491" s="184">
        <v>3.5007999999999999</v>
      </c>
      <c r="J1491" s="184">
        <v>3.0872999999999999</v>
      </c>
      <c r="K1491" s="184">
        <v>3.4714999999999998</v>
      </c>
      <c r="L1491" s="184">
        <v>3.4918</v>
      </c>
      <c r="M1491" s="184">
        <v>3.5154999999999998</v>
      </c>
      <c r="N1491" s="184">
        <v>3.4965000000000002</v>
      </c>
      <c r="O1491" s="184">
        <v>5.9116999999999997</v>
      </c>
      <c r="P1491" s="184"/>
      <c r="Q1491" s="184">
        <v>5.9577</v>
      </c>
      <c r="R1491" s="184">
        <v>4.6506999999999996</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44483</v>
      </c>
      <c r="E1492" s="184">
        <v>11.896800000000001</v>
      </c>
      <c r="F1492" s="184">
        <v>3.6819999999999999</v>
      </c>
      <c r="G1492" s="184">
        <v>3.1711</v>
      </c>
      <c r="H1492" s="184">
        <v>3.6404000000000001</v>
      </c>
      <c r="I1492" s="184">
        <v>3.4011999999999998</v>
      </c>
      <c r="J1492" s="184">
        <v>2.9935999999999998</v>
      </c>
      <c r="K1492" s="184">
        <v>3.3801000000000001</v>
      </c>
      <c r="L1492" s="184">
        <v>3.4163999999999999</v>
      </c>
      <c r="M1492" s="184">
        <v>3.4350999999999998</v>
      </c>
      <c r="N1492" s="184">
        <v>3.4117999999999999</v>
      </c>
      <c r="O1492" s="184">
        <v>5.8108000000000004</v>
      </c>
      <c r="P1492" s="184"/>
      <c r="Q1492" s="184">
        <v>5.8558000000000003</v>
      </c>
      <c r="R1492" s="184">
        <v>4.5744999999999996</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44483</v>
      </c>
      <c r="E1493" s="184">
        <v>3752.1736000000001</v>
      </c>
      <c r="F1493" s="184">
        <v>2.9224000000000001</v>
      </c>
      <c r="G1493" s="184">
        <v>4.8777999999999997</v>
      </c>
      <c r="H1493" s="184">
        <v>5.3335999999999997</v>
      </c>
      <c r="I1493" s="184">
        <v>4.2023999999999999</v>
      </c>
      <c r="J1493" s="184">
        <v>3.2854000000000001</v>
      </c>
      <c r="K1493" s="184">
        <v>3.9693999999999998</v>
      </c>
      <c r="L1493" s="184">
        <v>4.1547000000000001</v>
      </c>
      <c r="M1493" s="184">
        <v>4.2824999999999998</v>
      </c>
      <c r="N1493" s="184">
        <v>4.1993999999999998</v>
      </c>
      <c r="O1493" s="184">
        <v>4.5585000000000004</v>
      </c>
      <c r="P1493" s="184">
        <v>5.2133000000000003</v>
      </c>
      <c r="Q1493" s="184">
        <v>6.7050000000000001</v>
      </c>
      <c r="R1493" s="184">
        <v>5.5754000000000001</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44483</v>
      </c>
      <c r="E1494" s="184">
        <v>3718.0111999999999</v>
      </c>
      <c r="F1494" s="184">
        <v>2.7421000000000002</v>
      </c>
      <c r="G1494" s="184">
        <v>4.6976000000000004</v>
      </c>
      <c r="H1494" s="184">
        <v>5.1559999999999997</v>
      </c>
      <c r="I1494" s="184">
        <v>4.0620000000000003</v>
      </c>
      <c r="J1494" s="184">
        <v>3.0848</v>
      </c>
      <c r="K1494" s="184">
        <v>3.7688000000000001</v>
      </c>
      <c r="L1494" s="184">
        <v>3.9722</v>
      </c>
      <c r="M1494" s="184">
        <v>4.0894000000000004</v>
      </c>
      <c r="N1494" s="184">
        <v>3.9982000000000002</v>
      </c>
      <c r="O1494" s="184">
        <v>4.3848000000000003</v>
      </c>
      <c r="P1494" s="184">
        <v>5.0811000000000002</v>
      </c>
      <c r="Q1494" s="184">
        <v>6.78</v>
      </c>
      <c r="R1494" s="184">
        <v>5.3971999999999998</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44483</v>
      </c>
      <c r="E1495" s="184">
        <v>2444.9229</v>
      </c>
      <c r="F1495" s="184">
        <v>3.3353999999999999</v>
      </c>
      <c r="G1495" s="184">
        <v>4.2582000000000004</v>
      </c>
      <c r="H1495" s="184">
        <v>4.5693000000000001</v>
      </c>
      <c r="I1495" s="184">
        <v>4.0033000000000003</v>
      </c>
      <c r="J1495" s="184">
        <v>3.4001000000000001</v>
      </c>
      <c r="K1495" s="184">
        <v>3.7936000000000001</v>
      </c>
      <c r="L1495" s="184">
        <v>3.8986999999999998</v>
      </c>
      <c r="M1495" s="184">
        <v>3.9662999999999999</v>
      </c>
      <c r="N1495" s="184">
        <v>3.8973</v>
      </c>
      <c r="O1495" s="184">
        <v>6.3766999999999996</v>
      </c>
      <c r="P1495" s="184">
        <v>6.6832000000000003</v>
      </c>
      <c r="Q1495" s="184">
        <v>7.5781000000000001</v>
      </c>
      <c r="R1495" s="184">
        <v>5.2413999999999996</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44483</v>
      </c>
      <c r="E1496" s="184">
        <v>2422.9549000000002</v>
      </c>
      <c r="F1496" s="184">
        <v>3.2450999999999999</v>
      </c>
      <c r="G1496" s="184">
        <v>4.1681999999999997</v>
      </c>
      <c r="H1496" s="184">
        <v>4.4791999999999996</v>
      </c>
      <c r="I1496" s="184">
        <v>3.9134000000000002</v>
      </c>
      <c r="J1496" s="184">
        <v>3.3102</v>
      </c>
      <c r="K1496" s="184">
        <v>3.7027999999999999</v>
      </c>
      <c r="L1496" s="184">
        <v>3.8069999999999999</v>
      </c>
      <c r="M1496" s="184">
        <v>3.8742999999999999</v>
      </c>
      <c r="N1496" s="184">
        <v>3.8043</v>
      </c>
      <c r="O1496" s="184">
        <v>6.2668999999999997</v>
      </c>
      <c r="P1496" s="184">
        <v>6.5667</v>
      </c>
      <c r="Q1496" s="184">
        <v>7.4766000000000004</v>
      </c>
      <c r="R1496" s="184">
        <v>5.1417999999999999</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3.2814594594594588</v>
      </c>
      <c r="G1497" s="186">
        <v>4.5916486486486487</v>
      </c>
      <c r="H1497" s="186">
        <v>4.8499378378378362</v>
      </c>
      <c r="I1497" s="186">
        <v>3.9086837837837836</v>
      </c>
      <c r="J1497" s="186">
        <v>3.0564837837837837</v>
      </c>
      <c r="K1497" s="186">
        <v>3.6081486486486485</v>
      </c>
      <c r="L1497" s="186">
        <v>3.670391891891891</v>
      </c>
      <c r="M1497" s="186">
        <v>3.7038837837837848</v>
      </c>
      <c r="N1497" s="186">
        <v>3.6324702702702703</v>
      </c>
      <c r="O1497" s="186">
        <v>6.3411967741935493</v>
      </c>
      <c r="P1497" s="186">
        <v>6.4335620689655171</v>
      </c>
      <c r="Q1497" s="186">
        <v>6.7985459459459463</v>
      </c>
      <c r="R1497" s="186">
        <v>5.0631885714285705</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3.3353999999999999</v>
      </c>
      <c r="G1498" s="186">
        <v>4.5659999999999998</v>
      </c>
      <c r="H1498" s="186">
        <v>4.8217999999999996</v>
      </c>
      <c r="I1498" s="186">
        <v>3.9306999999999999</v>
      </c>
      <c r="J1498" s="186">
        <v>3.1608999999999998</v>
      </c>
      <c r="K1498" s="186">
        <v>3.6941000000000002</v>
      </c>
      <c r="L1498" s="186">
        <v>3.8105000000000002</v>
      </c>
      <c r="M1498" s="186">
        <v>3.8662000000000001</v>
      </c>
      <c r="N1498" s="186">
        <v>3.7745000000000002</v>
      </c>
      <c r="O1498" s="186">
        <v>6.3188000000000004</v>
      </c>
      <c r="P1498" s="186">
        <v>6.5505000000000004</v>
      </c>
      <c r="Q1498" s="186">
        <v>7.2569999999999997</v>
      </c>
      <c r="R1498" s="186">
        <v>5.1502999999999997</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44483</v>
      </c>
      <c r="E1501" s="184">
        <v>35.293999999999997</v>
      </c>
      <c r="F1501" s="184">
        <v>0.62670000000000003</v>
      </c>
      <c r="G1501" s="184">
        <v>1.9156</v>
      </c>
      <c r="H1501" s="184">
        <v>2.7610000000000001</v>
      </c>
      <c r="I1501" s="184">
        <v>4.0427</v>
      </c>
      <c r="J1501" s="184">
        <v>4.3380000000000001</v>
      </c>
      <c r="K1501" s="184">
        <v>12.9589</v>
      </c>
      <c r="L1501" s="184">
        <v>25.497800000000002</v>
      </c>
      <c r="M1501" s="184">
        <v>25.582699999999999</v>
      </c>
      <c r="N1501" s="184">
        <v>46.338799999999999</v>
      </c>
      <c r="O1501" s="184">
        <v>23.178599999999999</v>
      </c>
      <c r="P1501" s="184">
        <v>15.2721</v>
      </c>
      <c r="Q1501" s="184">
        <v>12.3452</v>
      </c>
      <c r="R1501" s="184">
        <v>26.479800000000001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44483</v>
      </c>
      <c r="E1502" s="184">
        <v>31.864799999999999</v>
      </c>
      <c r="F1502" s="184">
        <v>0.62209999999999999</v>
      </c>
      <c r="G1502" s="184">
        <v>1.9025000000000001</v>
      </c>
      <c r="H1502" s="184">
        <v>2.7294</v>
      </c>
      <c r="I1502" s="184">
        <v>3.9790999999999999</v>
      </c>
      <c r="J1502" s="184">
        <v>4.1993999999999998</v>
      </c>
      <c r="K1502" s="184">
        <v>12.4832</v>
      </c>
      <c r="L1502" s="184">
        <v>24.417400000000001</v>
      </c>
      <c r="M1502" s="184">
        <v>24.0136</v>
      </c>
      <c r="N1502" s="184">
        <v>43.957900000000002</v>
      </c>
      <c r="O1502" s="184">
        <v>21.512499999999999</v>
      </c>
      <c r="P1502" s="184">
        <v>13.7865</v>
      </c>
      <c r="Q1502" s="184">
        <v>10.952500000000001</v>
      </c>
      <c r="R1502" s="184">
        <v>24.6023</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44483</v>
      </c>
      <c r="E1503" s="184">
        <v>47.921999999999997</v>
      </c>
      <c r="F1503" s="184">
        <v>0.64259999999999995</v>
      </c>
      <c r="G1503" s="184">
        <v>1.0757000000000001</v>
      </c>
      <c r="H1503" s="184">
        <v>1.7365999999999999</v>
      </c>
      <c r="I1503" s="184">
        <v>2.4062000000000001</v>
      </c>
      <c r="J1503" s="184">
        <v>2.1551</v>
      </c>
      <c r="K1503" s="184">
        <v>7.0930999999999997</v>
      </c>
      <c r="L1503" s="184">
        <v>16.504999999999999</v>
      </c>
      <c r="M1503" s="184">
        <v>16.1633</v>
      </c>
      <c r="N1503" s="184">
        <v>30.991700000000002</v>
      </c>
      <c r="O1503" s="184">
        <v>16.998000000000001</v>
      </c>
      <c r="P1503" s="184">
        <v>11.289400000000001</v>
      </c>
      <c r="Q1503" s="184">
        <v>10.1759</v>
      </c>
      <c r="R1503" s="184">
        <v>22.3965</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44483</v>
      </c>
      <c r="E1504" s="184">
        <v>51.042000000000002</v>
      </c>
      <c r="F1504" s="184">
        <v>0.64680000000000004</v>
      </c>
      <c r="G1504" s="184">
        <v>1.0892999999999999</v>
      </c>
      <c r="H1504" s="184">
        <v>1.7645</v>
      </c>
      <c r="I1504" s="184">
        <v>2.4651999999999998</v>
      </c>
      <c r="J1504" s="184">
        <v>2.2763</v>
      </c>
      <c r="K1504" s="184">
        <v>7.484</v>
      </c>
      <c r="L1504" s="184">
        <v>17.399999999999999</v>
      </c>
      <c r="M1504" s="184">
        <v>17.467600000000001</v>
      </c>
      <c r="N1504" s="184">
        <v>32.828499999999998</v>
      </c>
      <c r="O1504" s="184">
        <v>18.145099999999999</v>
      </c>
      <c r="P1504" s="184">
        <v>12.201700000000001</v>
      </c>
      <c r="Q1504" s="184">
        <v>11.800599999999999</v>
      </c>
      <c r="R1504" s="184">
        <v>23.844100000000001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44483</v>
      </c>
      <c r="E1505" s="184">
        <v>423.1191</v>
      </c>
      <c r="F1505" s="184">
        <v>0.60229999999999995</v>
      </c>
      <c r="G1505" s="184">
        <v>1.4207000000000001</v>
      </c>
      <c r="H1505" s="184">
        <v>2.2818000000000001</v>
      </c>
      <c r="I1505" s="184">
        <v>3.7294</v>
      </c>
      <c r="J1505" s="184">
        <v>7.7942999999999998</v>
      </c>
      <c r="K1505" s="184">
        <v>14.9071</v>
      </c>
      <c r="L1505" s="184">
        <v>28.1736</v>
      </c>
      <c r="M1505" s="184">
        <v>31.266500000000001</v>
      </c>
      <c r="N1505" s="184">
        <v>66.488699999999994</v>
      </c>
      <c r="O1505" s="184">
        <v>18.845099999999999</v>
      </c>
      <c r="P1505" s="184">
        <v>15.3789</v>
      </c>
      <c r="Q1505" s="184">
        <v>21.8293</v>
      </c>
      <c r="R1505" s="184">
        <v>27.040600000000001</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44483</v>
      </c>
      <c r="E1506" s="184">
        <v>453.411</v>
      </c>
      <c r="F1506" s="184">
        <v>0.60370000000000001</v>
      </c>
      <c r="G1506" s="184">
        <v>1.4254</v>
      </c>
      <c r="H1506" s="184">
        <v>2.2932000000000001</v>
      </c>
      <c r="I1506" s="184">
        <v>3.7528000000000001</v>
      </c>
      <c r="J1506" s="184">
        <v>7.8471000000000002</v>
      </c>
      <c r="K1506" s="184">
        <v>15.076599999999999</v>
      </c>
      <c r="L1506" s="184">
        <v>28.564599999999999</v>
      </c>
      <c r="M1506" s="184">
        <v>31.858000000000001</v>
      </c>
      <c r="N1506" s="184">
        <v>67.485500000000002</v>
      </c>
      <c r="O1506" s="184">
        <v>19.655899999999999</v>
      </c>
      <c r="P1506" s="184">
        <v>16.315200000000001</v>
      </c>
      <c r="Q1506" s="184">
        <v>16.655200000000001</v>
      </c>
      <c r="R1506" s="184">
        <v>27.839200000000002</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44483</v>
      </c>
      <c r="E1507" s="184">
        <v>10.992900000000001</v>
      </c>
      <c r="F1507" s="184">
        <v>0.217</v>
      </c>
      <c r="G1507" s="184">
        <v>0.27089999999999997</v>
      </c>
      <c r="H1507" s="184">
        <v>0.48809999999999998</v>
      </c>
      <c r="I1507" s="184">
        <v>0.80610000000000004</v>
      </c>
      <c r="J1507" s="184">
        <v>0.34050000000000002</v>
      </c>
      <c r="K1507" s="184">
        <v>1.837</v>
      </c>
      <c r="L1507" s="184">
        <v>4.1912000000000003</v>
      </c>
      <c r="M1507" s="184">
        <v>4.6952999999999996</v>
      </c>
      <c r="N1507" s="184">
        <v>8.3417999999999992</v>
      </c>
      <c r="O1507" s="184"/>
      <c r="P1507" s="184"/>
      <c r="Q1507" s="184">
        <v>8.2474000000000007</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44483</v>
      </c>
      <c r="E1508" s="184">
        <v>10.795999999999999</v>
      </c>
      <c r="F1508" s="184">
        <v>0.2135</v>
      </c>
      <c r="G1508" s="184">
        <v>0.2591</v>
      </c>
      <c r="H1508" s="184">
        <v>0.4597</v>
      </c>
      <c r="I1508" s="184">
        <v>0.74839999999999995</v>
      </c>
      <c r="J1508" s="184">
        <v>0.21809999999999999</v>
      </c>
      <c r="K1508" s="184">
        <v>1.4595</v>
      </c>
      <c r="L1508" s="184">
        <v>3.3971</v>
      </c>
      <c r="M1508" s="184">
        <v>3.5179999999999998</v>
      </c>
      <c r="N1508" s="184">
        <v>6.7188999999999997</v>
      </c>
      <c r="O1508" s="184"/>
      <c r="P1508" s="184"/>
      <c r="Q1508" s="184">
        <v>6.6219000000000001</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44483</v>
      </c>
      <c r="E1509" s="184">
        <v>26.441700000000001</v>
      </c>
      <c r="F1509" s="184">
        <v>0.88939999999999997</v>
      </c>
      <c r="G1509" s="184">
        <v>2.8976000000000002</v>
      </c>
      <c r="H1509" s="184">
        <v>4.1040999999999999</v>
      </c>
      <c r="I1509" s="184">
        <v>5.8666999999999998</v>
      </c>
      <c r="J1509" s="184">
        <v>5.9805000000000001</v>
      </c>
      <c r="K1509" s="184">
        <v>12.787100000000001</v>
      </c>
      <c r="L1509" s="184">
        <v>23.6142</v>
      </c>
      <c r="M1509" s="184">
        <v>20.321400000000001</v>
      </c>
      <c r="N1509" s="184">
        <v>37.528100000000002</v>
      </c>
      <c r="O1509" s="184">
        <v>15.9541</v>
      </c>
      <c r="P1509" s="184">
        <v>10.644</v>
      </c>
      <c r="Q1509" s="184">
        <v>9.6699000000000002</v>
      </c>
      <c r="R1509" s="184">
        <v>21.013100000000001</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44483</v>
      </c>
      <c r="E1510" s="184">
        <v>29.573</v>
      </c>
      <c r="F1510" s="184">
        <v>0.89559999999999995</v>
      </c>
      <c r="G1510" s="184">
        <v>2.9159000000000002</v>
      </c>
      <c r="H1510" s="184">
        <v>4.1475</v>
      </c>
      <c r="I1510" s="184">
        <v>5.9550000000000001</v>
      </c>
      <c r="J1510" s="184">
        <v>6.1238000000000001</v>
      </c>
      <c r="K1510" s="184">
        <v>13.3482</v>
      </c>
      <c r="L1510" s="184">
        <v>24.855399999999999</v>
      </c>
      <c r="M1510" s="184">
        <v>22.087499999999999</v>
      </c>
      <c r="N1510" s="184">
        <v>40.218200000000003</v>
      </c>
      <c r="O1510" s="184">
        <v>17.751999999999999</v>
      </c>
      <c r="P1510" s="184">
        <v>12.196999999999999</v>
      </c>
      <c r="Q1510" s="184">
        <v>10.803800000000001</v>
      </c>
      <c r="R1510" s="184">
        <v>22.925699999999999</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44483</v>
      </c>
      <c r="E1511" s="184">
        <v>13.582800000000001</v>
      </c>
      <c r="F1511" s="184">
        <v>0.79479999999999995</v>
      </c>
      <c r="G1511" s="184">
        <v>1.6023000000000001</v>
      </c>
      <c r="H1511" s="184">
        <v>2.3711000000000002</v>
      </c>
      <c r="I1511" s="184">
        <v>3.7568000000000001</v>
      </c>
      <c r="J1511" s="184">
        <v>3.794</v>
      </c>
      <c r="K1511" s="184">
        <v>8.6537000000000006</v>
      </c>
      <c r="L1511" s="184">
        <v>17.695799999999998</v>
      </c>
      <c r="M1511" s="184">
        <v>19.141100000000002</v>
      </c>
      <c r="N1511" s="184">
        <v>35.121299999999998</v>
      </c>
      <c r="O1511" s="184"/>
      <c r="P1511" s="184"/>
      <c r="Q1511" s="184">
        <v>31.165099999999999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44483</v>
      </c>
      <c r="E1512" s="184">
        <v>13.3385</v>
      </c>
      <c r="F1512" s="184">
        <v>0.79120000000000001</v>
      </c>
      <c r="G1512" s="184">
        <v>1.5894999999999999</v>
      </c>
      <c r="H1512" s="184">
        <v>2.3416999999999999</v>
      </c>
      <c r="I1512" s="184">
        <v>3.6999</v>
      </c>
      <c r="J1512" s="184">
        <v>3.6676000000000002</v>
      </c>
      <c r="K1512" s="184">
        <v>8.2591000000000001</v>
      </c>
      <c r="L1512" s="184">
        <v>16.801500000000001</v>
      </c>
      <c r="M1512" s="184">
        <v>17.702300000000001</v>
      </c>
      <c r="N1512" s="184">
        <v>32.958199999999998</v>
      </c>
      <c r="O1512" s="184"/>
      <c r="P1512" s="184"/>
      <c r="Q1512" s="184">
        <v>29.072900000000001</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44483</v>
      </c>
      <c r="E1513" s="184">
        <v>77.632599999999996</v>
      </c>
      <c r="F1513" s="184">
        <v>1.4275</v>
      </c>
      <c r="G1513" s="184">
        <v>2.4811000000000001</v>
      </c>
      <c r="H1513" s="184">
        <v>4.0041000000000002</v>
      </c>
      <c r="I1513" s="184">
        <v>5.4066000000000001</v>
      </c>
      <c r="J1513" s="184">
        <v>7.2096999999999998</v>
      </c>
      <c r="K1513" s="184">
        <v>7.5351999999999997</v>
      </c>
      <c r="L1513" s="184">
        <v>32.853400000000001</v>
      </c>
      <c r="M1513" s="184">
        <v>52.473399999999998</v>
      </c>
      <c r="N1513" s="184">
        <v>66.353999999999999</v>
      </c>
      <c r="O1513" s="184">
        <v>30.074000000000002</v>
      </c>
      <c r="P1513" s="184">
        <v>18.575800000000001</v>
      </c>
      <c r="Q1513" s="184">
        <v>10.468999999999999</v>
      </c>
      <c r="R1513" s="184">
        <v>41.632100000000001</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44483</v>
      </c>
      <c r="E1514" s="184">
        <v>78.665700000000001</v>
      </c>
      <c r="F1514" s="184">
        <v>1.4322999999999999</v>
      </c>
      <c r="G1514" s="184">
        <v>2.4998</v>
      </c>
      <c r="H1514" s="184">
        <v>4.0427999999999997</v>
      </c>
      <c r="I1514" s="184">
        <v>5.4814999999999996</v>
      </c>
      <c r="J1514" s="184">
        <v>7.3677999999999999</v>
      </c>
      <c r="K1514" s="184">
        <v>8.0061999999999998</v>
      </c>
      <c r="L1514" s="184">
        <v>34.171300000000002</v>
      </c>
      <c r="M1514" s="184">
        <v>54.730699999999999</v>
      </c>
      <c r="N1514" s="184">
        <v>68.837699999999998</v>
      </c>
      <c r="O1514" s="184">
        <v>30.646899999999999</v>
      </c>
      <c r="P1514" s="184">
        <v>18.889600000000002</v>
      </c>
      <c r="Q1514" s="184">
        <v>14.2576</v>
      </c>
      <c r="R1514" s="184">
        <v>42.796500000000002</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44483</v>
      </c>
      <c r="E1515" s="184">
        <v>40.7393</v>
      </c>
      <c r="F1515" s="184">
        <v>0.4909</v>
      </c>
      <c r="G1515" s="184">
        <v>1.1944999999999999</v>
      </c>
      <c r="H1515" s="184">
        <v>1.4306000000000001</v>
      </c>
      <c r="I1515" s="184">
        <v>2.4638</v>
      </c>
      <c r="J1515" s="184">
        <v>2.9763999999999999</v>
      </c>
      <c r="K1515" s="184">
        <v>6.5726000000000004</v>
      </c>
      <c r="L1515" s="184">
        <v>16.333500000000001</v>
      </c>
      <c r="M1515" s="184">
        <v>13.702</v>
      </c>
      <c r="N1515" s="184">
        <v>25.565000000000001</v>
      </c>
      <c r="O1515" s="184">
        <v>14.9117</v>
      </c>
      <c r="P1515" s="184">
        <v>11.1524</v>
      </c>
      <c r="Q1515" s="184">
        <v>11.8924</v>
      </c>
      <c r="R1515" s="184">
        <v>17.603400000000001</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44483</v>
      </c>
      <c r="E1516" s="184">
        <v>38.013599999999997</v>
      </c>
      <c r="F1516" s="184">
        <v>0.48849999999999999</v>
      </c>
      <c r="G1516" s="184">
        <v>1.1872</v>
      </c>
      <c r="H1516" s="184">
        <v>1.4134</v>
      </c>
      <c r="I1516" s="184">
        <v>2.4291</v>
      </c>
      <c r="J1516" s="184">
        <v>2.9037999999999999</v>
      </c>
      <c r="K1516" s="184">
        <v>6.3605999999999998</v>
      </c>
      <c r="L1516" s="184">
        <v>15.847799999999999</v>
      </c>
      <c r="M1516" s="184">
        <v>13.0099</v>
      </c>
      <c r="N1516" s="184">
        <v>24.584900000000001</v>
      </c>
      <c r="O1516" s="184">
        <v>14.1348</v>
      </c>
      <c r="P1516" s="184">
        <v>10.180300000000001</v>
      </c>
      <c r="Q1516" s="184">
        <v>8.7714999999999996</v>
      </c>
      <c r="R1516" s="184">
        <v>16.7805</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44483</v>
      </c>
      <c r="E1517" s="184">
        <v>16.016200000000001</v>
      </c>
      <c r="F1517" s="184">
        <v>0.42199999999999999</v>
      </c>
      <c r="G1517" s="184">
        <v>1.0983000000000001</v>
      </c>
      <c r="H1517" s="184">
        <v>1.7561</v>
      </c>
      <c r="I1517" s="184">
        <v>2.6659999999999999</v>
      </c>
      <c r="J1517" s="184">
        <v>2.8367</v>
      </c>
      <c r="K1517" s="184">
        <v>8.5586000000000002</v>
      </c>
      <c r="L1517" s="184">
        <v>18.535799999999998</v>
      </c>
      <c r="M1517" s="184">
        <v>21.547599999999999</v>
      </c>
      <c r="N1517" s="184">
        <v>41.1629</v>
      </c>
      <c r="O1517" s="184"/>
      <c r="P1517" s="184"/>
      <c r="Q1517" s="184">
        <v>33.895000000000003</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44483</v>
      </c>
      <c r="E1518" s="184">
        <v>15.540699999999999</v>
      </c>
      <c r="F1518" s="184">
        <v>0.41739999999999999</v>
      </c>
      <c r="G1518" s="184">
        <v>1.0835999999999999</v>
      </c>
      <c r="H1518" s="184">
        <v>1.7208000000000001</v>
      </c>
      <c r="I1518" s="184">
        <v>2.5945</v>
      </c>
      <c r="J1518" s="184">
        <v>2.6839</v>
      </c>
      <c r="K1518" s="184">
        <v>8.0625999999999998</v>
      </c>
      <c r="L1518" s="184">
        <v>17.508199999999999</v>
      </c>
      <c r="M1518" s="184">
        <v>19.922999999999998</v>
      </c>
      <c r="N1518" s="184">
        <v>38.595399999999998</v>
      </c>
      <c r="O1518" s="184"/>
      <c r="P1518" s="184"/>
      <c r="Q1518" s="184">
        <v>31.4175</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44483</v>
      </c>
      <c r="E1519" s="184">
        <v>47.792099999999998</v>
      </c>
      <c r="F1519" s="184">
        <v>0.3513</v>
      </c>
      <c r="G1519" s="184">
        <v>0.86680000000000001</v>
      </c>
      <c r="H1519" s="184">
        <v>1.0274000000000001</v>
      </c>
      <c r="I1519" s="184">
        <v>1.6777</v>
      </c>
      <c r="J1519" s="184">
        <v>1.5783</v>
      </c>
      <c r="K1519" s="184">
        <v>6.3338999999999999</v>
      </c>
      <c r="L1519" s="184">
        <v>12.549200000000001</v>
      </c>
      <c r="M1519" s="184">
        <v>12.2378</v>
      </c>
      <c r="N1519" s="184">
        <v>22.502700000000001</v>
      </c>
      <c r="O1519" s="184">
        <v>11.6068</v>
      </c>
      <c r="P1519" s="184">
        <v>9.3554999999999993</v>
      </c>
      <c r="Q1519" s="184">
        <v>8.3490000000000002</v>
      </c>
      <c r="R1519" s="184">
        <v>16.161000000000001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44483</v>
      </c>
      <c r="E1520" s="184">
        <v>44.660400000000003</v>
      </c>
      <c r="F1520" s="184">
        <v>0.34870000000000001</v>
      </c>
      <c r="G1520" s="184">
        <v>0.85950000000000004</v>
      </c>
      <c r="H1520" s="184">
        <v>1.0112000000000001</v>
      </c>
      <c r="I1520" s="184">
        <v>1.6453</v>
      </c>
      <c r="J1520" s="184">
        <v>1.5104</v>
      </c>
      <c r="K1520" s="184">
        <v>6.1227999999999998</v>
      </c>
      <c r="L1520" s="184">
        <v>12.106400000000001</v>
      </c>
      <c r="M1520" s="184">
        <v>11.5762</v>
      </c>
      <c r="N1520" s="184">
        <v>21.5428</v>
      </c>
      <c r="O1520" s="184">
        <v>10.6982</v>
      </c>
      <c r="P1520" s="184">
        <v>8.3908000000000005</v>
      </c>
      <c r="Q1520" s="184">
        <v>12.368600000000001</v>
      </c>
      <c r="R1520" s="184">
        <v>15.264699999999999</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0.64621500000000009</v>
      </c>
      <c r="G1521" s="186">
        <v>1.4817650000000007</v>
      </c>
      <c r="H1521" s="186">
        <v>2.1942549999999996</v>
      </c>
      <c r="I1521" s="186">
        <v>3.2786399999999993</v>
      </c>
      <c r="J1521" s="186">
        <v>3.890085</v>
      </c>
      <c r="K1521" s="186">
        <v>8.6950000000000038</v>
      </c>
      <c r="L1521" s="186">
        <v>19.550960000000003</v>
      </c>
      <c r="M1521" s="186">
        <v>21.650895000000002</v>
      </c>
      <c r="N1521" s="186">
        <v>37.906150000000004</v>
      </c>
      <c r="O1521" s="186">
        <v>18.865264285714286</v>
      </c>
      <c r="P1521" s="186">
        <v>13.11637142857143</v>
      </c>
      <c r="Q1521" s="186">
        <v>15.538015000000001</v>
      </c>
      <c r="R1521" s="186">
        <v>24.741392857142863</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0.6129</v>
      </c>
      <c r="G1522" s="186">
        <v>1.3075999999999999</v>
      </c>
      <c r="H1522" s="186">
        <v>2.0231500000000002</v>
      </c>
      <c r="I1522" s="186">
        <v>3.1829499999999999</v>
      </c>
      <c r="J1522" s="186">
        <v>3.3220000000000001</v>
      </c>
      <c r="K1522" s="186">
        <v>8.0343999999999998</v>
      </c>
      <c r="L1522" s="186">
        <v>17.601999999999997</v>
      </c>
      <c r="M1522" s="186">
        <v>19.532049999999998</v>
      </c>
      <c r="N1522" s="186">
        <v>36.3247</v>
      </c>
      <c r="O1522" s="186">
        <v>17.948549999999997</v>
      </c>
      <c r="P1522" s="186">
        <v>12.199349999999999</v>
      </c>
      <c r="Q1522" s="186">
        <v>11.846499999999999</v>
      </c>
      <c r="R1522" s="186">
        <v>23.384900000000002</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44483</v>
      </c>
      <c r="E1525" s="184">
        <v>182.79</v>
      </c>
      <c r="F1525" s="184">
        <v>1.0057</v>
      </c>
      <c r="G1525" s="184">
        <v>2.8643999999999998</v>
      </c>
      <c r="H1525" s="184">
        <v>4.6787000000000001</v>
      </c>
      <c r="I1525" s="184">
        <v>7.6628999999999996</v>
      </c>
      <c r="J1525" s="184">
        <v>9.1349</v>
      </c>
      <c r="K1525" s="184">
        <v>21.229600000000001</v>
      </c>
      <c r="L1525" s="184">
        <v>42.039000000000001</v>
      </c>
      <c r="M1525" s="184">
        <v>45.0139</v>
      </c>
      <c r="N1525" s="184">
        <v>80.944400000000002</v>
      </c>
      <c r="O1525" s="184">
        <v>26.8492</v>
      </c>
      <c r="P1525" s="184">
        <v>16.596399999999999</v>
      </c>
      <c r="Q1525" s="184">
        <v>17.4129</v>
      </c>
      <c r="R1525" s="184">
        <v>38.6646</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44483</v>
      </c>
      <c r="E1526" s="184">
        <v>197.4</v>
      </c>
      <c r="F1526" s="184">
        <v>1.008</v>
      </c>
      <c r="G1526" s="184">
        <v>2.8714</v>
      </c>
      <c r="H1526" s="184">
        <v>4.6936999999999998</v>
      </c>
      <c r="I1526" s="184">
        <v>7.7041000000000004</v>
      </c>
      <c r="J1526" s="184">
        <v>9.2236999999999991</v>
      </c>
      <c r="K1526" s="184">
        <v>21.506799999999998</v>
      </c>
      <c r="L1526" s="184">
        <v>42.630099999999999</v>
      </c>
      <c r="M1526" s="184">
        <v>45.930399999999999</v>
      </c>
      <c r="N1526" s="184">
        <v>82.456800000000001</v>
      </c>
      <c r="O1526" s="184">
        <v>27.903600000000001</v>
      </c>
      <c r="P1526" s="184">
        <v>17.6493</v>
      </c>
      <c r="Q1526" s="184">
        <v>16.760100000000001</v>
      </c>
      <c r="R1526" s="184">
        <v>39.793100000000003</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44483</v>
      </c>
      <c r="E1527" s="184">
        <v>80.902000000000001</v>
      </c>
      <c r="F1527" s="184">
        <v>0.99239999999999995</v>
      </c>
      <c r="G1527" s="184">
        <v>2.5529999999999999</v>
      </c>
      <c r="H1527" s="184">
        <v>3.6566999999999998</v>
      </c>
      <c r="I1527" s="184">
        <v>6.0273000000000003</v>
      </c>
      <c r="J1527" s="184">
        <v>6.7590000000000003</v>
      </c>
      <c r="K1527" s="184">
        <v>15.4605</v>
      </c>
      <c r="L1527" s="184">
        <v>36.402999999999999</v>
      </c>
      <c r="M1527" s="184">
        <v>40.099699999999999</v>
      </c>
      <c r="N1527" s="184">
        <v>70.044300000000007</v>
      </c>
      <c r="O1527" s="184">
        <v>23.602699999999999</v>
      </c>
      <c r="P1527" s="184">
        <v>16.561399999999999</v>
      </c>
      <c r="Q1527" s="184">
        <v>13.8751</v>
      </c>
      <c r="R1527" s="184">
        <v>31.460699999999999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44483</v>
      </c>
      <c r="E1528" s="184">
        <v>91.82</v>
      </c>
      <c r="F1528" s="184">
        <v>0.99650000000000005</v>
      </c>
      <c r="G1528" s="184">
        <v>2.5657999999999999</v>
      </c>
      <c r="H1528" s="184">
        <v>3.6858</v>
      </c>
      <c r="I1528" s="184">
        <v>6.0865</v>
      </c>
      <c r="J1528" s="184">
        <v>6.8868</v>
      </c>
      <c r="K1528" s="184">
        <v>15.8773</v>
      </c>
      <c r="L1528" s="184">
        <v>37.3872</v>
      </c>
      <c r="M1528" s="184">
        <v>41.612299999999998</v>
      </c>
      <c r="N1528" s="184">
        <v>72.509699999999995</v>
      </c>
      <c r="O1528" s="184">
        <v>25.336300000000001</v>
      </c>
      <c r="P1528" s="184">
        <v>18.321400000000001</v>
      </c>
      <c r="Q1528" s="184">
        <v>18.385999999999999</v>
      </c>
      <c r="R1528" s="184">
        <v>33.279299999999999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44483</v>
      </c>
      <c r="E1529" s="184">
        <v>466.12</v>
      </c>
      <c r="F1529" s="184">
        <v>0.97919999999999996</v>
      </c>
      <c r="G1529" s="184">
        <v>2.5476000000000001</v>
      </c>
      <c r="H1529" s="184">
        <v>3.8174999999999999</v>
      </c>
      <c r="I1529" s="184">
        <v>5.4141000000000004</v>
      </c>
      <c r="J1529" s="184">
        <v>5.5644999999999998</v>
      </c>
      <c r="K1529" s="184">
        <v>12.6683</v>
      </c>
      <c r="L1529" s="184">
        <v>32.6843</v>
      </c>
      <c r="M1529" s="184">
        <v>35.511800000000001</v>
      </c>
      <c r="N1529" s="184">
        <v>74.511399999999995</v>
      </c>
      <c r="O1529" s="184">
        <v>19.5519</v>
      </c>
      <c r="P1529" s="184">
        <v>14.596</v>
      </c>
      <c r="Q1529" s="184">
        <v>15.257999999999999</v>
      </c>
      <c r="R1529" s="184">
        <v>29.214099999999998</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44483</v>
      </c>
      <c r="E1530" s="184">
        <v>503.85</v>
      </c>
      <c r="F1530" s="184">
        <v>0.98209999999999997</v>
      </c>
      <c r="G1530" s="184">
        <v>2.5543999999999998</v>
      </c>
      <c r="H1530" s="184">
        <v>3.8351999999999999</v>
      </c>
      <c r="I1530" s="184">
        <v>5.4520999999999997</v>
      </c>
      <c r="J1530" s="184">
        <v>5.6444000000000001</v>
      </c>
      <c r="K1530" s="184">
        <v>12.9253</v>
      </c>
      <c r="L1530" s="184">
        <v>33.293700000000001</v>
      </c>
      <c r="M1530" s="184">
        <v>36.426400000000001</v>
      </c>
      <c r="N1530" s="184">
        <v>76.109800000000007</v>
      </c>
      <c r="O1530" s="184">
        <v>20.683700000000002</v>
      </c>
      <c r="P1530" s="184">
        <v>15.7666</v>
      </c>
      <c r="Q1530" s="184">
        <v>17.419899999999998</v>
      </c>
      <c r="R1530" s="184">
        <v>30.438400000000001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44483</v>
      </c>
      <c r="E1533" s="184">
        <v>82.5</v>
      </c>
      <c r="F1533" s="184">
        <v>0.63429999999999997</v>
      </c>
      <c r="G1533" s="184">
        <v>2.0156000000000001</v>
      </c>
      <c r="H1533" s="184">
        <v>2.7269000000000001</v>
      </c>
      <c r="I1533" s="184">
        <v>3.7475000000000001</v>
      </c>
      <c r="J1533" s="184">
        <v>4.0221999999999998</v>
      </c>
      <c r="K1533" s="184">
        <v>10.4861</v>
      </c>
      <c r="L1533" s="184">
        <v>34.958300000000001</v>
      </c>
      <c r="M1533" s="184">
        <v>37.339799999999997</v>
      </c>
      <c r="N1533" s="184">
        <v>70.630799999999994</v>
      </c>
      <c r="O1533" s="184">
        <v>22.576899999999998</v>
      </c>
      <c r="P1533" s="184">
        <v>15.517899999999999</v>
      </c>
      <c r="Q1533" s="184">
        <v>16.803100000000001</v>
      </c>
      <c r="R1533" s="184">
        <v>33.693300000000001</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44483</v>
      </c>
      <c r="E1534" s="184">
        <v>93.48</v>
      </c>
      <c r="F1534" s="184">
        <v>0.64600000000000002</v>
      </c>
      <c r="G1534" s="184">
        <v>2.0413000000000001</v>
      </c>
      <c r="H1534" s="184">
        <v>2.7591999999999999</v>
      </c>
      <c r="I1534" s="184">
        <v>3.8090000000000002</v>
      </c>
      <c r="J1534" s="184">
        <v>4.1444000000000001</v>
      </c>
      <c r="K1534" s="184">
        <v>10.850199999999999</v>
      </c>
      <c r="L1534" s="184">
        <v>35.872100000000003</v>
      </c>
      <c r="M1534" s="184">
        <v>38.7149</v>
      </c>
      <c r="N1534" s="184">
        <v>72.950999999999993</v>
      </c>
      <c r="O1534" s="184">
        <v>24.255800000000001</v>
      </c>
      <c r="P1534" s="184">
        <v>17.247900000000001</v>
      </c>
      <c r="Q1534" s="184">
        <v>20.768599999999999</v>
      </c>
      <c r="R1534" s="184">
        <v>35.462699999999998</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44483</v>
      </c>
      <c r="E1535" s="184">
        <v>16.159500000000001</v>
      </c>
      <c r="F1535" s="184">
        <v>-0.28389999999999999</v>
      </c>
      <c r="G1535" s="184">
        <v>1.4202999999999999</v>
      </c>
      <c r="H1535" s="184">
        <v>3.2121</v>
      </c>
      <c r="I1535" s="184">
        <v>4.024</v>
      </c>
      <c r="J1535" s="184">
        <v>4.9406999999999996</v>
      </c>
      <c r="K1535" s="184">
        <v>6.6486000000000001</v>
      </c>
      <c r="L1535" s="184">
        <v>21.787500000000001</v>
      </c>
      <c r="M1535" s="184">
        <v>27.059100000000001</v>
      </c>
      <c r="N1535" s="184">
        <v>59.626800000000003</v>
      </c>
      <c r="O1535" s="184"/>
      <c r="P1535" s="184"/>
      <c r="Q1535" s="184">
        <v>21.942900000000002</v>
      </c>
      <c r="R1535" s="184">
        <v>23.4314</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44483</v>
      </c>
      <c r="E1536" s="184">
        <v>15.3439</v>
      </c>
      <c r="F1536" s="184">
        <v>-0.2898</v>
      </c>
      <c r="G1536" s="184">
        <v>1.4024000000000001</v>
      </c>
      <c r="H1536" s="184">
        <v>3.1696</v>
      </c>
      <c r="I1536" s="184">
        <v>3.9377</v>
      </c>
      <c r="J1536" s="184">
        <v>4.7550999999999997</v>
      </c>
      <c r="K1536" s="184">
        <v>6.0724</v>
      </c>
      <c r="L1536" s="184">
        <v>20.474699999999999</v>
      </c>
      <c r="M1536" s="184">
        <v>25.0379</v>
      </c>
      <c r="N1536" s="184">
        <v>56.245199999999997</v>
      </c>
      <c r="O1536" s="184"/>
      <c r="P1536" s="184"/>
      <c r="Q1536" s="184">
        <v>19.360099999999999</v>
      </c>
      <c r="R1536" s="184">
        <v>20.796399999999998</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44483</v>
      </c>
      <c r="E1537" s="184">
        <v>23.711300000000001</v>
      </c>
      <c r="F1537" s="184">
        <v>1.0527</v>
      </c>
      <c r="G1537" s="184">
        <v>2.9864999999999999</v>
      </c>
      <c r="H1537" s="184">
        <v>4.2946999999999997</v>
      </c>
      <c r="I1537" s="184">
        <v>6.7115</v>
      </c>
      <c r="J1537" s="184">
        <v>8.2820999999999998</v>
      </c>
      <c r="K1537" s="184">
        <v>18.301600000000001</v>
      </c>
      <c r="L1537" s="184">
        <v>42.957999999999998</v>
      </c>
      <c r="M1537" s="184">
        <v>53.698</v>
      </c>
      <c r="N1537" s="184">
        <v>88.058099999999996</v>
      </c>
      <c r="O1537" s="184">
        <v>32.602699999999999</v>
      </c>
      <c r="P1537" s="184"/>
      <c r="Q1537" s="184">
        <v>21.517099999999999</v>
      </c>
      <c r="R1537" s="184">
        <v>44.1111</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44483</v>
      </c>
      <c r="E1538" s="184">
        <v>21.7074</v>
      </c>
      <c r="F1538" s="184">
        <v>1.0474000000000001</v>
      </c>
      <c r="G1538" s="184">
        <v>2.9704000000000002</v>
      </c>
      <c r="H1538" s="184">
        <v>4.2561999999999998</v>
      </c>
      <c r="I1538" s="184">
        <v>6.6330999999999998</v>
      </c>
      <c r="J1538" s="184">
        <v>8.1120999999999999</v>
      </c>
      <c r="K1538" s="184">
        <v>17.764399999999998</v>
      </c>
      <c r="L1538" s="184">
        <v>41.669199999999996</v>
      </c>
      <c r="M1538" s="184">
        <v>51.679099999999998</v>
      </c>
      <c r="N1538" s="184">
        <v>84.778400000000005</v>
      </c>
      <c r="O1538" s="184">
        <v>30.3184</v>
      </c>
      <c r="P1538" s="184"/>
      <c r="Q1538" s="184">
        <v>19.1191</v>
      </c>
      <c r="R1538" s="184">
        <v>41.635399999999997</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44483</v>
      </c>
      <c r="E1539" s="184">
        <v>151.90610000000001</v>
      </c>
      <c r="F1539" s="184">
        <v>0.50119999999999998</v>
      </c>
      <c r="G1539" s="184">
        <v>1.3754</v>
      </c>
      <c r="H1539" s="184">
        <v>2.5689000000000002</v>
      </c>
      <c r="I1539" s="184">
        <v>4.5095999999999998</v>
      </c>
      <c r="J1539" s="184">
        <v>6.5697000000000001</v>
      </c>
      <c r="K1539" s="184">
        <v>18.354199999999999</v>
      </c>
      <c r="L1539" s="184">
        <v>38.110999999999997</v>
      </c>
      <c r="M1539" s="184">
        <v>46.0914</v>
      </c>
      <c r="N1539" s="184">
        <v>88.3857</v>
      </c>
      <c r="O1539" s="184">
        <v>20.645099999999999</v>
      </c>
      <c r="P1539" s="184">
        <v>15.143800000000001</v>
      </c>
      <c r="Q1539" s="184">
        <v>17.857099999999999</v>
      </c>
      <c r="R1539" s="184">
        <v>29.2028</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44483</v>
      </c>
      <c r="E1540" s="184">
        <v>161.9589</v>
      </c>
      <c r="F1540" s="184">
        <v>0.503</v>
      </c>
      <c r="G1540" s="184">
        <v>1.3809</v>
      </c>
      <c r="H1540" s="184">
        <v>2.5821000000000001</v>
      </c>
      <c r="I1540" s="184">
        <v>4.5364000000000004</v>
      </c>
      <c r="J1540" s="184">
        <v>6.6302000000000003</v>
      </c>
      <c r="K1540" s="184">
        <v>18.540900000000001</v>
      </c>
      <c r="L1540" s="184">
        <v>38.5518</v>
      </c>
      <c r="M1540" s="184">
        <v>46.7806</v>
      </c>
      <c r="N1540" s="184">
        <v>89.5886</v>
      </c>
      <c r="O1540" s="184">
        <v>21.448699999999999</v>
      </c>
      <c r="P1540" s="184">
        <v>15.961499999999999</v>
      </c>
      <c r="Q1540" s="184">
        <v>15.779</v>
      </c>
      <c r="R1540" s="184">
        <v>30.075199999999999</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44483</v>
      </c>
      <c r="E1541" s="184">
        <v>245.32</v>
      </c>
      <c r="F1541" s="184">
        <v>0.69369999999999998</v>
      </c>
      <c r="G1541" s="184">
        <v>1.8093999999999999</v>
      </c>
      <c r="H1541" s="184">
        <v>3.5760999999999998</v>
      </c>
      <c r="I1541" s="184">
        <v>6.0659999999999998</v>
      </c>
      <c r="J1541" s="184">
        <v>6.5728</v>
      </c>
      <c r="K1541" s="184">
        <v>17.069900000000001</v>
      </c>
      <c r="L1541" s="184">
        <v>39.015099999999997</v>
      </c>
      <c r="M1541" s="184">
        <v>43.177300000000002</v>
      </c>
      <c r="N1541" s="184">
        <v>72.396299999999997</v>
      </c>
      <c r="O1541" s="184">
        <v>22.619299999999999</v>
      </c>
      <c r="P1541" s="184">
        <v>17.238800000000001</v>
      </c>
      <c r="Q1541" s="184">
        <v>16.4742</v>
      </c>
      <c r="R1541" s="184">
        <v>35.309600000000003</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44483</v>
      </c>
      <c r="E1542" s="184">
        <v>262.02999999999997</v>
      </c>
      <c r="F1542" s="184">
        <v>0.6956</v>
      </c>
      <c r="G1542" s="184">
        <v>1.8146</v>
      </c>
      <c r="H1542" s="184">
        <v>3.5895999999999999</v>
      </c>
      <c r="I1542" s="184">
        <v>6.0936000000000003</v>
      </c>
      <c r="J1542" s="184">
        <v>6.6375999999999999</v>
      </c>
      <c r="K1542" s="184">
        <v>17.281400000000001</v>
      </c>
      <c r="L1542" s="184">
        <v>39.533499999999997</v>
      </c>
      <c r="M1542" s="184">
        <v>43.956699999999998</v>
      </c>
      <c r="N1542" s="184">
        <v>73.690799999999996</v>
      </c>
      <c r="O1542" s="184">
        <v>23.647099999999998</v>
      </c>
      <c r="P1542" s="184">
        <v>18.2287</v>
      </c>
      <c r="Q1542" s="184">
        <v>18.669</v>
      </c>
      <c r="R1542" s="184">
        <v>36.375399999999999</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44483</v>
      </c>
      <c r="E1543" s="184">
        <v>431.61270000000002</v>
      </c>
      <c r="F1543" s="184">
        <v>1.7</v>
      </c>
      <c r="G1543" s="184">
        <v>3.5352000000000001</v>
      </c>
      <c r="H1543" s="184">
        <v>4.8353000000000002</v>
      </c>
      <c r="I1543" s="184">
        <v>6.8147000000000002</v>
      </c>
      <c r="J1543" s="184">
        <v>7.1913999999999998</v>
      </c>
      <c r="K1543" s="184">
        <v>16.241</v>
      </c>
      <c r="L1543" s="184">
        <v>37.981499999999997</v>
      </c>
      <c r="M1543" s="184">
        <v>52.363</v>
      </c>
      <c r="N1543" s="184">
        <v>93.278099999999995</v>
      </c>
      <c r="O1543" s="184">
        <v>36.385100000000001</v>
      </c>
      <c r="P1543" s="184">
        <v>25.000399999999999</v>
      </c>
      <c r="Q1543" s="184">
        <v>20.070699999999999</v>
      </c>
      <c r="R1543" s="184">
        <v>57.378900000000002</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44483</v>
      </c>
      <c r="E1544" s="184">
        <v>448.83519999999999</v>
      </c>
      <c r="F1544" s="184">
        <v>1.7039</v>
      </c>
      <c r="G1544" s="184">
        <v>3.5508999999999999</v>
      </c>
      <c r="H1544" s="184">
        <v>4.8715999999999999</v>
      </c>
      <c r="I1544" s="184">
        <v>6.8883000000000001</v>
      </c>
      <c r="J1544" s="184">
        <v>7.3512000000000004</v>
      </c>
      <c r="K1544" s="184">
        <v>16.790700000000001</v>
      </c>
      <c r="L1544" s="184">
        <v>39.319299999999998</v>
      </c>
      <c r="M1544" s="184">
        <v>54.625300000000003</v>
      </c>
      <c r="N1544" s="184">
        <v>97.167299999999997</v>
      </c>
      <c r="O1544" s="184">
        <v>37.744799999999998</v>
      </c>
      <c r="P1544" s="184">
        <v>25.870699999999999</v>
      </c>
      <c r="Q1544" s="184">
        <v>22.8308</v>
      </c>
      <c r="R1544" s="184">
        <v>59.384700000000002</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44483</v>
      </c>
      <c r="E1545" s="184">
        <v>18.001000000000001</v>
      </c>
      <c r="F1545" s="184">
        <v>0.74770000000000003</v>
      </c>
      <c r="G1545" s="184">
        <v>2.2976000000000001</v>
      </c>
      <c r="H1545" s="184">
        <v>3.4950999999999999</v>
      </c>
      <c r="I1545" s="184">
        <v>5.5194999999999999</v>
      </c>
      <c r="J1545" s="184">
        <v>7.0926999999999998</v>
      </c>
      <c r="K1545" s="184">
        <v>14.9071</v>
      </c>
      <c r="L1545" s="184">
        <v>33.960900000000002</v>
      </c>
      <c r="M1545" s="184">
        <v>38.075200000000002</v>
      </c>
      <c r="N1545" s="184">
        <v>66.889200000000002</v>
      </c>
      <c r="O1545" s="184"/>
      <c r="P1545" s="184"/>
      <c r="Q1545" s="184">
        <v>32.182699999999997</v>
      </c>
      <c r="R1545" s="184">
        <v>32.0901</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44483</v>
      </c>
      <c r="E1546" s="184">
        <v>17.305399999999999</v>
      </c>
      <c r="F1546" s="184">
        <v>0.74280000000000002</v>
      </c>
      <c r="G1546" s="184">
        <v>2.2831999999999999</v>
      </c>
      <c r="H1546" s="184">
        <v>3.4609999999999999</v>
      </c>
      <c r="I1546" s="184">
        <v>5.4512999999999998</v>
      </c>
      <c r="J1546" s="184">
        <v>6.9428999999999998</v>
      </c>
      <c r="K1546" s="184">
        <v>14.416600000000001</v>
      </c>
      <c r="L1546" s="184">
        <v>32.829300000000003</v>
      </c>
      <c r="M1546" s="184">
        <v>36.444600000000001</v>
      </c>
      <c r="N1546" s="184">
        <v>64.102199999999996</v>
      </c>
      <c r="O1546" s="184"/>
      <c r="P1546" s="184"/>
      <c r="Q1546" s="184">
        <v>29.7332</v>
      </c>
      <c r="R1546" s="184">
        <v>29.6464</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0.80292500000000011</v>
      </c>
      <c r="G1547" s="186">
        <v>2.342015</v>
      </c>
      <c r="H1547" s="186">
        <v>3.6882999999999995</v>
      </c>
      <c r="I1547" s="186">
        <v>5.6544600000000003</v>
      </c>
      <c r="J1547" s="186">
        <v>6.6229200000000006</v>
      </c>
      <c r="K1547" s="186">
        <v>15.169644999999999</v>
      </c>
      <c r="L1547" s="186">
        <v>36.072975</v>
      </c>
      <c r="M1547" s="186">
        <v>41.981870000000008</v>
      </c>
      <c r="N1547" s="186">
        <v>76.718245000000024</v>
      </c>
      <c r="O1547" s="186">
        <v>26.010706250000002</v>
      </c>
      <c r="P1547" s="186">
        <v>17.83577142857143</v>
      </c>
      <c r="Q1547" s="186">
        <v>19.610980000000001</v>
      </c>
      <c r="R1547" s="186">
        <v>35.572179999999996</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0.86345000000000005</v>
      </c>
      <c r="G1548" s="186">
        <v>2.4226000000000001</v>
      </c>
      <c r="H1548" s="186">
        <v>3.6231499999999999</v>
      </c>
      <c r="I1548" s="186">
        <v>5.7734000000000005</v>
      </c>
      <c r="J1548" s="186">
        <v>6.6982999999999997</v>
      </c>
      <c r="K1548" s="186">
        <v>16.059149999999999</v>
      </c>
      <c r="L1548" s="186">
        <v>37.684349999999995</v>
      </c>
      <c r="M1548" s="186">
        <v>42.394800000000004</v>
      </c>
      <c r="N1548" s="186">
        <v>74.101100000000002</v>
      </c>
      <c r="O1548" s="186">
        <v>23.951450000000001</v>
      </c>
      <c r="P1548" s="186">
        <v>16.9176</v>
      </c>
      <c r="Q1548" s="186">
        <v>18.5275</v>
      </c>
      <c r="R1548" s="186">
        <v>33.4863</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44486</v>
      </c>
      <c r="E1551" s="184">
        <v>1132.3161</v>
      </c>
      <c r="F1551" s="184">
        <v>3.0238999999999998</v>
      </c>
      <c r="G1551" s="184">
        <v>3.0255000000000001</v>
      </c>
      <c r="H1551" s="184">
        <v>3.0078999999999998</v>
      </c>
      <c r="I1551" s="184">
        <v>3.0733000000000001</v>
      </c>
      <c r="J1551" s="184">
        <v>3.15</v>
      </c>
      <c r="K1551" s="184">
        <v>3.1036000000000001</v>
      </c>
      <c r="L1551" s="184">
        <v>3.1739999999999999</v>
      </c>
      <c r="M1551" s="184">
        <v>3.1674000000000002</v>
      </c>
      <c r="N1551" s="184">
        <v>3.1236999999999999</v>
      </c>
      <c r="O1551" s="184"/>
      <c r="P1551" s="184"/>
      <c r="Q1551" s="184">
        <v>4.2850999999999999</v>
      </c>
      <c r="R1551" s="184">
        <v>3.4554999999999998</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44486</v>
      </c>
      <c r="E1552" s="184">
        <v>1128.1953000000001</v>
      </c>
      <c r="F1552" s="184">
        <v>2.9055</v>
      </c>
      <c r="G1552" s="184">
        <v>2.9060000000000001</v>
      </c>
      <c r="H1552" s="184">
        <v>2.8883999999999999</v>
      </c>
      <c r="I1552" s="184">
        <v>2.9563999999999999</v>
      </c>
      <c r="J1552" s="184">
        <v>3.0312000000000001</v>
      </c>
      <c r="K1552" s="184">
        <v>2.9864999999999999</v>
      </c>
      <c r="L1552" s="184">
        <v>3.0558000000000001</v>
      </c>
      <c r="M1552" s="184">
        <v>3.0537999999999998</v>
      </c>
      <c r="N1552" s="184">
        <v>3.0084</v>
      </c>
      <c r="O1552" s="184"/>
      <c r="P1552" s="184"/>
      <c r="Q1552" s="184">
        <v>4.1567999999999996</v>
      </c>
      <c r="R1552" s="184">
        <v>3.3340000000000001</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44486</v>
      </c>
      <c r="E1553" s="184">
        <v>1106.7985000000001</v>
      </c>
      <c r="F1553" s="184">
        <v>3.1332</v>
      </c>
      <c r="G1553" s="184">
        <v>3.1337000000000002</v>
      </c>
      <c r="H1553" s="184">
        <v>3.0716000000000001</v>
      </c>
      <c r="I1553" s="184">
        <v>3.1067</v>
      </c>
      <c r="J1553" s="184">
        <v>3.1698</v>
      </c>
      <c r="K1553" s="184">
        <v>3.1076000000000001</v>
      </c>
      <c r="L1553" s="184">
        <v>3.1699000000000002</v>
      </c>
      <c r="M1553" s="184">
        <v>3.1621000000000001</v>
      </c>
      <c r="N1553" s="184">
        <v>3.1257000000000001</v>
      </c>
      <c r="O1553" s="184"/>
      <c r="P1553" s="184"/>
      <c r="Q1553" s="184">
        <v>3.9885000000000002</v>
      </c>
      <c r="R1553" s="184">
        <v>3.4683999999999999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44486</v>
      </c>
      <c r="E1554" s="184">
        <v>1105.1013</v>
      </c>
      <c r="F1554" s="184">
        <v>3.0718999999999999</v>
      </c>
      <c r="G1554" s="184">
        <v>3.0735000000000001</v>
      </c>
      <c r="H1554" s="184">
        <v>3.0110999999999999</v>
      </c>
      <c r="I1554" s="184">
        <v>3.0467</v>
      </c>
      <c r="J1554" s="184">
        <v>3.1095999999999999</v>
      </c>
      <c r="K1554" s="184">
        <v>3.0470999999999999</v>
      </c>
      <c r="L1554" s="184">
        <v>3.1089000000000002</v>
      </c>
      <c r="M1554" s="184">
        <v>3.1025</v>
      </c>
      <c r="N1554" s="184">
        <v>3.0676999999999999</v>
      </c>
      <c r="O1554" s="184"/>
      <c r="P1554" s="184"/>
      <c r="Q1554" s="184">
        <v>3.927</v>
      </c>
      <c r="R1554" s="184">
        <v>3.4135</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44486</v>
      </c>
      <c r="E1555" s="184">
        <v>1099.6612</v>
      </c>
      <c r="F1555" s="184">
        <v>3.0472999999999999</v>
      </c>
      <c r="G1555" s="184">
        <v>3.0566</v>
      </c>
      <c r="H1555" s="184">
        <v>3.0232000000000001</v>
      </c>
      <c r="I1555" s="184">
        <v>3.0312999999999999</v>
      </c>
      <c r="J1555" s="184">
        <v>3.1156999999999999</v>
      </c>
      <c r="K1555" s="184">
        <v>3.1015999999999999</v>
      </c>
      <c r="L1555" s="184">
        <v>3.1585999999999999</v>
      </c>
      <c r="M1555" s="184">
        <v>3.1606999999999998</v>
      </c>
      <c r="N1555" s="184">
        <v>3.1320000000000001</v>
      </c>
      <c r="O1555" s="184"/>
      <c r="P1555" s="184"/>
      <c r="Q1555" s="184">
        <v>3.8944000000000001</v>
      </c>
      <c r="R1555" s="184">
        <v>3.4931000000000001</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44486</v>
      </c>
      <c r="E1556" s="184">
        <v>1098.1673000000001</v>
      </c>
      <c r="F1556" s="184">
        <v>2.9883000000000002</v>
      </c>
      <c r="G1556" s="184">
        <v>2.9965000000000002</v>
      </c>
      <c r="H1556" s="184">
        <v>2.9630999999999998</v>
      </c>
      <c r="I1556" s="184">
        <v>2.9712000000000001</v>
      </c>
      <c r="J1556" s="184">
        <v>3.0554999999999999</v>
      </c>
      <c r="K1556" s="184">
        <v>3.0432000000000001</v>
      </c>
      <c r="L1556" s="184">
        <v>3.105</v>
      </c>
      <c r="M1556" s="184">
        <v>3.1076999999999999</v>
      </c>
      <c r="N1556" s="184">
        <v>3.0752999999999999</v>
      </c>
      <c r="O1556" s="184"/>
      <c r="P1556" s="184"/>
      <c r="Q1556" s="184">
        <v>3.8376000000000001</v>
      </c>
      <c r="R1556" s="184">
        <v>3.4352</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44486</v>
      </c>
      <c r="E1557" s="184">
        <v>1101.9213</v>
      </c>
      <c r="F1557" s="184">
        <v>3.2591999999999999</v>
      </c>
      <c r="G1557" s="184">
        <v>3.2591999999999999</v>
      </c>
      <c r="H1557" s="184">
        <v>3.1212</v>
      </c>
      <c r="I1557" s="184">
        <v>3.0684999999999998</v>
      </c>
      <c r="J1557" s="184">
        <v>3.1377999999999999</v>
      </c>
      <c r="K1557" s="184">
        <v>3.1021999999999998</v>
      </c>
      <c r="L1557" s="184">
        <v>3.1446000000000001</v>
      </c>
      <c r="M1557" s="184">
        <v>3.1423999999999999</v>
      </c>
      <c r="N1557" s="184">
        <v>3.1214</v>
      </c>
      <c r="O1557" s="184"/>
      <c r="P1557" s="184"/>
      <c r="Q1557" s="184">
        <v>3.9209999999999998</v>
      </c>
      <c r="R1557" s="184">
        <v>3.4746999999999999</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44486</v>
      </c>
      <c r="E1558" s="184">
        <v>1098.9435000000001</v>
      </c>
      <c r="F1558" s="184">
        <v>3.1583000000000001</v>
      </c>
      <c r="G1558" s="184">
        <v>3.1583000000000001</v>
      </c>
      <c r="H1558" s="184">
        <v>3.0209000000000001</v>
      </c>
      <c r="I1558" s="184">
        <v>2.9681999999999999</v>
      </c>
      <c r="J1558" s="184">
        <v>3.0377999999999998</v>
      </c>
      <c r="K1558" s="184">
        <v>3.0013000000000001</v>
      </c>
      <c r="L1558" s="184">
        <v>3.0430000000000001</v>
      </c>
      <c r="M1558" s="184">
        <v>3.0398999999999998</v>
      </c>
      <c r="N1558" s="184">
        <v>3.0182000000000002</v>
      </c>
      <c r="O1558" s="184"/>
      <c r="P1558" s="184"/>
      <c r="Q1558" s="184">
        <v>3.8094999999999999</v>
      </c>
      <c r="R1558" s="184">
        <v>3.3679000000000001</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44486</v>
      </c>
      <c r="E1559" s="184">
        <v>1059.2005999999999</v>
      </c>
      <c r="F1559" s="184">
        <v>3.274</v>
      </c>
      <c r="G1559" s="184">
        <v>3.2746</v>
      </c>
      <c r="H1559" s="184">
        <v>3.2042999999999999</v>
      </c>
      <c r="I1559" s="184">
        <v>3.2077</v>
      </c>
      <c r="J1559" s="184">
        <v>3.2486000000000002</v>
      </c>
      <c r="K1559" s="184">
        <v>3.1478999999999999</v>
      </c>
      <c r="L1559" s="184">
        <v>3.2172999999999998</v>
      </c>
      <c r="M1559" s="184">
        <v>3.2061000000000002</v>
      </c>
      <c r="N1559" s="184">
        <v>3.1840999999999999</v>
      </c>
      <c r="O1559" s="184"/>
      <c r="P1559" s="184"/>
      <c r="Q1559" s="184">
        <v>3.3915999999999999</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44486</v>
      </c>
      <c r="E1560" s="184">
        <v>1057.5578</v>
      </c>
      <c r="F1560" s="184">
        <v>3.2238000000000002</v>
      </c>
      <c r="G1560" s="184">
        <v>3.2233000000000001</v>
      </c>
      <c r="H1560" s="184">
        <v>3.1535000000000002</v>
      </c>
      <c r="I1560" s="184">
        <v>3.1417999999999999</v>
      </c>
      <c r="J1560" s="184">
        <v>3.1726999999999999</v>
      </c>
      <c r="K1560" s="184">
        <v>3.0682</v>
      </c>
      <c r="L1560" s="184">
        <v>3.1360999999999999</v>
      </c>
      <c r="M1560" s="184">
        <v>3.1198000000000001</v>
      </c>
      <c r="N1560" s="184">
        <v>3.0948000000000002</v>
      </c>
      <c r="O1560" s="184"/>
      <c r="P1560" s="184"/>
      <c r="Q1560" s="184">
        <v>3.2985000000000002</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44486</v>
      </c>
      <c r="E1561" s="184">
        <v>1084.0018</v>
      </c>
      <c r="F1561" s="184">
        <v>3.0609999999999999</v>
      </c>
      <c r="G1561" s="184">
        <v>3.0626000000000002</v>
      </c>
      <c r="H1561" s="184">
        <v>3.0192000000000001</v>
      </c>
      <c r="I1561" s="184">
        <v>3.0152000000000001</v>
      </c>
      <c r="J1561" s="184">
        <v>3.1154000000000002</v>
      </c>
      <c r="K1561" s="184">
        <v>3.0703999999999998</v>
      </c>
      <c r="L1561" s="184">
        <v>3.1234000000000002</v>
      </c>
      <c r="M1561" s="184">
        <v>3.1168999999999998</v>
      </c>
      <c r="N1561" s="184">
        <v>3.0878000000000001</v>
      </c>
      <c r="O1561" s="184"/>
      <c r="P1561" s="184"/>
      <c r="Q1561" s="184">
        <v>3.6646999999999998</v>
      </c>
      <c r="R1561" s="184">
        <v>3.4731999999999998</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44486</v>
      </c>
      <c r="E1562" s="184">
        <v>1083.3632</v>
      </c>
      <c r="F1562" s="184">
        <v>3.0426000000000002</v>
      </c>
      <c r="G1562" s="184">
        <v>3.0419999999999998</v>
      </c>
      <c r="H1562" s="184">
        <v>2.9988000000000001</v>
      </c>
      <c r="I1562" s="184">
        <v>2.9950000000000001</v>
      </c>
      <c r="J1562" s="184">
        <v>3.0952999999999999</v>
      </c>
      <c r="K1562" s="184">
        <v>3.0503</v>
      </c>
      <c r="L1562" s="184">
        <v>3.1031</v>
      </c>
      <c r="M1562" s="184">
        <v>3.0992999999999999</v>
      </c>
      <c r="N1562" s="184">
        <v>3.0693000000000001</v>
      </c>
      <c r="O1562" s="184"/>
      <c r="P1562" s="184"/>
      <c r="Q1562" s="184">
        <v>3.6374</v>
      </c>
      <c r="R1562" s="184">
        <v>3.4510999999999998</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44486</v>
      </c>
      <c r="E1563" s="184">
        <v>1121.2145</v>
      </c>
      <c r="F1563" s="184">
        <v>3.1379000000000001</v>
      </c>
      <c r="G1563" s="184">
        <v>3.1379000000000001</v>
      </c>
      <c r="H1563" s="184">
        <v>3.0720999999999998</v>
      </c>
      <c r="I1563" s="184">
        <v>3.0571000000000002</v>
      </c>
      <c r="J1563" s="184">
        <v>3.1421999999999999</v>
      </c>
      <c r="K1563" s="184">
        <v>3.1107</v>
      </c>
      <c r="L1563" s="184">
        <v>3.1438000000000001</v>
      </c>
      <c r="M1563" s="184">
        <v>3.1316999999999999</v>
      </c>
      <c r="N1563" s="184">
        <v>3.1097999999999999</v>
      </c>
      <c r="O1563" s="184"/>
      <c r="P1563" s="184"/>
      <c r="Q1563" s="184">
        <v>4.2061999999999999</v>
      </c>
      <c r="R1563" s="184">
        <v>3.5268000000000002</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44486</v>
      </c>
      <c r="E1564" s="184">
        <v>1118.5687</v>
      </c>
      <c r="F1564" s="184">
        <v>3.0571999999999999</v>
      </c>
      <c r="G1564" s="184">
        <v>3.0571999999999999</v>
      </c>
      <c r="H1564" s="184">
        <v>2.9921000000000002</v>
      </c>
      <c r="I1564" s="184">
        <v>2.9784000000000002</v>
      </c>
      <c r="J1564" s="184">
        <v>3.0680000000000001</v>
      </c>
      <c r="K1564" s="184">
        <v>3.0388999999999999</v>
      </c>
      <c r="L1564" s="184">
        <v>3.0712999999999999</v>
      </c>
      <c r="M1564" s="184">
        <v>3.0533999999999999</v>
      </c>
      <c r="N1564" s="184">
        <v>3.0304000000000002</v>
      </c>
      <c r="O1564" s="184"/>
      <c r="P1564" s="184"/>
      <c r="Q1564" s="184">
        <v>4.1174999999999997</v>
      </c>
      <c r="R1564" s="184">
        <v>3.4445999999999999</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44486</v>
      </c>
      <c r="E1565" s="184">
        <v>1085.8295000000001</v>
      </c>
      <c r="F1565" s="184">
        <v>3.1231</v>
      </c>
      <c r="G1565" s="184">
        <v>3.1246999999999998</v>
      </c>
      <c r="H1565" s="184">
        <v>3.0516000000000001</v>
      </c>
      <c r="I1565" s="184">
        <v>3.0186999999999999</v>
      </c>
      <c r="J1565" s="184">
        <v>3.0949</v>
      </c>
      <c r="K1565" s="184">
        <v>3.0539999999999998</v>
      </c>
      <c r="L1565" s="184">
        <v>3.1071</v>
      </c>
      <c r="M1565" s="184">
        <v>3.1080999999999999</v>
      </c>
      <c r="N1565" s="184">
        <v>3.1029</v>
      </c>
      <c r="O1565" s="184"/>
      <c r="P1565" s="184"/>
      <c r="Q1565" s="184">
        <v>3.7448000000000001</v>
      </c>
      <c r="R1565" s="184">
        <v>3.5552999999999999</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44486</v>
      </c>
      <c r="E1566" s="184">
        <v>1084.3022000000001</v>
      </c>
      <c r="F1566" s="184">
        <v>3.0735999999999999</v>
      </c>
      <c r="G1566" s="184">
        <v>3.0741000000000001</v>
      </c>
      <c r="H1566" s="184">
        <v>3.0015000000000001</v>
      </c>
      <c r="I1566" s="184">
        <v>2.9685000000000001</v>
      </c>
      <c r="J1566" s="184">
        <v>3.0447000000000002</v>
      </c>
      <c r="K1566" s="184">
        <v>3.0034999999999998</v>
      </c>
      <c r="L1566" s="184">
        <v>3.0562999999999998</v>
      </c>
      <c r="M1566" s="184">
        <v>3.0569999999999999</v>
      </c>
      <c r="N1566" s="184">
        <v>3.0514000000000001</v>
      </c>
      <c r="O1566" s="184"/>
      <c r="P1566" s="184"/>
      <c r="Q1566" s="184">
        <v>3.6796000000000002</v>
      </c>
      <c r="R1566" s="184">
        <v>3.4935</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44486</v>
      </c>
      <c r="E1567" s="184">
        <v>1092.33</v>
      </c>
      <c r="F1567" s="184">
        <v>3.0057999999999998</v>
      </c>
      <c r="G1567" s="184">
        <v>3.0057999999999998</v>
      </c>
      <c r="H1567" s="184">
        <v>2.9445999999999999</v>
      </c>
      <c r="I1567" s="184">
        <v>2.9449999999999998</v>
      </c>
      <c r="J1567" s="184">
        <v>3.0748000000000002</v>
      </c>
      <c r="K1567" s="184">
        <v>3.0057</v>
      </c>
      <c r="L1567" s="184">
        <v>3.0545</v>
      </c>
      <c r="M1567" s="184">
        <v>3.0411000000000001</v>
      </c>
      <c r="N1567" s="184">
        <v>3.0011999999999999</v>
      </c>
      <c r="O1567" s="184"/>
      <c r="P1567" s="184"/>
      <c r="Q1567" s="184">
        <v>3.6756000000000002</v>
      </c>
      <c r="R1567" s="184">
        <v>3.2951000000000001</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44486</v>
      </c>
      <c r="E1568" s="184">
        <v>1093.8371999999999</v>
      </c>
      <c r="F1568" s="184">
        <v>3.0573000000000001</v>
      </c>
      <c r="G1568" s="184">
        <v>3.0573000000000001</v>
      </c>
      <c r="H1568" s="184">
        <v>2.9948999999999999</v>
      </c>
      <c r="I1568" s="184">
        <v>2.9952000000000001</v>
      </c>
      <c r="J1568" s="184">
        <v>3.1248999999999998</v>
      </c>
      <c r="K1568" s="184">
        <v>3.0564</v>
      </c>
      <c r="L1568" s="184">
        <v>3.1061000000000001</v>
      </c>
      <c r="M1568" s="184">
        <v>3.0931000000000002</v>
      </c>
      <c r="N1568" s="184">
        <v>3.0535000000000001</v>
      </c>
      <c r="O1568" s="184"/>
      <c r="P1568" s="184"/>
      <c r="Q1568" s="184">
        <v>3.734</v>
      </c>
      <c r="R1568" s="184">
        <v>3.3538000000000001</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44486</v>
      </c>
      <c r="E1569" s="184">
        <v>3090.7125999999998</v>
      </c>
      <c r="F1569" s="184">
        <v>3.0398000000000001</v>
      </c>
      <c r="G1569" s="184">
        <v>3.0398000000000001</v>
      </c>
      <c r="H1569" s="184">
        <v>2.9558</v>
      </c>
      <c r="I1569" s="184">
        <v>2.9401999999999999</v>
      </c>
      <c r="J1569" s="184">
        <v>3.0150000000000001</v>
      </c>
      <c r="K1569" s="184">
        <v>2.9714999999999998</v>
      </c>
      <c r="L1569" s="184">
        <v>3.0263</v>
      </c>
      <c r="M1569" s="184">
        <v>3.0173999999999999</v>
      </c>
      <c r="N1569" s="184">
        <v>2.9771999999999998</v>
      </c>
      <c r="O1569" s="184">
        <v>4.1548999999999996</v>
      </c>
      <c r="P1569" s="184">
        <v>4.8785999999999996</v>
      </c>
      <c r="Q1569" s="184">
        <v>5.8929999999999998</v>
      </c>
      <c r="R1569" s="184">
        <v>3.3071000000000002</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44486</v>
      </c>
      <c r="E1570" s="184">
        <v>3110.4629</v>
      </c>
      <c r="F1570" s="184">
        <v>3.1389999999999998</v>
      </c>
      <c r="G1570" s="184">
        <v>3.1389999999999998</v>
      </c>
      <c r="H1570" s="184">
        <v>3.0562999999999998</v>
      </c>
      <c r="I1570" s="184">
        <v>3.0406</v>
      </c>
      <c r="J1570" s="184">
        <v>3.1152000000000002</v>
      </c>
      <c r="K1570" s="184">
        <v>3.0720000000000001</v>
      </c>
      <c r="L1570" s="184">
        <v>3.1278000000000001</v>
      </c>
      <c r="M1570" s="184">
        <v>3.1196000000000002</v>
      </c>
      <c r="N1570" s="184">
        <v>3.0802999999999998</v>
      </c>
      <c r="O1570" s="184">
        <v>4.2595000000000001</v>
      </c>
      <c r="P1570" s="184">
        <v>4.9638999999999998</v>
      </c>
      <c r="Q1570" s="184">
        <v>6.1182999999999996</v>
      </c>
      <c r="R1570" s="184">
        <v>3.411</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44486</v>
      </c>
      <c r="E1571" s="184">
        <v>1095.0684000000001</v>
      </c>
      <c r="F1571" s="184">
        <v>3.0983999999999998</v>
      </c>
      <c r="G1571" s="184">
        <v>3.0983999999999998</v>
      </c>
      <c r="H1571" s="184">
        <v>3.0720999999999998</v>
      </c>
      <c r="I1571" s="184">
        <v>3.1347999999999998</v>
      </c>
      <c r="J1571" s="184">
        <v>3.2201</v>
      </c>
      <c r="K1571" s="184">
        <v>3.1696</v>
      </c>
      <c r="L1571" s="184">
        <v>3.2176999999999998</v>
      </c>
      <c r="M1571" s="184">
        <v>3.2105000000000001</v>
      </c>
      <c r="N1571" s="184">
        <v>3.1703000000000001</v>
      </c>
      <c r="O1571" s="184"/>
      <c r="P1571" s="184"/>
      <c r="Q1571" s="184">
        <v>3.8361999999999998</v>
      </c>
      <c r="R1571" s="184">
        <v>3.5043000000000002</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44486</v>
      </c>
      <c r="E1572" s="184">
        <v>1091.1063999999999</v>
      </c>
      <c r="F1572" s="184">
        <v>2.9489999999999998</v>
      </c>
      <c r="G1572" s="184">
        <v>2.9489999999999998</v>
      </c>
      <c r="H1572" s="184">
        <v>2.9220000000000002</v>
      </c>
      <c r="I1572" s="184">
        <v>2.9845000000000002</v>
      </c>
      <c r="J1572" s="184">
        <v>3.0695999999999999</v>
      </c>
      <c r="K1572" s="184">
        <v>3.0183</v>
      </c>
      <c r="L1572" s="184">
        <v>3.0653000000000001</v>
      </c>
      <c r="M1572" s="184">
        <v>3.0569000000000002</v>
      </c>
      <c r="N1572" s="184">
        <v>3.0156000000000001</v>
      </c>
      <c r="O1572" s="184"/>
      <c r="P1572" s="184"/>
      <c r="Q1572" s="184">
        <v>3.6802000000000001</v>
      </c>
      <c r="R1572" s="184">
        <v>3.3488000000000002</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44486</v>
      </c>
      <c r="E1573" s="184">
        <v>112.56100000000001</v>
      </c>
      <c r="F1573" s="184">
        <v>3.0164</v>
      </c>
      <c r="G1573" s="184">
        <v>3.0164</v>
      </c>
      <c r="H1573" s="184">
        <v>2.9432</v>
      </c>
      <c r="I1573" s="184">
        <v>2.9472</v>
      </c>
      <c r="J1573" s="184">
        <v>3.0297000000000001</v>
      </c>
      <c r="K1573" s="184">
        <v>2.9771000000000001</v>
      </c>
      <c r="L1573" s="184">
        <v>3.0377000000000001</v>
      </c>
      <c r="M1573" s="184">
        <v>3.0301</v>
      </c>
      <c r="N1573" s="184">
        <v>2.9910999999999999</v>
      </c>
      <c r="O1573" s="184"/>
      <c r="P1573" s="184"/>
      <c r="Q1573" s="184">
        <v>4.1252000000000004</v>
      </c>
      <c r="R1573" s="184">
        <v>3.319</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44486</v>
      </c>
      <c r="E1574" s="184">
        <v>112.8907</v>
      </c>
      <c r="F1574" s="184">
        <v>3.1046999999999998</v>
      </c>
      <c r="G1574" s="184">
        <v>3.1046999999999998</v>
      </c>
      <c r="H1574" s="184">
        <v>3.0364</v>
      </c>
      <c r="I1574" s="184">
        <v>3.0451000000000001</v>
      </c>
      <c r="J1574" s="184">
        <v>3.1280999999999999</v>
      </c>
      <c r="K1574" s="184">
        <v>3.0773999999999999</v>
      </c>
      <c r="L1574" s="184">
        <v>3.1391</v>
      </c>
      <c r="M1574" s="184">
        <v>3.1322000000000001</v>
      </c>
      <c r="N1574" s="184">
        <v>3.0941000000000001</v>
      </c>
      <c r="O1574" s="184"/>
      <c r="P1574" s="184"/>
      <c r="Q1574" s="184">
        <v>4.2293000000000003</v>
      </c>
      <c r="R1574" s="184">
        <v>3.4224000000000001</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44486</v>
      </c>
      <c r="E1575" s="184">
        <v>1116.7488000000001</v>
      </c>
      <c r="F1575" s="184">
        <v>3.4354</v>
      </c>
      <c r="G1575" s="184">
        <v>3.4339</v>
      </c>
      <c r="H1575" s="184">
        <v>3.1764999999999999</v>
      </c>
      <c r="I1575" s="184">
        <v>3.0800999999999998</v>
      </c>
      <c r="J1575" s="184">
        <v>3.1375999999999999</v>
      </c>
      <c r="K1575" s="184">
        <v>3.0848</v>
      </c>
      <c r="L1575" s="184">
        <v>3.1354000000000002</v>
      </c>
      <c r="M1575" s="184">
        <v>3.1271</v>
      </c>
      <c r="N1575" s="184">
        <v>3.0897999999999999</v>
      </c>
      <c r="O1575" s="184"/>
      <c r="P1575" s="184"/>
      <c r="Q1575" s="184">
        <v>4.1002000000000001</v>
      </c>
      <c r="R1575" s="184">
        <v>3.4272999999999998</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44486</v>
      </c>
      <c r="E1576" s="184">
        <v>1113.1021000000001</v>
      </c>
      <c r="F1576" s="184">
        <v>3.3319000000000001</v>
      </c>
      <c r="G1576" s="184">
        <v>3.3325</v>
      </c>
      <c r="H1576" s="184">
        <v>3.0758000000000001</v>
      </c>
      <c r="I1576" s="184">
        <v>2.9794</v>
      </c>
      <c r="J1576" s="184">
        <v>3.0367999999999999</v>
      </c>
      <c r="K1576" s="184">
        <v>2.9836</v>
      </c>
      <c r="L1576" s="184">
        <v>3.0335000000000001</v>
      </c>
      <c r="M1576" s="184">
        <v>3.024</v>
      </c>
      <c r="N1576" s="184">
        <v>2.9788000000000001</v>
      </c>
      <c r="O1576" s="184"/>
      <c r="P1576" s="184"/>
      <c r="Q1576" s="184">
        <v>3.9763000000000002</v>
      </c>
      <c r="R1576" s="184">
        <v>3.3031999999999999</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44486</v>
      </c>
      <c r="E1577" s="184">
        <v>1085.2128</v>
      </c>
      <c r="F1577" s="184">
        <v>3.0070999999999999</v>
      </c>
      <c r="G1577" s="184">
        <v>3.0087000000000002</v>
      </c>
      <c r="H1577" s="184">
        <v>2.9076</v>
      </c>
      <c r="I1577" s="184">
        <v>2.9436</v>
      </c>
      <c r="J1577" s="184">
        <v>3.0442</v>
      </c>
      <c r="K1577" s="184">
        <v>3.0211000000000001</v>
      </c>
      <c r="L1577" s="184">
        <v>3.0733999999999999</v>
      </c>
      <c r="M1577" s="184">
        <v>3.0707</v>
      </c>
      <c r="N1577" s="184">
        <v>3.0384000000000002</v>
      </c>
      <c r="O1577" s="184"/>
      <c r="P1577" s="184"/>
      <c r="Q1577" s="184">
        <v>3.6526999999999998</v>
      </c>
      <c r="R1577" s="184">
        <v>3.3815</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44486</v>
      </c>
      <c r="E1578" s="184">
        <v>1082.7309</v>
      </c>
      <c r="F1578" s="184">
        <v>2.9060999999999999</v>
      </c>
      <c r="G1578" s="184">
        <v>2.9087999999999998</v>
      </c>
      <c r="H1578" s="184">
        <v>2.8062999999999998</v>
      </c>
      <c r="I1578" s="184">
        <v>2.8475999999999999</v>
      </c>
      <c r="J1578" s="184">
        <v>2.9493</v>
      </c>
      <c r="K1578" s="184">
        <v>2.9218000000000002</v>
      </c>
      <c r="L1578" s="184">
        <v>2.972</v>
      </c>
      <c r="M1578" s="184">
        <v>2.9687000000000001</v>
      </c>
      <c r="N1578" s="184">
        <v>2.9355000000000002</v>
      </c>
      <c r="O1578" s="184"/>
      <c r="P1578" s="184"/>
      <c r="Q1578" s="184">
        <v>3.5486</v>
      </c>
      <c r="R1578" s="184">
        <v>3.2778999999999998</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44486</v>
      </c>
      <c r="E1579" s="184">
        <v>1058.2774999999999</v>
      </c>
      <c r="F1579" s="184">
        <v>3.1492</v>
      </c>
      <c r="G1579" s="184">
        <v>3.1486000000000001</v>
      </c>
      <c r="H1579" s="184">
        <v>3.0640000000000001</v>
      </c>
      <c r="I1579" s="184">
        <v>3.0461</v>
      </c>
      <c r="J1579" s="184">
        <v>3.1227</v>
      </c>
      <c r="K1579" s="184">
        <v>3.0768</v>
      </c>
      <c r="L1579" s="184">
        <v>3.1271</v>
      </c>
      <c r="M1579" s="184">
        <v>3.1227999999999998</v>
      </c>
      <c r="N1579" s="184">
        <v>3.0876999999999999</v>
      </c>
      <c r="O1579" s="184"/>
      <c r="P1579" s="184"/>
      <c r="Q1579" s="184">
        <v>3.242</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44486</v>
      </c>
      <c r="E1580" s="184">
        <v>1057.1466</v>
      </c>
      <c r="F1580" s="184">
        <v>3.0870000000000002</v>
      </c>
      <c r="G1580" s="184">
        <v>3.0874999999999999</v>
      </c>
      <c r="H1580" s="184">
        <v>3.0041000000000002</v>
      </c>
      <c r="I1580" s="184">
        <v>2.9860000000000002</v>
      </c>
      <c r="J1580" s="184">
        <v>3.0623999999999998</v>
      </c>
      <c r="K1580" s="184">
        <v>3.0163000000000002</v>
      </c>
      <c r="L1580" s="184">
        <v>3.0661</v>
      </c>
      <c r="M1580" s="184">
        <v>3.0613000000000001</v>
      </c>
      <c r="N1580" s="184">
        <v>3.0257999999999998</v>
      </c>
      <c r="O1580" s="184"/>
      <c r="P1580" s="184"/>
      <c r="Q1580" s="184">
        <v>3.1798000000000002</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44486</v>
      </c>
      <c r="E1581" s="184">
        <v>1068.3659</v>
      </c>
      <c r="F1581" s="184">
        <v>3.0272000000000001</v>
      </c>
      <c r="G1581" s="184">
        <v>3.0266000000000002</v>
      </c>
      <c r="H1581" s="184">
        <v>2.9735</v>
      </c>
      <c r="I1581" s="184">
        <v>3.0537000000000001</v>
      </c>
      <c r="J1581" s="184">
        <v>3.0964999999999998</v>
      </c>
      <c r="K1581" s="184">
        <v>3.0390999999999999</v>
      </c>
      <c r="L1581" s="184">
        <v>3.0994000000000002</v>
      </c>
      <c r="M1581" s="184">
        <v>3.0800999999999998</v>
      </c>
      <c r="N1581" s="184">
        <v>3.0421</v>
      </c>
      <c r="O1581" s="184"/>
      <c r="P1581" s="184"/>
      <c r="Q1581" s="184">
        <v>3.3900999999999999</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44486</v>
      </c>
      <c r="E1582" s="184">
        <v>1066.2502999999999</v>
      </c>
      <c r="F1582" s="184">
        <v>2.9237000000000002</v>
      </c>
      <c r="G1582" s="184">
        <v>2.9264000000000001</v>
      </c>
      <c r="H1582" s="184">
        <v>2.8732000000000002</v>
      </c>
      <c r="I1582" s="184">
        <v>2.9533999999999998</v>
      </c>
      <c r="J1582" s="184">
        <v>2.9962</v>
      </c>
      <c r="K1582" s="184">
        <v>2.9384000000000001</v>
      </c>
      <c r="L1582" s="184">
        <v>2.9977</v>
      </c>
      <c r="M1582" s="184">
        <v>2.9777999999999998</v>
      </c>
      <c r="N1582" s="184">
        <v>2.9390999999999998</v>
      </c>
      <c r="O1582" s="184"/>
      <c r="P1582" s="184"/>
      <c r="Q1582" s="184">
        <v>3.2867999999999999</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44486</v>
      </c>
      <c r="E1583" s="184">
        <v>1064.1669999999999</v>
      </c>
      <c r="F1583" s="184">
        <v>3.2244000000000002</v>
      </c>
      <c r="G1583" s="184">
        <v>3.2250000000000001</v>
      </c>
      <c r="H1583" s="184">
        <v>3.1137999999999999</v>
      </c>
      <c r="I1583" s="184">
        <v>3.0863999999999998</v>
      </c>
      <c r="J1583" s="184">
        <v>3.1480999999999999</v>
      </c>
      <c r="K1583" s="184">
        <v>3.1067</v>
      </c>
      <c r="L1583" s="184">
        <v>3.1787999999999998</v>
      </c>
      <c r="M1583" s="184">
        <v>3.1741999999999999</v>
      </c>
      <c r="N1583" s="184">
        <v>3.1389999999999998</v>
      </c>
      <c r="O1583" s="184"/>
      <c r="P1583" s="184"/>
      <c r="Q1583" s="184">
        <v>3.3744000000000001</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44486</v>
      </c>
      <c r="E1584" s="184">
        <v>1062.7823000000001</v>
      </c>
      <c r="F1584" s="184">
        <v>3.153</v>
      </c>
      <c r="G1584" s="184">
        <v>3.1547000000000001</v>
      </c>
      <c r="H1584" s="184">
        <v>3.0432000000000001</v>
      </c>
      <c r="I1584" s="184">
        <v>3.0158999999999998</v>
      </c>
      <c r="J1584" s="184">
        <v>3.0775999999999999</v>
      </c>
      <c r="K1584" s="184">
        <v>3.0358999999999998</v>
      </c>
      <c r="L1584" s="184">
        <v>3.1076999999999999</v>
      </c>
      <c r="M1584" s="184">
        <v>3.1025</v>
      </c>
      <c r="N1584" s="184">
        <v>3.0668000000000002</v>
      </c>
      <c r="O1584" s="184"/>
      <c r="P1584" s="184"/>
      <c r="Q1584" s="184">
        <v>3.3026</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44486</v>
      </c>
      <c r="E1585" s="184">
        <v>1116.7478000000001</v>
      </c>
      <c r="F1585" s="184">
        <v>3.0981999999999998</v>
      </c>
      <c r="G1585" s="184">
        <v>3.0981999999999998</v>
      </c>
      <c r="H1585" s="184">
        <v>3.0432999999999999</v>
      </c>
      <c r="I1585" s="184">
        <v>3.0373000000000001</v>
      </c>
      <c r="J1585" s="184">
        <v>3.1200999999999999</v>
      </c>
      <c r="K1585" s="184">
        <v>3.0798999999999999</v>
      </c>
      <c r="L1585" s="184">
        <v>3.1311</v>
      </c>
      <c r="M1585" s="184">
        <v>3.1233</v>
      </c>
      <c r="N1585" s="184">
        <v>3.0918000000000001</v>
      </c>
      <c r="O1585" s="184"/>
      <c r="P1585" s="184"/>
      <c r="Q1585" s="184">
        <v>4.0876999999999999</v>
      </c>
      <c r="R1585" s="184">
        <v>3.4275000000000002</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44486</v>
      </c>
      <c r="E1586" s="184">
        <v>1114.3530000000001</v>
      </c>
      <c r="F1586" s="184">
        <v>2.9977999999999998</v>
      </c>
      <c r="G1586" s="184">
        <v>2.9977999999999998</v>
      </c>
      <c r="H1586" s="184">
        <v>2.9430000000000001</v>
      </c>
      <c r="I1586" s="184">
        <v>2.9371999999999998</v>
      </c>
      <c r="J1586" s="184">
        <v>3.0196999999999998</v>
      </c>
      <c r="K1586" s="184">
        <v>2.9788999999999999</v>
      </c>
      <c r="L1586" s="184">
        <v>3.0293000000000001</v>
      </c>
      <c r="M1586" s="184">
        <v>3.0207999999999999</v>
      </c>
      <c r="N1586" s="184">
        <v>2.9885999999999999</v>
      </c>
      <c r="O1586" s="184"/>
      <c r="P1586" s="184"/>
      <c r="Q1586" s="184">
        <v>4.0065999999999997</v>
      </c>
      <c r="R1586" s="184">
        <v>3.3367</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44486</v>
      </c>
      <c r="E1587" s="184">
        <v>2722.4728333333301</v>
      </c>
      <c r="F1587" s="184">
        <v>3.0636999999999999</v>
      </c>
      <c r="G1587" s="184">
        <v>3.0634999999999999</v>
      </c>
      <c r="H1587" s="184">
        <v>3.0314000000000001</v>
      </c>
      <c r="I1587" s="184">
        <v>3.0442</v>
      </c>
      <c r="J1587" s="184">
        <v>3.1374</v>
      </c>
      <c r="K1587" s="184">
        <v>3.1055999999999999</v>
      </c>
      <c r="L1587" s="184">
        <v>3.1634000000000002</v>
      </c>
      <c r="M1587" s="184">
        <v>3.1591999999999998</v>
      </c>
      <c r="N1587" s="184">
        <v>3.1118999999999999</v>
      </c>
      <c r="O1587" s="184">
        <v>4.3070000000000004</v>
      </c>
      <c r="P1587" s="184">
        <v>5.0930999999999997</v>
      </c>
      <c r="Q1587" s="184">
        <v>6.5149999999999997</v>
      </c>
      <c r="R1587" s="184">
        <v>3.4605999999999999</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44486</v>
      </c>
      <c r="E1588" s="184">
        <v>2591.3326666666699</v>
      </c>
      <c r="F1588" s="184">
        <v>2.9651999999999998</v>
      </c>
      <c r="G1588" s="184">
        <v>2.9641000000000002</v>
      </c>
      <c r="H1588" s="184">
        <v>2.9314</v>
      </c>
      <c r="I1588" s="184">
        <v>2.944</v>
      </c>
      <c r="J1588" s="184">
        <v>3.0371000000000001</v>
      </c>
      <c r="K1588" s="184">
        <v>3.0047000000000001</v>
      </c>
      <c r="L1588" s="184">
        <v>3.0617999999999999</v>
      </c>
      <c r="M1588" s="184">
        <v>3.0569000000000002</v>
      </c>
      <c r="N1588" s="184">
        <v>3.0087999999999999</v>
      </c>
      <c r="O1588" s="184">
        <v>3.8849</v>
      </c>
      <c r="P1588" s="184">
        <v>4.5</v>
      </c>
      <c r="Q1588" s="184">
        <v>6.5997000000000003</v>
      </c>
      <c r="R1588" s="184">
        <v>3.2029000000000001</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44486</v>
      </c>
      <c r="E1589" s="184">
        <v>1085.1468</v>
      </c>
      <c r="F1589" s="184">
        <v>3.1049000000000002</v>
      </c>
      <c r="G1589" s="184">
        <v>3.1032000000000002</v>
      </c>
      <c r="H1589" s="184">
        <v>3.0741999999999998</v>
      </c>
      <c r="I1589" s="184">
        <v>3.1013000000000002</v>
      </c>
      <c r="J1589" s="184">
        <v>3.1781999999999999</v>
      </c>
      <c r="K1589" s="184">
        <v>3.1238999999999999</v>
      </c>
      <c r="L1589" s="184">
        <v>3.1839</v>
      </c>
      <c r="M1589" s="184">
        <v>3.1663999999999999</v>
      </c>
      <c r="N1589" s="184">
        <v>3.1183999999999998</v>
      </c>
      <c r="O1589" s="184"/>
      <c r="P1589" s="184"/>
      <c r="Q1589" s="184">
        <v>3.6697000000000002</v>
      </c>
      <c r="R1589" s="184">
        <v>3.4662999999999999</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44486</v>
      </c>
      <c r="E1590" s="184">
        <v>1081.9693</v>
      </c>
      <c r="F1590" s="184">
        <v>2.9723000000000002</v>
      </c>
      <c r="G1590" s="184">
        <v>2.9727999999999999</v>
      </c>
      <c r="H1590" s="184">
        <v>2.9438</v>
      </c>
      <c r="I1590" s="184">
        <v>2.9708000000000001</v>
      </c>
      <c r="J1590" s="184">
        <v>3.0478000000000001</v>
      </c>
      <c r="K1590" s="184">
        <v>2.9927999999999999</v>
      </c>
      <c r="L1590" s="184">
        <v>3.0516999999999999</v>
      </c>
      <c r="M1590" s="184">
        <v>3.0331999999999999</v>
      </c>
      <c r="N1590" s="184">
        <v>2.9842</v>
      </c>
      <c r="O1590" s="184"/>
      <c r="P1590" s="184"/>
      <c r="Q1590" s="184">
        <v>3.5348999999999999</v>
      </c>
      <c r="R1590" s="184">
        <v>3.3317999999999999</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44486</v>
      </c>
      <c r="E1591" s="184">
        <v>1083.5551</v>
      </c>
      <c r="F1591" s="184">
        <v>3.1364000000000001</v>
      </c>
      <c r="G1591" s="184">
        <v>3.1368999999999998</v>
      </c>
      <c r="H1591" s="184">
        <v>3.0998999999999999</v>
      </c>
      <c r="I1591" s="184">
        <v>3.1280999999999999</v>
      </c>
      <c r="J1591" s="184">
        <v>3.1839</v>
      </c>
      <c r="K1591" s="184">
        <v>3.1556000000000002</v>
      </c>
      <c r="L1591" s="184">
        <v>3.2038000000000002</v>
      </c>
      <c r="M1591" s="184">
        <v>3.1852</v>
      </c>
      <c r="N1591" s="184">
        <v>3.1440999999999999</v>
      </c>
      <c r="O1591" s="184"/>
      <c r="P1591" s="184"/>
      <c r="Q1591" s="184">
        <v>3.6501000000000001</v>
      </c>
      <c r="R1591" s="184">
        <v>3.4550000000000001</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44486</v>
      </c>
      <c r="E1592" s="184">
        <v>1081.0902000000001</v>
      </c>
      <c r="F1592" s="184">
        <v>3.0354999999999999</v>
      </c>
      <c r="G1592" s="184">
        <v>3.0371000000000001</v>
      </c>
      <c r="H1592" s="184">
        <v>3.0003000000000002</v>
      </c>
      <c r="I1592" s="184">
        <v>3.0179999999999998</v>
      </c>
      <c r="J1592" s="184">
        <v>3.0773000000000001</v>
      </c>
      <c r="K1592" s="184">
        <v>3.0524</v>
      </c>
      <c r="L1592" s="184">
        <v>3.0991</v>
      </c>
      <c r="M1592" s="184">
        <v>3.0807000000000002</v>
      </c>
      <c r="N1592" s="184">
        <v>3.0394000000000001</v>
      </c>
      <c r="O1592" s="184"/>
      <c r="P1592" s="184"/>
      <c r="Q1592" s="184">
        <v>3.5447000000000002</v>
      </c>
      <c r="R1592" s="184">
        <v>3.3496999999999999</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44486</v>
      </c>
      <c r="E1593" s="184">
        <v>1072.8125</v>
      </c>
      <c r="F1593" s="184">
        <v>3.0674000000000001</v>
      </c>
      <c r="G1593" s="184">
        <v>3.0674000000000001</v>
      </c>
      <c r="H1593" s="184">
        <v>3.0691999999999999</v>
      </c>
      <c r="I1593" s="184">
        <v>3.1143999999999998</v>
      </c>
      <c r="J1593" s="184">
        <v>3.1869999999999998</v>
      </c>
      <c r="K1593" s="184">
        <v>3.1507999999999998</v>
      </c>
      <c r="L1593" s="184">
        <v>3.2096</v>
      </c>
      <c r="M1593" s="184">
        <v>3.2046999999999999</v>
      </c>
      <c r="N1593" s="184">
        <v>3.1737000000000002</v>
      </c>
      <c r="O1593" s="184"/>
      <c r="P1593" s="184"/>
      <c r="Q1593" s="184">
        <v>3.5617999999999999</v>
      </c>
      <c r="R1593" s="184">
        <v>3.5579999999999998</v>
      </c>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44486</v>
      </c>
      <c r="E1594" s="184">
        <v>1070.6949999999999</v>
      </c>
      <c r="F1594" s="184">
        <v>2.9802</v>
      </c>
      <c r="G1594" s="184">
        <v>2.9802</v>
      </c>
      <c r="H1594" s="184">
        <v>2.9807000000000001</v>
      </c>
      <c r="I1594" s="184">
        <v>3.0261</v>
      </c>
      <c r="J1594" s="184">
        <v>3.0998000000000001</v>
      </c>
      <c r="K1594" s="184">
        <v>3.0592000000000001</v>
      </c>
      <c r="L1594" s="184">
        <v>3.1181000000000001</v>
      </c>
      <c r="M1594" s="184">
        <v>3.1103000000000001</v>
      </c>
      <c r="N1594" s="184">
        <v>3.0771000000000002</v>
      </c>
      <c r="O1594" s="184"/>
      <c r="P1594" s="184"/>
      <c r="Q1594" s="184">
        <v>3.4599000000000002</v>
      </c>
      <c r="R1594" s="184">
        <v>3.4563000000000001</v>
      </c>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44486</v>
      </c>
      <c r="E1595" s="184">
        <v>112.3725</v>
      </c>
      <c r="F1595" s="184">
        <v>3.0865</v>
      </c>
      <c r="G1595" s="184">
        <v>3.0865</v>
      </c>
      <c r="H1595" s="184">
        <v>3.0364</v>
      </c>
      <c r="I1595" s="184">
        <v>3.0289000000000001</v>
      </c>
      <c r="J1595" s="184">
        <v>3.1132</v>
      </c>
      <c r="K1595" s="184">
        <v>3.0811000000000002</v>
      </c>
      <c r="L1595" s="184">
        <v>3.1372</v>
      </c>
      <c r="M1595" s="184">
        <v>3.1269999999999998</v>
      </c>
      <c r="N1595" s="184">
        <v>3.0983999999999998</v>
      </c>
      <c r="O1595" s="184"/>
      <c r="P1595" s="184"/>
      <c r="Q1595" s="184">
        <v>4.2035999999999998</v>
      </c>
      <c r="R1595" s="184">
        <v>3.4691999999999998</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44486</v>
      </c>
      <c r="E1596" s="184">
        <v>112.068</v>
      </c>
      <c r="F1596" s="184">
        <v>2.9971000000000001</v>
      </c>
      <c r="G1596" s="184">
        <v>2.9971000000000001</v>
      </c>
      <c r="H1596" s="184">
        <v>2.9468999999999999</v>
      </c>
      <c r="I1596" s="184">
        <v>2.9392</v>
      </c>
      <c r="J1596" s="184">
        <v>3.0223</v>
      </c>
      <c r="K1596" s="184">
        <v>2.9903</v>
      </c>
      <c r="L1596" s="184">
        <v>3.0455999999999999</v>
      </c>
      <c r="M1596" s="184">
        <v>3.0348999999999999</v>
      </c>
      <c r="N1596" s="184">
        <v>3.0057</v>
      </c>
      <c r="O1596" s="184"/>
      <c r="P1596" s="184"/>
      <c r="Q1596" s="184">
        <v>4.1039000000000003</v>
      </c>
      <c r="R1596" s="184">
        <v>3.3719999999999999</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44486</v>
      </c>
      <c r="E1597" s="184">
        <v>1080.7204999999999</v>
      </c>
      <c r="F1597" s="184">
        <v>3.1716000000000002</v>
      </c>
      <c r="G1597" s="184">
        <v>3.1722000000000001</v>
      </c>
      <c r="H1597" s="184">
        <v>3.1057000000000001</v>
      </c>
      <c r="I1597" s="184">
        <v>3.1194000000000002</v>
      </c>
      <c r="J1597" s="184">
        <v>3.1924999999999999</v>
      </c>
      <c r="K1597" s="184">
        <v>3.1644000000000001</v>
      </c>
      <c r="L1597" s="184">
        <v>3.2201</v>
      </c>
      <c r="M1597" s="184">
        <v>3.2046000000000001</v>
      </c>
      <c r="N1597" s="184">
        <v>3.1711</v>
      </c>
      <c r="O1597" s="184"/>
      <c r="P1597" s="184"/>
      <c r="Q1597" s="184">
        <v>3.6897000000000002</v>
      </c>
      <c r="R1597" s="184">
        <v>3.5708000000000002</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44486</v>
      </c>
      <c r="E1598" s="184">
        <v>1078.5886</v>
      </c>
      <c r="F1598" s="184">
        <v>3.1204000000000001</v>
      </c>
      <c r="G1598" s="184">
        <v>3.1219999999999999</v>
      </c>
      <c r="H1598" s="184">
        <v>3.0556999999999999</v>
      </c>
      <c r="I1598" s="184">
        <v>3.0691000000000002</v>
      </c>
      <c r="J1598" s="184">
        <v>3.1423000000000001</v>
      </c>
      <c r="K1598" s="184">
        <v>3.1139000000000001</v>
      </c>
      <c r="L1598" s="184">
        <v>3.1690999999999998</v>
      </c>
      <c r="M1598" s="184">
        <v>3.1396000000000002</v>
      </c>
      <c r="N1598" s="184">
        <v>3.0960000000000001</v>
      </c>
      <c r="O1598" s="184"/>
      <c r="P1598" s="184"/>
      <c r="Q1598" s="184">
        <v>3.5941999999999998</v>
      </c>
      <c r="R1598" s="184">
        <v>3.4773999999999998</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44486</v>
      </c>
      <c r="E1599" s="184">
        <v>3409.5533</v>
      </c>
      <c r="F1599" s="184">
        <v>3.1305000000000001</v>
      </c>
      <c r="G1599" s="184">
        <v>3.1307</v>
      </c>
      <c r="H1599" s="184">
        <v>3.0579999999999998</v>
      </c>
      <c r="I1599" s="184">
        <v>3.0510000000000002</v>
      </c>
      <c r="J1599" s="184">
        <v>3.1297000000000001</v>
      </c>
      <c r="K1599" s="184">
        <v>3.0869</v>
      </c>
      <c r="L1599" s="184">
        <v>3.1478999999999999</v>
      </c>
      <c r="M1599" s="184">
        <v>3.1358000000000001</v>
      </c>
      <c r="N1599" s="184">
        <v>3.0943999999999998</v>
      </c>
      <c r="O1599" s="184">
        <v>4.2842000000000002</v>
      </c>
      <c r="P1599" s="184">
        <v>4.9741999999999997</v>
      </c>
      <c r="Q1599" s="184">
        <v>6.4077999999999999</v>
      </c>
      <c r="R1599" s="184">
        <v>3.4331999999999998</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44486</v>
      </c>
      <c r="E1600" s="184">
        <v>3375.2474999999999</v>
      </c>
      <c r="F1600" s="184">
        <v>3.0497999999999998</v>
      </c>
      <c r="G1600" s="184">
        <v>3.0507</v>
      </c>
      <c r="H1600" s="184">
        <v>2.9779</v>
      </c>
      <c r="I1600" s="184">
        <v>2.9708000000000001</v>
      </c>
      <c r="J1600" s="184">
        <v>3.0495000000000001</v>
      </c>
      <c r="K1600" s="184">
        <v>3.0110999999999999</v>
      </c>
      <c r="L1600" s="184">
        <v>3.0739999999999998</v>
      </c>
      <c r="M1600" s="184">
        <v>3.0621999999999998</v>
      </c>
      <c r="N1600" s="184">
        <v>3.0209000000000001</v>
      </c>
      <c r="O1600" s="184">
        <v>4.2130999999999998</v>
      </c>
      <c r="P1600" s="184">
        <v>4.8895999999999997</v>
      </c>
      <c r="Q1600" s="184">
        <v>6.5843999999999996</v>
      </c>
      <c r="R1600" s="184">
        <v>3.3599000000000001</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44486</v>
      </c>
      <c r="E1601" s="184">
        <v>1113.0909999999999</v>
      </c>
      <c r="F1601" s="184">
        <v>3.0827</v>
      </c>
      <c r="G1601" s="184">
        <v>3.0853999999999999</v>
      </c>
      <c r="H1601" s="184">
        <v>3.0935999999999999</v>
      </c>
      <c r="I1601" s="184">
        <v>3.0640000000000001</v>
      </c>
      <c r="J1601" s="184">
        <v>3.1276000000000002</v>
      </c>
      <c r="K1601" s="184">
        <v>3.0604</v>
      </c>
      <c r="L1601" s="184">
        <v>3.1173000000000002</v>
      </c>
      <c r="M1601" s="184">
        <v>3.1059999999999999</v>
      </c>
      <c r="N1601" s="184">
        <v>3.0695000000000001</v>
      </c>
      <c r="O1601" s="184"/>
      <c r="P1601" s="184"/>
      <c r="Q1601" s="184">
        <v>4.2388000000000003</v>
      </c>
      <c r="R1601" s="184">
        <v>3.4578000000000002</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44486</v>
      </c>
      <c r="E1602" s="184">
        <v>1110.0517</v>
      </c>
      <c r="F1602" s="184">
        <v>2.9727000000000001</v>
      </c>
      <c r="G1602" s="184">
        <v>2.9731999999999998</v>
      </c>
      <c r="H1602" s="184">
        <v>2.9803000000000002</v>
      </c>
      <c r="I1602" s="184">
        <v>2.9508999999999999</v>
      </c>
      <c r="J1602" s="184">
        <v>3.0143</v>
      </c>
      <c r="K1602" s="184">
        <v>2.9462999999999999</v>
      </c>
      <c r="L1602" s="184">
        <v>2.9958999999999998</v>
      </c>
      <c r="M1602" s="184">
        <v>2.9891000000000001</v>
      </c>
      <c r="N1602" s="184">
        <v>2.9554</v>
      </c>
      <c r="O1602" s="184"/>
      <c r="P1602" s="184"/>
      <c r="Q1602" s="184">
        <v>4.1284000000000001</v>
      </c>
      <c r="R1602" s="184">
        <v>3.3469000000000002</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44486</v>
      </c>
      <c r="E1603" s="184">
        <v>1104.6324999999999</v>
      </c>
      <c r="F1603" s="184">
        <v>3.0038</v>
      </c>
      <c r="G1603" s="184">
        <v>3.0053999999999998</v>
      </c>
      <c r="H1603" s="184">
        <v>2.9948999999999999</v>
      </c>
      <c r="I1603" s="184">
        <v>3.0425</v>
      </c>
      <c r="J1603" s="184">
        <v>3.1196000000000002</v>
      </c>
      <c r="K1603" s="184">
        <v>3.0821999999999998</v>
      </c>
      <c r="L1603" s="184">
        <v>3.1446999999999998</v>
      </c>
      <c r="M1603" s="184">
        <v>3.1549999999999998</v>
      </c>
      <c r="N1603" s="184">
        <v>3.1208999999999998</v>
      </c>
      <c r="O1603" s="184"/>
      <c r="P1603" s="184"/>
      <c r="Q1603" s="184">
        <v>3.9476</v>
      </c>
      <c r="R1603" s="184">
        <v>3.4597000000000002</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44486</v>
      </c>
      <c r="E1604" s="184">
        <v>1101.6522</v>
      </c>
      <c r="F1604" s="184">
        <v>2.9058999999999999</v>
      </c>
      <c r="G1604" s="184">
        <v>2.9064000000000001</v>
      </c>
      <c r="H1604" s="184">
        <v>2.895</v>
      </c>
      <c r="I1604" s="184">
        <v>2.9426000000000001</v>
      </c>
      <c r="J1604" s="184">
        <v>3.0194000000000001</v>
      </c>
      <c r="K1604" s="184">
        <v>2.9813999999999998</v>
      </c>
      <c r="L1604" s="184">
        <v>3.0432000000000001</v>
      </c>
      <c r="M1604" s="184">
        <v>3.0386000000000002</v>
      </c>
      <c r="N1604" s="184">
        <v>3.0072000000000001</v>
      </c>
      <c r="O1604" s="184"/>
      <c r="P1604" s="184"/>
      <c r="Q1604" s="184">
        <v>3.8380999999999998</v>
      </c>
      <c r="R1604" s="184">
        <v>3.3502000000000001</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44486</v>
      </c>
      <c r="E1605" s="184">
        <v>1102.3996999999999</v>
      </c>
      <c r="F1605" s="184">
        <v>3.0396999999999998</v>
      </c>
      <c r="G1605" s="184">
        <v>3.0424000000000002</v>
      </c>
      <c r="H1605" s="184">
        <v>2.9971999999999999</v>
      </c>
      <c r="I1605" s="184">
        <v>3.0209999999999999</v>
      </c>
      <c r="J1605" s="184">
        <v>3.1248</v>
      </c>
      <c r="K1605" s="184">
        <v>3.0977000000000001</v>
      </c>
      <c r="L1605" s="184">
        <v>3.1429</v>
      </c>
      <c r="M1605" s="184">
        <v>3.133</v>
      </c>
      <c r="N1605" s="184">
        <v>3.0931000000000002</v>
      </c>
      <c r="O1605" s="184"/>
      <c r="P1605" s="184"/>
      <c r="Q1605" s="184">
        <v>3.8725000000000001</v>
      </c>
      <c r="R1605" s="184">
        <v>3.4106999999999998</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44486</v>
      </c>
      <c r="E1606" s="184">
        <v>1099.6274000000001</v>
      </c>
      <c r="F1606" s="184">
        <v>2.9411</v>
      </c>
      <c r="G1606" s="184">
        <v>2.9426999999999999</v>
      </c>
      <c r="H1606" s="184">
        <v>2.8975</v>
      </c>
      <c r="I1606" s="184">
        <v>2.9209000000000001</v>
      </c>
      <c r="J1606" s="184">
        <v>3.0247999999999999</v>
      </c>
      <c r="K1606" s="184">
        <v>2.9969000000000001</v>
      </c>
      <c r="L1606" s="184">
        <v>3.0451999999999999</v>
      </c>
      <c r="M1606" s="184">
        <v>3.0367000000000002</v>
      </c>
      <c r="N1606" s="184">
        <v>2.9946999999999999</v>
      </c>
      <c r="O1606" s="184"/>
      <c r="P1606" s="184"/>
      <c r="Q1606" s="184">
        <v>3.7705000000000002</v>
      </c>
      <c r="R1606" s="184">
        <v>3.3094999999999999</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44486</v>
      </c>
      <c r="E1607" s="184">
        <v>2866.2820999999999</v>
      </c>
      <c r="F1607" s="184">
        <v>3.1979000000000002</v>
      </c>
      <c r="G1607" s="184">
        <v>3.1987999999999999</v>
      </c>
      <c r="H1607" s="184">
        <v>3.1023000000000001</v>
      </c>
      <c r="I1607" s="184">
        <v>3.0739000000000001</v>
      </c>
      <c r="J1607" s="184">
        <v>3.1695000000000002</v>
      </c>
      <c r="K1607" s="184">
        <v>3.1046</v>
      </c>
      <c r="L1607" s="184">
        <v>3.1549999999999998</v>
      </c>
      <c r="M1607" s="184">
        <v>3.1433</v>
      </c>
      <c r="N1607" s="184">
        <v>3.1061999999999999</v>
      </c>
      <c r="O1607" s="184">
        <v>4.3144999999999998</v>
      </c>
      <c r="P1607" s="184">
        <v>4.9081999999999999</v>
      </c>
      <c r="Q1607" s="184">
        <v>6.5072999999999999</v>
      </c>
      <c r="R1607" s="184">
        <v>3.4651999999999998</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44486</v>
      </c>
      <c r="E1608" s="184">
        <v>2840.9672</v>
      </c>
      <c r="F1608" s="184">
        <v>3.1389999999999998</v>
      </c>
      <c r="G1608" s="184">
        <v>3.1391</v>
      </c>
      <c r="H1608" s="184">
        <v>3.0423</v>
      </c>
      <c r="I1608" s="184">
        <v>3.0139</v>
      </c>
      <c r="J1608" s="184">
        <v>3.1093999999999999</v>
      </c>
      <c r="K1608" s="184">
        <v>3.0440999999999998</v>
      </c>
      <c r="L1608" s="184">
        <v>3.0939999999999999</v>
      </c>
      <c r="M1608" s="184">
        <v>3.0819999999999999</v>
      </c>
      <c r="N1608" s="184">
        <v>3.0442999999999998</v>
      </c>
      <c r="O1608" s="184">
        <v>4.2443999999999997</v>
      </c>
      <c r="P1608" s="184">
        <v>4.8056999999999999</v>
      </c>
      <c r="Q1608" s="184">
        <v>6.0175999999999998</v>
      </c>
      <c r="R1608" s="184">
        <v>3.3995000000000002</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44486</v>
      </c>
      <c r="E1609" s="184">
        <v>1076.9550999999999</v>
      </c>
      <c r="F1609" s="184">
        <v>2.9447999999999999</v>
      </c>
      <c r="G1609" s="184">
        <v>2.9447999999999999</v>
      </c>
      <c r="H1609" s="184">
        <v>2.8721999999999999</v>
      </c>
      <c r="I1609" s="184">
        <v>2.8673000000000002</v>
      </c>
      <c r="J1609" s="184">
        <v>2.9437000000000002</v>
      </c>
      <c r="K1609" s="184">
        <v>2.9081000000000001</v>
      </c>
      <c r="L1609" s="184">
        <v>3.0781000000000001</v>
      </c>
      <c r="M1609" s="184">
        <v>3.0585</v>
      </c>
      <c r="N1609" s="184">
        <v>3.0139999999999998</v>
      </c>
      <c r="O1609" s="184"/>
      <c r="P1609" s="184"/>
      <c r="Q1609" s="184">
        <v>3.5026999999999999</v>
      </c>
      <c r="R1609" s="184">
        <v>3.3290999999999999</v>
      </c>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44486</v>
      </c>
      <c r="E1610" s="184">
        <v>1075.4748999999999</v>
      </c>
      <c r="F1610" s="184">
        <v>2.8786999999999998</v>
      </c>
      <c r="G1610" s="184">
        <v>2.8786999999999998</v>
      </c>
      <c r="H1610" s="184">
        <v>2.8073000000000001</v>
      </c>
      <c r="I1610" s="184">
        <v>2.8016999999999999</v>
      </c>
      <c r="J1610" s="184">
        <v>2.8673999999999999</v>
      </c>
      <c r="K1610" s="184">
        <v>2.8313999999999999</v>
      </c>
      <c r="L1610" s="184">
        <v>3.0013999999999998</v>
      </c>
      <c r="M1610" s="184">
        <v>2.9855999999999998</v>
      </c>
      <c r="N1610" s="184">
        <v>2.9420999999999999</v>
      </c>
      <c r="O1610" s="184"/>
      <c r="P1610" s="184"/>
      <c r="Q1610" s="184">
        <v>3.4365999999999999</v>
      </c>
      <c r="R1610" s="184">
        <v>3.2639999999999998</v>
      </c>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3.0720000000000005</v>
      </c>
      <c r="G1611" s="186">
        <v>3.0727683333333338</v>
      </c>
      <c r="H1611" s="186">
        <v>3.0090700000000008</v>
      </c>
      <c r="I1611" s="186">
        <v>3.0137999999999994</v>
      </c>
      <c r="J1611" s="186">
        <v>3.0916049999999999</v>
      </c>
      <c r="K1611" s="186">
        <v>3.0469016666666673</v>
      </c>
      <c r="L1611" s="186">
        <v>3.1057866666666665</v>
      </c>
      <c r="M1611" s="186">
        <v>3.096858333333333</v>
      </c>
      <c r="N1611" s="186">
        <v>3.0616850000000002</v>
      </c>
      <c r="O1611" s="186">
        <v>4.2078125000000002</v>
      </c>
      <c r="P1611" s="186">
        <v>4.8766625000000001</v>
      </c>
      <c r="Q1611" s="186">
        <v>4.1063216666666671</v>
      </c>
      <c r="R1611" s="186">
        <v>3.4088096153846146</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3.0623499999999999</v>
      </c>
      <c r="G1612" s="186">
        <v>3.0630500000000001</v>
      </c>
      <c r="H1612" s="186">
        <v>3.0095000000000001</v>
      </c>
      <c r="I1612" s="186">
        <v>3.0183499999999999</v>
      </c>
      <c r="J1612" s="186">
        <v>3.1046</v>
      </c>
      <c r="K1612" s="186">
        <v>3.0531999999999999</v>
      </c>
      <c r="L1612" s="186">
        <v>3.1074000000000002</v>
      </c>
      <c r="M1612" s="186">
        <v>3.10425</v>
      </c>
      <c r="N1612" s="186">
        <v>3.0693999999999999</v>
      </c>
      <c r="O1612" s="186">
        <v>4.2519499999999999</v>
      </c>
      <c r="P1612" s="186">
        <v>4.8988999999999994</v>
      </c>
      <c r="Q1612" s="186">
        <v>3.8369</v>
      </c>
      <c r="R1612" s="186">
        <v>3.4248500000000002</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44483</v>
      </c>
      <c r="E1615" s="184">
        <v>65.643299999999996</v>
      </c>
      <c r="F1615" s="184">
        <v>12.2369</v>
      </c>
      <c r="G1615" s="184">
        <v>23.435600000000001</v>
      </c>
      <c r="H1615" s="184">
        <v>9.6770999999999994</v>
      </c>
      <c r="I1615" s="184">
        <v>0.4012</v>
      </c>
      <c r="J1615" s="184">
        <v>4.0744999999999996</v>
      </c>
      <c r="K1615" s="184">
        <v>9.1600999999999999</v>
      </c>
      <c r="L1615" s="184">
        <v>6.9137000000000004</v>
      </c>
      <c r="M1615" s="184">
        <v>4.3075999999999999</v>
      </c>
      <c r="N1615" s="184">
        <v>4.4870000000000001</v>
      </c>
      <c r="O1615" s="184">
        <v>10.2973</v>
      </c>
      <c r="P1615" s="184">
        <v>7.8474000000000004</v>
      </c>
      <c r="Q1615" s="184">
        <v>8.9189000000000007</v>
      </c>
      <c r="R1615" s="184">
        <v>7.8853999999999997</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44483</v>
      </c>
      <c r="E1616" s="184">
        <v>68.852900000000005</v>
      </c>
      <c r="F1616" s="184">
        <v>12.8864</v>
      </c>
      <c r="G1616" s="184">
        <v>24.079499999999999</v>
      </c>
      <c r="H1616" s="184">
        <v>10.319800000000001</v>
      </c>
      <c r="I1616" s="184">
        <v>1.0492999999999999</v>
      </c>
      <c r="J1616" s="184">
        <v>4.7256999999999998</v>
      </c>
      <c r="K1616" s="184">
        <v>9.8255999999999997</v>
      </c>
      <c r="L1616" s="184">
        <v>7.6148999999999996</v>
      </c>
      <c r="M1616" s="184">
        <v>4.9923000000000002</v>
      </c>
      <c r="N1616" s="184">
        <v>5.1643999999999997</v>
      </c>
      <c r="O1616" s="184">
        <v>10.976599999999999</v>
      </c>
      <c r="P1616" s="184">
        <v>8.4763999999999999</v>
      </c>
      <c r="Q1616" s="184">
        <v>9.8437000000000001</v>
      </c>
      <c r="R1616" s="184">
        <v>8.5585000000000004</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44483</v>
      </c>
      <c r="E1617" s="184">
        <v>68.852900000000005</v>
      </c>
      <c r="F1617" s="184">
        <v>12.8864</v>
      </c>
      <c r="G1617" s="184">
        <v>24.079499999999999</v>
      </c>
      <c r="H1617" s="184">
        <v>10.319800000000001</v>
      </c>
      <c r="I1617" s="184">
        <v>1.0492999999999999</v>
      </c>
      <c r="J1617" s="184">
        <v>4.7256999999999998</v>
      </c>
      <c r="K1617" s="184">
        <v>9.8255999999999997</v>
      </c>
      <c r="L1617" s="184">
        <v>7.6148999999999996</v>
      </c>
      <c r="M1617" s="184">
        <v>4.9923000000000002</v>
      </c>
      <c r="N1617" s="184">
        <v>5.1643999999999997</v>
      </c>
      <c r="O1617" s="184">
        <v>10.976599999999999</v>
      </c>
      <c r="P1617" s="184">
        <v>8.4763999999999999</v>
      </c>
      <c r="Q1617" s="184">
        <v>9.8437000000000001</v>
      </c>
      <c r="R1617" s="184">
        <v>8.5585000000000004</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44483</v>
      </c>
      <c r="E1618" s="184">
        <v>21.262499999999999</v>
      </c>
      <c r="F1618" s="184">
        <v>-47.317799999999998</v>
      </c>
      <c r="G1618" s="184">
        <v>-8.9771000000000001</v>
      </c>
      <c r="H1618" s="184">
        <v>-5.5609000000000002</v>
      </c>
      <c r="I1618" s="184">
        <v>-5.7869000000000002</v>
      </c>
      <c r="J1618" s="184">
        <v>1.5297000000000001</v>
      </c>
      <c r="K1618" s="184">
        <v>7.3800999999999997</v>
      </c>
      <c r="L1618" s="184">
        <v>5.5681000000000003</v>
      </c>
      <c r="M1618" s="184">
        <v>3.5363000000000002</v>
      </c>
      <c r="N1618" s="184">
        <v>4.5997000000000003</v>
      </c>
      <c r="O1618" s="184">
        <v>11.018599999999999</v>
      </c>
      <c r="P1618" s="184">
        <v>7.6448999999999998</v>
      </c>
      <c r="Q1618" s="184">
        <v>8.1426999999999996</v>
      </c>
      <c r="R1618" s="184">
        <v>8.6123999999999992</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44483</v>
      </c>
      <c r="E1619" s="184">
        <v>20.319800000000001</v>
      </c>
      <c r="F1619" s="184">
        <v>-47.8977</v>
      </c>
      <c r="G1619" s="184">
        <v>-9.5725999999999996</v>
      </c>
      <c r="H1619" s="184">
        <v>-6.1513999999999998</v>
      </c>
      <c r="I1619" s="184">
        <v>-6.3868</v>
      </c>
      <c r="J1619" s="184">
        <v>0.92879999999999996</v>
      </c>
      <c r="K1619" s="184">
        <v>6.7675000000000001</v>
      </c>
      <c r="L1619" s="184">
        <v>4.9486999999999997</v>
      </c>
      <c r="M1619" s="184">
        <v>2.9192999999999998</v>
      </c>
      <c r="N1619" s="184">
        <v>3.9710999999999999</v>
      </c>
      <c r="O1619" s="184">
        <v>10.4537</v>
      </c>
      <c r="P1619" s="184">
        <v>7.0907999999999998</v>
      </c>
      <c r="Q1619" s="184">
        <v>7.5576999999999996</v>
      </c>
      <c r="R1619" s="184">
        <v>8.0303000000000004</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44483</v>
      </c>
      <c r="E1620" s="184">
        <v>34.084200000000003</v>
      </c>
      <c r="F1620" s="184">
        <v>6.5335000000000001</v>
      </c>
      <c r="G1620" s="184">
        <v>17.91</v>
      </c>
      <c r="H1620" s="184">
        <v>2.8317000000000001</v>
      </c>
      <c r="I1620" s="184">
        <v>-2.1781999999999999</v>
      </c>
      <c r="J1620" s="184">
        <v>1.3115000000000001</v>
      </c>
      <c r="K1620" s="184">
        <v>7.0959000000000003</v>
      </c>
      <c r="L1620" s="184">
        <v>5.2965999999999998</v>
      </c>
      <c r="M1620" s="184">
        <v>2.5499999999999998</v>
      </c>
      <c r="N1620" s="184">
        <v>3.1429</v>
      </c>
      <c r="O1620" s="184">
        <v>8.4879999999999995</v>
      </c>
      <c r="P1620" s="184">
        <v>6.0289999999999999</v>
      </c>
      <c r="Q1620" s="184">
        <v>6.4627999999999997</v>
      </c>
      <c r="R1620" s="184">
        <v>6.0884</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44483</v>
      </c>
      <c r="E1621" s="184">
        <v>36.745800000000003</v>
      </c>
      <c r="F1621" s="184">
        <v>7.3520000000000003</v>
      </c>
      <c r="G1621" s="184">
        <v>18.669699999999999</v>
      </c>
      <c r="H1621" s="184">
        <v>3.5926</v>
      </c>
      <c r="I1621" s="184">
        <v>-1.4181999999999999</v>
      </c>
      <c r="J1621" s="184">
        <v>2.0729000000000002</v>
      </c>
      <c r="K1621" s="184">
        <v>7.8571999999999997</v>
      </c>
      <c r="L1621" s="184">
        <v>6.069</v>
      </c>
      <c r="M1621" s="184">
        <v>3.3267000000000002</v>
      </c>
      <c r="N1621" s="184">
        <v>3.9350000000000001</v>
      </c>
      <c r="O1621" s="184">
        <v>9.3215000000000003</v>
      </c>
      <c r="P1621" s="184">
        <v>6.8803999999999998</v>
      </c>
      <c r="Q1621" s="184">
        <v>8.452</v>
      </c>
      <c r="R1621" s="184">
        <v>6.9212999999999996</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44483</v>
      </c>
      <c r="E1622" s="184">
        <v>64.1785</v>
      </c>
      <c r="F1622" s="184">
        <v>-2.2747999999999999</v>
      </c>
      <c r="G1622" s="184">
        <v>6.5058999999999996</v>
      </c>
      <c r="H1622" s="184">
        <v>-5.0162000000000004</v>
      </c>
      <c r="I1622" s="184">
        <v>-2.8649</v>
      </c>
      <c r="J1622" s="184">
        <v>2.3742999999999999</v>
      </c>
      <c r="K1622" s="184">
        <v>5.3162000000000003</v>
      </c>
      <c r="L1622" s="184">
        <v>4.3590999999999998</v>
      </c>
      <c r="M1622" s="184">
        <v>2.7665999999999999</v>
      </c>
      <c r="N1622" s="184">
        <v>3.274</v>
      </c>
      <c r="O1622" s="184">
        <v>8.8751999999999995</v>
      </c>
      <c r="P1622" s="184">
        <v>7.1981999999999999</v>
      </c>
      <c r="Q1622" s="184">
        <v>8.8504000000000005</v>
      </c>
      <c r="R1622" s="184">
        <v>6.7923999999999998</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44483</v>
      </c>
      <c r="E1623" s="184">
        <v>61.1571</v>
      </c>
      <c r="F1623" s="184">
        <v>-2.9839000000000002</v>
      </c>
      <c r="G1623" s="184">
        <v>5.7919</v>
      </c>
      <c r="H1623" s="184">
        <v>-5.7401999999999997</v>
      </c>
      <c r="I1623" s="184">
        <v>-3.6015000000000001</v>
      </c>
      <c r="J1623" s="184">
        <v>1.6274999999999999</v>
      </c>
      <c r="K1623" s="184">
        <v>4.5583999999999998</v>
      </c>
      <c r="L1623" s="184">
        <v>3.5929000000000002</v>
      </c>
      <c r="M1623" s="184">
        <v>2.0068000000000001</v>
      </c>
      <c r="N1623" s="184">
        <v>2.4906999999999999</v>
      </c>
      <c r="O1623" s="184">
        <v>8.1270000000000007</v>
      </c>
      <c r="P1623" s="184">
        <v>6.4965999999999999</v>
      </c>
      <c r="Q1623" s="184">
        <v>8.6580999999999992</v>
      </c>
      <c r="R1623" s="184">
        <v>6.0372000000000003</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44483</v>
      </c>
      <c r="E1624" s="184">
        <v>79.171400000000006</v>
      </c>
      <c r="F1624" s="184">
        <v>7.3318000000000003</v>
      </c>
      <c r="G1624" s="184">
        <v>18.191500000000001</v>
      </c>
      <c r="H1624" s="184">
        <v>1.5218</v>
      </c>
      <c r="I1624" s="184">
        <v>-1.0435000000000001</v>
      </c>
      <c r="J1624" s="184">
        <v>3.5263</v>
      </c>
      <c r="K1624" s="184">
        <v>7.8941999999999997</v>
      </c>
      <c r="L1624" s="184">
        <v>5.9856999999999996</v>
      </c>
      <c r="M1624" s="184">
        <v>4.0381</v>
      </c>
      <c r="N1624" s="184">
        <v>4.7091000000000003</v>
      </c>
      <c r="O1624" s="184">
        <v>11.5976</v>
      </c>
      <c r="P1624" s="184">
        <v>8.5709999999999997</v>
      </c>
      <c r="Q1624" s="184">
        <v>8.9106000000000005</v>
      </c>
      <c r="R1624" s="184">
        <v>8.8409999999999993</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44483</v>
      </c>
      <c r="E1625" s="184">
        <v>75.888900000000007</v>
      </c>
      <c r="F1625" s="184">
        <v>6.8310000000000004</v>
      </c>
      <c r="G1625" s="184">
        <v>17.677099999999999</v>
      </c>
      <c r="H1625" s="184">
        <v>0.99650000000000005</v>
      </c>
      <c r="I1625" s="184">
        <v>-1.5588</v>
      </c>
      <c r="J1625" s="184">
        <v>3.0167000000000002</v>
      </c>
      <c r="K1625" s="184">
        <v>7.3822999999999999</v>
      </c>
      <c r="L1625" s="184">
        <v>5.4625000000000004</v>
      </c>
      <c r="M1625" s="184">
        <v>3.5064000000000002</v>
      </c>
      <c r="N1625" s="184">
        <v>4.1669</v>
      </c>
      <c r="O1625" s="184">
        <v>10.952299999999999</v>
      </c>
      <c r="P1625" s="184">
        <v>7.8625999999999996</v>
      </c>
      <c r="Q1625" s="184">
        <v>9.6248000000000005</v>
      </c>
      <c r="R1625" s="184">
        <v>8.2499000000000002</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44483</v>
      </c>
      <c r="E1626" s="184">
        <v>20.517900000000001</v>
      </c>
      <c r="F1626" s="184">
        <v>-3.3797000000000001</v>
      </c>
      <c r="G1626" s="184">
        <v>6.1106999999999996</v>
      </c>
      <c r="H1626" s="184">
        <v>1.1693</v>
      </c>
      <c r="I1626" s="184">
        <v>-2.7037</v>
      </c>
      <c r="J1626" s="184">
        <v>2.4956</v>
      </c>
      <c r="K1626" s="184">
        <v>8.42</v>
      </c>
      <c r="L1626" s="184">
        <v>6.6436999999999999</v>
      </c>
      <c r="M1626" s="184">
        <v>6.2842000000000002</v>
      </c>
      <c r="N1626" s="184">
        <v>6.9237000000000002</v>
      </c>
      <c r="O1626" s="184">
        <v>11.4763</v>
      </c>
      <c r="P1626" s="184">
        <v>8.6541999999999994</v>
      </c>
      <c r="Q1626" s="184">
        <v>9.8217999999999996</v>
      </c>
      <c r="R1626" s="184">
        <v>9.4907000000000004</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44483</v>
      </c>
      <c r="E1627" s="184">
        <v>19.7623</v>
      </c>
      <c r="F1627" s="184">
        <v>-4.0628000000000002</v>
      </c>
      <c r="G1627" s="184">
        <v>5.4200999999999997</v>
      </c>
      <c r="H1627" s="184">
        <v>0.50139999999999996</v>
      </c>
      <c r="I1627" s="184">
        <v>-3.3729</v>
      </c>
      <c r="J1627" s="184">
        <v>1.7757000000000001</v>
      </c>
      <c r="K1627" s="184">
        <v>7.6677</v>
      </c>
      <c r="L1627" s="184">
        <v>5.8776000000000002</v>
      </c>
      <c r="M1627" s="184">
        <v>5.5334000000000003</v>
      </c>
      <c r="N1627" s="184">
        <v>6.2203999999999997</v>
      </c>
      <c r="O1627" s="184">
        <v>10.8986</v>
      </c>
      <c r="P1627" s="184">
        <v>8.0998999999999999</v>
      </c>
      <c r="Q1627" s="184">
        <v>9.2859999999999996</v>
      </c>
      <c r="R1627" s="184">
        <v>8.8892000000000007</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44483</v>
      </c>
      <c r="E1628" s="184">
        <v>48.466799999999999</v>
      </c>
      <c r="F1628" s="184">
        <v>7.1558000000000002</v>
      </c>
      <c r="G1628" s="184">
        <v>18.302499999999998</v>
      </c>
      <c r="H1628" s="184">
        <v>7.2397</v>
      </c>
      <c r="I1628" s="184">
        <v>0.7964</v>
      </c>
      <c r="J1628" s="184">
        <v>2.6012</v>
      </c>
      <c r="K1628" s="184">
        <v>6.6382000000000003</v>
      </c>
      <c r="L1628" s="184">
        <v>5.3657000000000004</v>
      </c>
      <c r="M1628" s="184">
        <v>2.8371</v>
      </c>
      <c r="N1628" s="184">
        <v>2.9157000000000002</v>
      </c>
      <c r="O1628" s="184">
        <v>8.2040000000000006</v>
      </c>
      <c r="P1628" s="184">
        <v>4.8174000000000001</v>
      </c>
      <c r="Q1628" s="184">
        <v>8.2689000000000004</v>
      </c>
      <c r="R1628" s="184">
        <v>5.5206999999999997</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44483</v>
      </c>
      <c r="E1629" s="184">
        <v>52.151299999999999</v>
      </c>
      <c r="F1629" s="184">
        <v>7.6303999999999998</v>
      </c>
      <c r="G1629" s="184">
        <v>18.762499999999999</v>
      </c>
      <c r="H1629" s="184">
        <v>7.7000999999999999</v>
      </c>
      <c r="I1629" s="184">
        <v>1.2504</v>
      </c>
      <c r="J1629" s="184">
        <v>3.0592000000000001</v>
      </c>
      <c r="K1629" s="184">
        <v>7.1017000000000001</v>
      </c>
      <c r="L1629" s="184">
        <v>5.8192000000000004</v>
      </c>
      <c r="M1629" s="184">
        <v>3.2812000000000001</v>
      </c>
      <c r="N1629" s="184">
        <v>3.3696000000000002</v>
      </c>
      <c r="O1629" s="184">
        <v>8.8055000000000003</v>
      </c>
      <c r="P1629" s="184">
        <v>5.5721999999999996</v>
      </c>
      <c r="Q1629" s="184">
        <v>7.8575999999999997</v>
      </c>
      <c r="R1629" s="184">
        <v>6.0270000000000001</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44483</v>
      </c>
      <c r="E1630" s="184">
        <v>44.664000000000001</v>
      </c>
      <c r="F1630" s="184">
        <v>7.0293999999999999</v>
      </c>
      <c r="G1630" s="184">
        <v>24.894100000000002</v>
      </c>
      <c r="H1630" s="184">
        <v>0.79400000000000004</v>
      </c>
      <c r="I1630" s="184">
        <v>-3.0901000000000001</v>
      </c>
      <c r="J1630" s="184">
        <v>2.2951999999999999</v>
      </c>
      <c r="K1630" s="184">
        <v>6.9983000000000004</v>
      </c>
      <c r="L1630" s="184">
        <v>5.3170999999999999</v>
      </c>
      <c r="M1630" s="184">
        <v>2.6566999999999998</v>
      </c>
      <c r="N1630" s="184">
        <v>3.2195</v>
      </c>
      <c r="O1630" s="184">
        <v>8.0902999999999992</v>
      </c>
      <c r="P1630" s="184">
        <v>5.8815</v>
      </c>
      <c r="Q1630" s="184">
        <v>7.6760999999999999</v>
      </c>
      <c r="R1630" s="184">
        <v>6.5872999999999999</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44483</v>
      </c>
      <c r="E1631" s="184">
        <v>46.2682</v>
      </c>
      <c r="F1631" s="184">
        <v>7.4169999999999998</v>
      </c>
      <c r="G1631" s="184">
        <v>25.349399999999999</v>
      </c>
      <c r="H1631" s="184">
        <v>1.2512000000000001</v>
      </c>
      <c r="I1631" s="184">
        <v>-2.6343999999999999</v>
      </c>
      <c r="J1631" s="184">
        <v>2.7568000000000001</v>
      </c>
      <c r="K1631" s="184">
        <v>7.4622999999999999</v>
      </c>
      <c r="L1631" s="184">
        <v>5.7706</v>
      </c>
      <c r="M1631" s="184">
        <v>3.1110000000000002</v>
      </c>
      <c r="N1631" s="184">
        <v>3.6901000000000002</v>
      </c>
      <c r="O1631" s="184">
        <v>8.5359999999999996</v>
      </c>
      <c r="P1631" s="184">
        <v>6.3121</v>
      </c>
      <c r="Q1631" s="184">
        <v>8.3606999999999996</v>
      </c>
      <c r="R1631" s="184">
        <v>7.0598999999999998</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44483</v>
      </c>
      <c r="E1632" s="184">
        <v>80.277000000000001</v>
      </c>
      <c r="F1632" s="184">
        <v>-10.2273</v>
      </c>
      <c r="G1632" s="184">
        <v>-6.0289999999999999</v>
      </c>
      <c r="H1632" s="184">
        <v>-30.857700000000001</v>
      </c>
      <c r="I1632" s="184">
        <v>-17.1447</v>
      </c>
      <c r="J1632" s="184">
        <v>-3.0718999999999999</v>
      </c>
      <c r="K1632" s="184">
        <v>9.4636999999999993</v>
      </c>
      <c r="L1632" s="184">
        <v>5.9537000000000004</v>
      </c>
      <c r="M1632" s="184">
        <v>4.0103</v>
      </c>
      <c r="N1632" s="184">
        <v>4.5648</v>
      </c>
      <c r="O1632" s="184">
        <v>9.6343999999999994</v>
      </c>
      <c r="P1632" s="184">
        <v>7.5378999999999996</v>
      </c>
      <c r="Q1632" s="184">
        <v>9.8506999999999998</v>
      </c>
      <c r="R1632" s="184">
        <v>8.7751000000000001</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44483</v>
      </c>
      <c r="E1633" s="184">
        <v>84.766599999999997</v>
      </c>
      <c r="F1633" s="184">
        <v>-9.6427999999999994</v>
      </c>
      <c r="G1633" s="184">
        <v>-5.4230999999999998</v>
      </c>
      <c r="H1633" s="184">
        <v>-30.260200000000001</v>
      </c>
      <c r="I1633" s="184">
        <v>-16.542999999999999</v>
      </c>
      <c r="J1633" s="184">
        <v>-2.4636999999999998</v>
      </c>
      <c r="K1633" s="184">
        <v>10.0883</v>
      </c>
      <c r="L1633" s="184">
        <v>6.5830000000000002</v>
      </c>
      <c r="M1633" s="184">
        <v>4.6399999999999997</v>
      </c>
      <c r="N1633" s="184">
        <v>5.2045000000000003</v>
      </c>
      <c r="O1633" s="184">
        <v>10.2232</v>
      </c>
      <c r="P1633" s="184">
        <v>8.1198999999999995</v>
      </c>
      <c r="Q1633" s="184">
        <v>9.2416</v>
      </c>
      <c r="R1633" s="184">
        <v>9.3638999999999992</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44483</v>
      </c>
      <c r="E1634" s="184">
        <v>17.431100000000001</v>
      </c>
      <c r="F1634" s="184">
        <v>-18.208400000000001</v>
      </c>
      <c r="G1634" s="184">
        <v>25.249600000000001</v>
      </c>
      <c r="H1634" s="184">
        <v>-4.7519</v>
      </c>
      <c r="I1634" s="184">
        <v>-6.6090999999999998</v>
      </c>
      <c r="J1634" s="184">
        <v>-1.6729000000000001</v>
      </c>
      <c r="K1634" s="184">
        <v>2.9256000000000002</v>
      </c>
      <c r="L1634" s="184">
        <v>3.7038000000000002</v>
      </c>
      <c r="M1634" s="184">
        <v>2.1518000000000002</v>
      </c>
      <c r="N1634" s="184">
        <v>2.8208000000000002</v>
      </c>
      <c r="O1634" s="184">
        <v>7.3080999999999996</v>
      </c>
      <c r="P1634" s="184">
        <v>4.5528000000000004</v>
      </c>
      <c r="Q1634" s="184">
        <v>6.5034000000000001</v>
      </c>
      <c r="R1634" s="184">
        <v>5.1628999999999996</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44483</v>
      </c>
      <c r="E1635" s="184">
        <v>18.507000000000001</v>
      </c>
      <c r="F1635" s="184">
        <v>-17.5444</v>
      </c>
      <c r="G1635" s="184">
        <v>26.023199999999999</v>
      </c>
      <c r="H1635" s="184">
        <v>-3.9695999999999998</v>
      </c>
      <c r="I1635" s="184">
        <v>-5.8331999999999997</v>
      </c>
      <c r="J1635" s="184">
        <v>-0.9</v>
      </c>
      <c r="K1635" s="184">
        <v>3.7042999999999999</v>
      </c>
      <c r="L1635" s="184">
        <v>4.49</v>
      </c>
      <c r="M1635" s="184">
        <v>2.9384999999999999</v>
      </c>
      <c r="N1635" s="184">
        <v>3.6133000000000002</v>
      </c>
      <c r="O1635" s="184">
        <v>8.1569000000000003</v>
      </c>
      <c r="P1635" s="184">
        <v>5.4992000000000001</v>
      </c>
      <c r="Q1635" s="184">
        <v>7.1811999999999996</v>
      </c>
      <c r="R1635" s="184">
        <v>6.0522</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44483</v>
      </c>
      <c r="E1636" s="184">
        <v>29.999600000000001</v>
      </c>
      <c r="F1636" s="184">
        <v>-6.6905000000000001</v>
      </c>
      <c r="G1636" s="184">
        <v>29.8004</v>
      </c>
      <c r="H1636" s="184">
        <v>12.3874</v>
      </c>
      <c r="I1636" s="184">
        <v>4.2042999999999999</v>
      </c>
      <c r="J1636" s="184">
        <v>3.4775</v>
      </c>
      <c r="K1636" s="184">
        <v>6.4511000000000003</v>
      </c>
      <c r="L1636" s="184">
        <v>6.5468999999999999</v>
      </c>
      <c r="M1636" s="184">
        <v>3.2353999999999998</v>
      </c>
      <c r="N1636" s="184">
        <v>4.0060000000000002</v>
      </c>
      <c r="O1636" s="184">
        <v>11.8277</v>
      </c>
      <c r="P1636" s="184">
        <v>8.8956999999999997</v>
      </c>
      <c r="Q1636" s="184">
        <v>9.8468999999999998</v>
      </c>
      <c r="R1636" s="184">
        <v>9.0164000000000009</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44483</v>
      </c>
      <c r="E1637" s="184">
        <v>28.4011</v>
      </c>
      <c r="F1637" s="184">
        <v>-7.1955</v>
      </c>
      <c r="G1637" s="184">
        <v>29.200199999999999</v>
      </c>
      <c r="H1637" s="184">
        <v>11.7766</v>
      </c>
      <c r="I1637" s="184">
        <v>3.5941999999999998</v>
      </c>
      <c r="J1637" s="184">
        <v>2.8555000000000001</v>
      </c>
      <c r="K1637" s="184">
        <v>5.8212999999999999</v>
      </c>
      <c r="L1637" s="184">
        <v>5.9077000000000002</v>
      </c>
      <c r="M1637" s="184">
        <v>2.5992000000000002</v>
      </c>
      <c r="N1637" s="184">
        <v>3.3605</v>
      </c>
      <c r="O1637" s="184">
        <v>11.1684</v>
      </c>
      <c r="P1637" s="184">
        <v>8.2642000000000007</v>
      </c>
      <c r="Q1637" s="184">
        <v>8.4549000000000003</v>
      </c>
      <c r="R1637" s="184">
        <v>8.3498000000000001</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44483</v>
      </c>
      <c r="E1638" s="184">
        <v>10.4367</v>
      </c>
      <c r="F1638" s="184">
        <v>4.5469999999999997</v>
      </c>
      <c r="G1638" s="184">
        <v>19.148499999999999</v>
      </c>
      <c r="H1638" s="184">
        <v>11.0648</v>
      </c>
      <c r="I1638" s="184">
        <v>2.0750000000000002</v>
      </c>
      <c r="J1638" s="184">
        <v>4.5518000000000001</v>
      </c>
      <c r="K1638" s="184">
        <v>8.5986999999999991</v>
      </c>
      <c r="L1638" s="184">
        <v>7.0182000000000002</v>
      </c>
      <c r="M1638" s="184"/>
      <c r="N1638" s="184"/>
      <c r="O1638" s="184"/>
      <c r="P1638" s="184"/>
      <c r="Q1638" s="184">
        <v>7.7754000000000003</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44483</v>
      </c>
      <c r="E1639" s="184">
        <v>10.4223</v>
      </c>
      <c r="F1639" s="184">
        <v>4.5533000000000001</v>
      </c>
      <c r="G1639" s="184">
        <v>18.940799999999999</v>
      </c>
      <c r="H1639" s="184">
        <v>10.828900000000001</v>
      </c>
      <c r="I1639" s="184">
        <v>1.8273999999999999</v>
      </c>
      <c r="J1639" s="184">
        <v>4.3110999999999997</v>
      </c>
      <c r="K1639" s="184">
        <v>8.3486999999999991</v>
      </c>
      <c r="L1639" s="184">
        <v>6.7647000000000004</v>
      </c>
      <c r="M1639" s="184"/>
      <c r="N1639" s="184"/>
      <c r="O1639" s="184"/>
      <c r="P1639" s="184"/>
      <c r="Q1639" s="184">
        <v>7.5190000000000001</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44483</v>
      </c>
      <c r="E1640" s="184">
        <v>10.4335</v>
      </c>
      <c r="F1640" s="184">
        <v>26.9572</v>
      </c>
      <c r="G1640" s="184">
        <v>21.845500000000001</v>
      </c>
      <c r="H1640" s="184">
        <v>5.6535000000000002</v>
      </c>
      <c r="I1640" s="184">
        <v>-1.8229</v>
      </c>
      <c r="J1640" s="184">
        <v>3.0394999999999999</v>
      </c>
      <c r="K1640" s="184">
        <v>8.4228000000000005</v>
      </c>
      <c r="L1640" s="184">
        <v>6.9637000000000002</v>
      </c>
      <c r="M1640" s="184"/>
      <c r="N1640" s="184"/>
      <c r="O1640" s="184"/>
      <c r="P1640" s="184"/>
      <c r="Q1640" s="184">
        <v>7.7183999999999999</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44483</v>
      </c>
      <c r="E1641" s="184">
        <v>10.4186</v>
      </c>
      <c r="F1641" s="184">
        <v>26.6449</v>
      </c>
      <c r="G1641" s="184">
        <v>21.642399999999999</v>
      </c>
      <c r="H1641" s="184">
        <v>5.4108000000000001</v>
      </c>
      <c r="I1641" s="184">
        <v>-2.0752999999999999</v>
      </c>
      <c r="J1641" s="184">
        <v>2.7856999999999998</v>
      </c>
      <c r="K1641" s="184">
        <v>8.1613000000000007</v>
      </c>
      <c r="L1641" s="184">
        <v>6.7023000000000001</v>
      </c>
      <c r="M1641" s="184"/>
      <c r="N1641" s="184"/>
      <c r="O1641" s="184"/>
      <c r="P1641" s="184"/>
      <c r="Q1641" s="184">
        <v>7.4531000000000001</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44483</v>
      </c>
      <c r="E1642" s="184">
        <v>2261.4584</v>
      </c>
      <c r="F1642" s="184">
        <v>-2.0013000000000001</v>
      </c>
      <c r="G1642" s="184">
        <v>14.0969</v>
      </c>
      <c r="H1642" s="184">
        <v>-20.596699999999998</v>
      </c>
      <c r="I1642" s="184">
        <v>-15.244999999999999</v>
      </c>
      <c r="J1642" s="184">
        <v>-7.9295</v>
      </c>
      <c r="K1642" s="184">
        <v>2.2875999999999999</v>
      </c>
      <c r="L1642" s="184">
        <v>0.90639999999999998</v>
      </c>
      <c r="M1642" s="184">
        <v>-0.19539999999999999</v>
      </c>
      <c r="N1642" s="184">
        <v>0.87549999999999994</v>
      </c>
      <c r="O1642" s="184">
        <v>7.3955000000000002</v>
      </c>
      <c r="P1642" s="184">
        <v>5.6345000000000001</v>
      </c>
      <c r="Q1642" s="184">
        <v>6.1429</v>
      </c>
      <c r="R1642" s="184">
        <v>4.2447999999999997</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44483</v>
      </c>
      <c r="E1643" s="184">
        <v>2431.3854999999999</v>
      </c>
      <c r="F1643" s="184">
        <v>-1.2309000000000001</v>
      </c>
      <c r="G1643" s="184">
        <v>14.8675</v>
      </c>
      <c r="H1643" s="184">
        <v>-19.829799999999999</v>
      </c>
      <c r="I1643" s="184">
        <v>-14.4794</v>
      </c>
      <c r="J1643" s="184">
        <v>-7.1643999999999997</v>
      </c>
      <c r="K1643" s="184">
        <v>3.0628000000000002</v>
      </c>
      <c r="L1643" s="184">
        <v>1.6814</v>
      </c>
      <c r="M1643" s="184">
        <v>0.57640000000000002</v>
      </c>
      <c r="N1643" s="184">
        <v>1.6558999999999999</v>
      </c>
      <c r="O1643" s="184">
        <v>8.2414000000000005</v>
      </c>
      <c r="P1643" s="184">
        <v>6.452</v>
      </c>
      <c r="Q1643" s="184">
        <v>7.9119999999999999</v>
      </c>
      <c r="R1643" s="184">
        <v>5.0853000000000002</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44483</v>
      </c>
      <c r="E1644" s="184">
        <v>85.709299999999999</v>
      </c>
      <c r="F1644" s="184">
        <v>-53.961500000000001</v>
      </c>
      <c r="G1644" s="184">
        <v>-9.0782000000000007</v>
      </c>
      <c r="H1644" s="184">
        <v>0.94310000000000005</v>
      </c>
      <c r="I1644" s="184">
        <v>0.78200000000000003</v>
      </c>
      <c r="J1644" s="184">
        <v>7.4768999999999997</v>
      </c>
      <c r="K1644" s="184">
        <v>11.917</v>
      </c>
      <c r="L1644" s="184">
        <v>8.0879999999999992</v>
      </c>
      <c r="M1644" s="184">
        <v>4.1997999999999998</v>
      </c>
      <c r="N1644" s="184">
        <v>6.0423999999999998</v>
      </c>
      <c r="O1644" s="184">
        <v>11.102499999999999</v>
      </c>
      <c r="P1644" s="184">
        <v>8.2083999999999993</v>
      </c>
      <c r="Q1644" s="184">
        <v>9.0850000000000009</v>
      </c>
      <c r="R1644" s="184">
        <v>9.3195999999999994</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44483</v>
      </c>
      <c r="E1645" s="184">
        <v>87.779300000000006</v>
      </c>
      <c r="F1645" s="184">
        <v>-54.017499999999998</v>
      </c>
      <c r="G1645" s="184">
        <v>-9.0856999999999992</v>
      </c>
      <c r="H1645" s="184">
        <v>0.93869999999999998</v>
      </c>
      <c r="I1645" s="184">
        <v>0.78139999999999998</v>
      </c>
      <c r="J1645" s="184">
        <v>7.4748999999999999</v>
      </c>
      <c r="K1645" s="184">
        <v>11.916700000000001</v>
      </c>
      <c r="L1645" s="184">
        <v>8.0879999999999992</v>
      </c>
      <c r="M1645" s="184">
        <v>4.2004999999999999</v>
      </c>
      <c r="N1645" s="184">
        <v>6.0431999999999997</v>
      </c>
      <c r="O1645" s="184">
        <v>11.1027</v>
      </c>
      <c r="P1645" s="184">
        <v>8.2125000000000004</v>
      </c>
      <c r="Q1645" s="184">
        <v>9.1228999999999996</v>
      </c>
      <c r="R1645" s="184">
        <v>9.3199000000000005</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44483</v>
      </c>
      <c r="E1646" s="184">
        <v>78.512799999999999</v>
      </c>
      <c r="F1646" s="184">
        <v>-55.192100000000003</v>
      </c>
      <c r="G1646" s="184">
        <v>-10.280900000000001</v>
      </c>
      <c r="H1646" s="184">
        <v>-0.16600000000000001</v>
      </c>
      <c r="I1646" s="184">
        <v>-0.26229999999999998</v>
      </c>
      <c r="J1646" s="184">
        <v>6.4635999999999996</v>
      </c>
      <c r="K1646" s="184">
        <v>10.9076</v>
      </c>
      <c r="L1646" s="184">
        <v>7.0613000000000001</v>
      </c>
      <c r="M1646" s="184">
        <v>3.1777000000000002</v>
      </c>
      <c r="N1646" s="184">
        <v>4.9798999999999998</v>
      </c>
      <c r="O1646" s="184">
        <v>9.9799000000000007</v>
      </c>
      <c r="P1646" s="184">
        <v>7.1203000000000003</v>
      </c>
      <c r="Q1646" s="184">
        <v>9.4555000000000007</v>
      </c>
      <c r="R1646" s="184">
        <v>8.2233999999999998</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44483</v>
      </c>
      <c r="E1647" s="184">
        <v>60.085599999999999</v>
      </c>
      <c r="F1647" s="184">
        <v>7.2911000000000001</v>
      </c>
      <c r="G1647" s="184">
        <v>16.342500000000001</v>
      </c>
      <c r="H1647" s="184">
        <v>4.5599999999999996</v>
      </c>
      <c r="I1647" s="184">
        <v>1.2155</v>
      </c>
      <c r="J1647" s="184">
        <v>2.1238000000000001</v>
      </c>
      <c r="K1647" s="184">
        <v>6.6204000000000001</v>
      </c>
      <c r="L1647" s="184">
        <v>5.3662999999999998</v>
      </c>
      <c r="M1647" s="184">
        <v>2.2749999999999999</v>
      </c>
      <c r="N1647" s="184">
        <v>3.4419</v>
      </c>
      <c r="O1647" s="184">
        <v>9.4412000000000003</v>
      </c>
      <c r="P1647" s="184">
        <v>7.3746</v>
      </c>
      <c r="Q1647" s="184">
        <v>9.7080000000000002</v>
      </c>
      <c r="R1647" s="184">
        <v>7.7103000000000002</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44483</v>
      </c>
      <c r="E1648" s="184">
        <v>54.805999999999997</v>
      </c>
      <c r="F1648" s="184">
        <v>6.0614999999999997</v>
      </c>
      <c r="G1648" s="184">
        <v>15.136699999999999</v>
      </c>
      <c r="H1648" s="184">
        <v>3.3511000000000002</v>
      </c>
      <c r="I1648" s="184">
        <v>1.43E-2</v>
      </c>
      <c r="J1648" s="184">
        <v>0.92200000000000004</v>
      </c>
      <c r="K1648" s="184">
        <v>5.4025999999999996</v>
      </c>
      <c r="L1648" s="184">
        <v>4.1378000000000004</v>
      </c>
      <c r="M1648" s="184">
        <v>1.0486</v>
      </c>
      <c r="N1648" s="184">
        <v>2.2174</v>
      </c>
      <c r="O1648" s="184">
        <v>8.1285000000000007</v>
      </c>
      <c r="P1648" s="184">
        <v>5.9866999999999999</v>
      </c>
      <c r="Q1648" s="184">
        <v>8.2106999999999992</v>
      </c>
      <c r="R1648" s="184">
        <v>6.4252000000000002</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44483</v>
      </c>
      <c r="E1649" s="184">
        <v>52.485799999999998</v>
      </c>
      <c r="F1649" s="184">
        <v>-3.6158999999999999</v>
      </c>
      <c r="G1649" s="184">
        <v>18.154499999999999</v>
      </c>
      <c r="H1649" s="184">
        <v>1.5701000000000001</v>
      </c>
      <c r="I1649" s="184">
        <v>-0.3775</v>
      </c>
      <c r="J1649" s="184">
        <v>1.0580000000000001</v>
      </c>
      <c r="K1649" s="184">
        <v>3.2418999999999998</v>
      </c>
      <c r="L1649" s="184">
        <v>4.4173999999999998</v>
      </c>
      <c r="M1649" s="184">
        <v>3.0156000000000001</v>
      </c>
      <c r="N1649" s="184">
        <v>3.4868000000000001</v>
      </c>
      <c r="O1649" s="184">
        <v>10.0825</v>
      </c>
      <c r="P1649" s="184">
        <v>7.7272999999999996</v>
      </c>
      <c r="Q1649" s="184">
        <v>8.25</v>
      </c>
      <c r="R1649" s="184">
        <v>7.2560000000000002</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44483</v>
      </c>
      <c r="E1650" s="184">
        <v>48.9328</v>
      </c>
      <c r="F1650" s="184">
        <v>-4.3258000000000001</v>
      </c>
      <c r="G1650" s="184">
        <v>17.4298</v>
      </c>
      <c r="H1650" s="184">
        <v>0.85260000000000002</v>
      </c>
      <c r="I1650" s="184">
        <v>-1.0971</v>
      </c>
      <c r="J1650" s="184">
        <v>0.3382</v>
      </c>
      <c r="K1650" s="184">
        <v>2.5171000000000001</v>
      </c>
      <c r="L1650" s="184">
        <v>3.6833999999999998</v>
      </c>
      <c r="M1650" s="184">
        <v>2.2826</v>
      </c>
      <c r="N1650" s="184">
        <v>2.7463000000000002</v>
      </c>
      <c r="O1650" s="184">
        <v>9.2520000000000007</v>
      </c>
      <c r="P1650" s="184">
        <v>6.8540000000000001</v>
      </c>
      <c r="Q1650" s="184">
        <v>7.5232000000000001</v>
      </c>
      <c r="R1650" s="184">
        <v>6.5316999999999998</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44483</v>
      </c>
      <c r="E1652" s="184">
        <v>30.8659</v>
      </c>
      <c r="F1652" s="184">
        <v>-0.1183</v>
      </c>
      <c r="G1652" s="184">
        <v>20.175899999999999</v>
      </c>
      <c r="H1652" s="184">
        <v>1.3180000000000001</v>
      </c>
      <c r="I1652" s="184">
        <v>-3.0204</v>
      </c>
      <c r="J1652" s="184">
        <v>0.83230000000000004</v>
      </c>
      <c r="K1652" s="184">
        <v>6.4330999999999996</v>
      </c>
      <c r="L1652" s="184">
        <v>4.7859999999999996</v>
      </c>
      <c r="M1652" s="184">
        <v>2.3936999999999999</v>
      </c>
      <c r="N1652" s="184">
        <v>2.8935</v>
      </c>
      <c r="O1652" s="184">
        <v>9.9111999999999991</v>
      </c>
      <c r="P1652" s="184">
        <v>7.8293999999999997</v>
      </c>
      <c r="Q1652" s="184">
        <v>8.9464000000000006</v>
      </c>
      <c r="R1652" s="184">
        <v>6.9526000000000003</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44483</v>
      </c>
      <c r="E1653" s="184">
        <v>33.720700000000001</v>
      </c>
      <c r="F1653" s="184">
        <v>0.97419999999999995</v>
      </c>
      <c r="G1653" s="184">
        <v>21.143899999999999</v>
      </c>
      <c r="H1653" s="184">
        <v>2.2740999999999998</v>
      </c>
      <c r="I1653" s="184">
        <v>-2.0550000000000002</v>
      </c>
      <c r="J1653" s="184">
        <v>1.7922</v>
      </c>
      <c r="K1653" s="184">
        <v>7.4080000000000004</v>
      </c>
      <c r="L1653" s="184">
        <v>5.7752999999999997</v>
      </c>
      <c r="M1653" s="184">
        <v>3.3797999999999999</v>
      </c>
      <c r="N1653" s="184">
        <v>3.8927999999999998</v>
      </c>
      <c r="O1653" s="184">
        <v>10.942600000000001</v>
      </c>
      <c r="P1653" s="184">
        <v>8.9050999999999991</v>
      </c>
      <c r="Q1653" s="184">
        <v>10.181100000000001</v>
      </c>
      <c r="R1653" s="184">
        <v>7.9751000000000003</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44483</v>
      </c>
      <c r="E1654" s="184">
        <v>33.811799999999998</v>
      </c>
      <c r="F1654" s="184">
        <v>0.86360000000000003</v>
      </c>
      <c r="G1654" s="184">
        <v>21.158999999999999</v>
      </c>
      <c r="H1654" s="184">
        <v>2.2679</v>
      </c>
      <c r="I1654" s="184">
        <v>-2.0571000000000002</v>
      </c>
      <c r="J1654" s="184">
        <v>1.7909999999999999</v>
      </c>
      <c r="K1654" s="184">
        <v>7.4084000000000003</v>
      </c>
      <c r="L1654" s="184">
        <v>5.7747000000000002</v>
      </c>
      <c r="M1654" s="184">
        <v>3.3795999999999999</v>
      </c>
      <c r="N1654" s="184">
        <v>3.8931</v>
      </c>
      <c r="O1654" s="184">
        <v>10.944599999999999</v>
      </c>
      <c r="P1654" s="184">
        <v>8.9060000000000006</v>
      </c>
      <c r="Q1654" s="184">
        <v>10.5244</v>
      </c>
      <c r="R1654" s="184">
        <v>7.9753999999999996</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44483</v>
      </c>
      <c r="E1655" s="184">
        <v>24.5868</v>
      </c>
      <c r="F1655" s="184">
        <v>-34.853299999999997</v>
      </c>
      <c r="G1655" s="184">
        <v>4.6532999999999998</v>
      </c>
      <c r="H1655" s="184">
        <v>5.0098000000000003</v>
      </c>
      <c r="I1655" s="184">
        <v>2.25</v>
      </c>
      <c r="J1655" s="184">
        <v>4.7991000000000001</v>
      </c>
      <c r="K1655" s="184">
        <v>6.5945999999999998</v>
      </c>
      <c r="L1655" s="184">
        <v>5.4516</v>
      </c>
      <c r="M1655" s="184">
        <v>3.8121</v>
      </c>
      <c r="N1655" s="184">
        <v>3.7160000000000002</v>
      </c>
      <c r="O1655" s="184">
        <v>8.7379999999999995</v>
      </c>
      <c r="P1655" s="184">
        <v>6.6566000000000001</v>
      </c>
      <c r="Q1655" s="184">
        <v>7.1809000000000003</v>
      </c>
      <c r="R1655" s="184">
        <v>6.5000999999999998</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44483</v>
      </c>
      <c r="E1656" s="184">
        <v>25.613499999999998</v>
      </c>
      <c r="F1656" s="184">
        <v>-33.741999999999997</v>
      </c>
      <c r="G1656" s="184">
        <v>5.7503000000000002</v>
      </c>
      <c r="H1656" s="184">
        <v>6.1551999999999998</v>
      </c>
      <c r="I1656" s="184">
        <v>3.3938999999999999</v>
      </c>
      <c r="J1656" s="184">
        <v>5.9523999999999999</v>
      </c>
      <c r="K1656" s="184">
        <v>7.7313999999999998</v>
      </c>
      <c r="L1656" s="184">
        <v>6.6215000000000002</v>
      </c>
      <c r="M1656" s="184">
        <v>4.9912999999999998</v>
      </c>
      <c r="N1656" s="184">
        <v>4.9377000000000004</v>
      </c>
      <c r="O1656" s="184">
        <v>9.6136999999999997</v>
      </c>
      <c r="P1656" s="184">
        <v>7.3413000000000004</v>
      </c>
      <c r="Q1656" s="184">
        <v>8.3271999999999995</v>
      </c>
      <c r="R1656" s="184">
        <v>7.5035999999999996</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44483</v>
      </c>
      <c r="E1657" s="184">
        <v>53.666400000000003</v>
      </c>
      <c r="F1657" s="184">
        <v>-7.0720000000000001</v>
      </c>
      <c r="G1657" s="184">
        <v>6.7824</v>
      </c>
      <c r="H1657" s="184">
        <v>-13.741099999999999</v>
      </c>
      <c r="I1657" s="184">
        <v>-8.4450000000000003</v>
      </c>
      <c r="J1657" s="184">
        <v>-0.62090000000000001</v>
      </c>
      <c r="K1657" s="184">
        <v>5.3959000000000001</v>
      </c>
      <c r="L1657" s="184">
        <v>4.2636000000000003</v>
      </c>
      <c r="M1657" s="184">
        <v>3.7326999999999999</v>
      </c>
      <c r="N1657" s="184">
        <v>4.2434000000000003</v>
      </c>
      <c r="O1657" s="184">
        <v>10.731299999999999</v>
      </c>
      <c r="P1657" s="184">
        <v>8.4369999999999994</v>
      </c>
      <c r="Q1657" s="184">
        <v>10.056900000000001</v>
      </c>
      <c r="R1657" s="184">
        <v>8.1990999999999996</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44483</v>
      </c>
      <c r="E1658" s="184">
        <v>51.582099999999997</v>
      </c>
      <c r="F1658" s="184">
        <v>-7.4991000000000003</v>
      </c>
      <c r="G1658" s="184">
        <v>6.3010000000000002</v>
      </c>
      <c r="H1658" s="184">
        <v>-14.224500000000001</v>
      </c>
      <c r="I1658" s="184">
        <v>-8.9206000000000003</v>
      </c>
      <c r="J1658" s="184">
        <v>-1.0982000000000001</v>
      </c>
      <c r="K1658" s="184">
        <v>4.9093999999999998</v>
      </c>
      <c r="L1658" s="184">
        <v>3.7736999999999998</v>
      </c>
      <c r="M1658" s="184">
        <v>3.2406999999999999</v>
      </c>
      <c r="N1658" s="184">
        <v>3.7387000000000001</v>
      </c>
      <c r="O1658" s="184">
        <v>10.2151</v>
      </c>
      <c r="P1658" s="184">
        <v>7.8936999999999999</v>
      </c>
      <c r="Q1658" s="184">
        <v>8.1979000000000006</v>
      </c>
      <c r="R1658" s="184">
        <v>7.6925999999999997</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44483</v>
      </c>
      <c r="E1659" s="184">
        <v>67.788899999999998</v>
      </c>
      <c r="F1659" s="184">
        <v>-12.5951</v>
      </c>
      <c r="G1659" s="184">
        <v>23.070799999999998</v>
      </c>
      <c r="H1659" s="184">
        <v>-0.16919999999999999</v>
      </c>
      <c r="I1659" s="184">
        <v>-4.3693999999999997</v>
      </c>
      <c r="J1659" s="184">
        <v>-0.375</v>
      </c>
      <c r="K1659" s="184">
        <v>6.0053000000000001</v>
      </c>
      <c r="L1659" s="184">
        <v>5.2530999999999999</v>
      </c>
      <c r="M1659" s="184">
        <v>1.8581000000000001</v>
      </c>
      <c r="N1659" s="184">
        <v>2.9590999999999998</v>
      </c>
      <c r="O1659" s="184">
        <v>8.9234000000000009</v>
      </c>
      <c r="P1659" s="184">
        <v>6.8992000000000004</v>
      </c>
      <c r="Q1659" s="184">
        <v>8.7162000000000006</v>
      </c>
      <c r="R1659" s="184">
        <v>6.1651999999999996</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44483</v>
      </c>
      <c r="E1660" s="184">
        <v>62.758400000000002</v>
      </c>
      <c r="F1660" s="184">
        <v>-13.255599999999999</v>
      </c>
      <c r="G1660" s="184">
        <v>22.4133</v>
      </c>
      <c r="H1660" s="184">
        <v>-0.83899999999999997</v>
      </c>
      <c r="I1660" s="184">
        <v>-5.0377000000000001</v>
      </c>
      <c r="J1660" s="184">
        <v>-1.2472000000000001</v>
      </c>
      <c r="K1660" s="184">
        <v>5.0734000000000004</v>
      </c>
      <c r="L1660" s="184">
        <v>4.4057000000000004</v>
      </c>
      <c r="M1660" s="184">
        <v>0.94920000000000004</v>
      </c>
      <c r="N1660" s="184">
        <v>2.0602999999999998</v>
      </c>
      <c r="O1660" s="184">
        <v>8.0555000000000003</v>
      </c>
      <c r="P1660" s="184">
        <v>5.9181999999999997</v>
      </c>
      <c r="Q1660" s="184">
        <v>8.6554000000000002</v>
      </c>
      <c r="R1660" s="184">
        <v>5.3409000000000004</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44483</v>
      </c>
      <c r="E1661" s="184">
        <v>51.720500000000001</v>
      </c>
      <c r="F1661" s="184">
        <v>-38.139400000000002</v>
      </c>
      <c r="G1661" s="184">
        <v>-1.7876000000000001</v>
      </c>
      <c r="H1661" s="184">
        <v>-2.2572999999999999</v>
      </c>
      <c r="I1661" s="184">
        <v>-1.4661</v>
      </c>
      <c r="J1661" s="184">
        <v>3.4064000000000001</v>
      </c>
      <c r="K1661" s="184">
        <v>7.1547999999999998</v>
      </c>
      <c r="L1661" s="184">
        <v>5.1860999999999997</v>
      </c>
      <c r="M1661" s="184">
        <v>3.3912</v>
      </c>
      <c r="N1661" s="184">
        <v>3.7134</v>
      </c>
      <c r="O1661" s="184">
        <v>9.4916</v>
      </c>
      <c r="P1661" s="184">
        <v>8.0330999999999992</v>
      </c>
      <c r="Q1661" s="184">
        <v>9.2143999999999995</v>
      </c>
      <c r="R1661" s="184">
        <v>6.8947000000000003</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44483</v>
      </c>
      <c r="E1662" s="184">
        <v>50.454300000000003</v>
      </c>
      <c r="F1662" s="184">
        <v>-38.445799999999998</v>
      </c>
      <c r="G1662" s="184">
        <v>-2.0735000000000001</v>
      </c>
      <c r="H1662" s="184">
        <v>-2.5308000000000002</v>
      </c>
      <c r="I1662" s="184">
        <v>-1.7454000000000001</v>
      </c>
      <c r="J1662" s="184">
        <v>3.1259999999999999</v>
      </c>
      <c r="K1662" s="184">
        <v>6.8692000000000002</v>
      </c>
      <c r="L1662" s="184">
        <v>4.8987999999999996</v>
      </c>
      <c r="M1662" s="184">
        <v>3.0943000000000001</v>
      </c>
      <c r="N1662" s="184">
        <v>3.4127999999999998</v>
      </c>
      <c r="O1662" s="184">
        <v>9.1818000000000008</v>
      </c>
      <c r="P1662" s="184">
        <v>7.7363</v>
      </c>
      <c r="Q1662" s="184">
        <v>8.5434000000000001</v>
      </c>
      <c r="R1662" s="184">
        <v>6.5877999999999997</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-7.7512297872340445</v>
      </c>
      <c r="G1663" s="186">
        <v>13.025546808510644</v>
      </c>
      <c r="H1663" s="186">
        <v>-0.47627446808510637</v>
      </c>
      <c r="I1663" s="186">
        <v>-2.7779042553191489</v>
      </c>
      <c r="J1663" s="186">
        <v>1.8496063829787228</v>
      </c>
      <c r="K1663" s="186">
        <v>6.9828574468085121</v>
      </c>
      <c r="L1663" s="186">
        <v>5.4994489361702108</v>
      </c>
      <c r="M1663" s="186">
        <v>3.1866209302325572</v>
      </c>
      <c r="N1663" s="186">
        <v>3.8596325581395363</v>
      </c>
      <c r="O1663" s="186">
        <v>9.6950883720930214</v>
      </c>
      <c r="P1663" s="186">
        <v>7.2769046511627922</v>
      </c>
      <c r="Q1663" s="186">
        <v>8.5539468085106378</v>
      </c>
      <c r="R1663" s="186">
        <v>7.3668302325581383</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-2.9839000000000002</v>
      </c>
      <c r="G1664" s="186">
        <v>17.91</v>
      </c>
      <c r="H1664" s="186">
        <v>1.1693</v>
      </c>
      <c r="I1664" s="186">
        <v>-1.8229</v>
      </c>
      <c r="J1664" s="186">
        <v>2.2951999999999999</v>
      </c>
      <c r="K1664" s="186">
        <v>7.1017000000000001</v>
      </c>
      <c r="L1664" s="186">
        <v>5.5681000000000003</v>
      </c>
      <c r="M1664" s="186">
        <v>3.2353999999999998</v>
      </c>
      <c r="N1664" s="186">
        <v>3.7160000000000002</v>
      </c>
      <c r="O1664" s="186">
        <v>9.6343999999999994</v>
      </c>
      <c r="P1664" s="186">
        <v>7.5378999999999996</v>
      </c>
      <c r="Q1664" s="186">
        <v>8.5434000000000001</v>
      </c>
      <c r="R1664" s="186">
        <v>7.5035999999999996</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44483</v>
      </c>
      <c r="E1667" s="184">
        <v>37.67</v>
      </c>
      <c r="F1667" s="184">
        <v>-3.5847000000000002</v>
      </c>
      <c r="G1667" s="184">
        <v>7.2066999999999997</v>
      </c>
      <c r="H1667" s="184">
        <v>4.9602000000000004</v>
      </c>
      <c r="I1667" s="184">
        <v>1.4056999999999999</v>
      </c>
      <c r="J1667" s="184">
        <v>1.4972000000000001</v>
      </c>
      <c r="K1667" s="184">
        <v>5.4039000000000001</v>
      </c>
      <c r="L1667" s="184">
        <v>5.3201000000000001</v>
      </c>
      <c r="M1667" s="184">
        <v>4.4783999999999997</v>
      </c>
      <c r="N1667" s="184">
        <v>4.8479999999999999</v>
      </c>
      <c r="O1667" s="184">
        <v>8.3750999999999998</v>
      </c>
      <c r="P1667" s="184">
        <v>7.2507000000000001</v>
      </c>
      <c r="Q1667" s="184">
        <v>7.4546000000000001</v>
      </c>
      <c r="R1667" s="184">
        <v>7.6402999999999999</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44483</v>
      </c>
      <c r="E1668" s="184">
        <v>39.758499999999998</v>
      </c>
      <c r="F1668" s="184">
        <v>-2.8456999999999999</v>
      </c>
      <c r="G1668" s="184">
        <v>7.9002999999999997</v>
      </c>
      <c r="H1668" s="184">
        <v>5.6718000000000002</v>
      </c>
      <c r="I1668" s="184">
        <v>2.1132</v>
      </c>
      <c r="J1668" s="184">
        <v>2.1981000000000002</v>
      </c>
      <c r="K1668" s="184">
        <v>6.1128999999999998</v>
      </c>
      <c r="L1668" s="184">
        <v>5.9825999999999997</v>
      </c>
      <c r="M1668" s="184">
        <v>5.1661000000000001</v>
      </c>
      <c r="N1668" s="184">
        <v>5.5598999999999998</v>
      </c>
      <c r="O1668" s="184">
        <v>9.1190999999999995</v>
      </c>
      <c r="P1668" s="184">
        <v>7.9927000000000001</v>
      </c>
      <c r="Q1668" s="184">
        <v>9.2950999999999997</v>
      </c>
      <c r="R1668" s="184">
        <v>8.3835999999999995</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44483</v>
      </c>
      <c r="E1669" s="184">
        <v>26.1968</v>
      </c>
      <c r="F1669" s="184">
        <v>-1.8111999999999999</v>
      </c>
      <c r="G1669" s="184">
        <v>5.2504</v>
      </c>
      <c r="H1669" s="184">
        <v>5.5591999999999997</v>
      </c>
      <c r="I1669" s="184">
        <v>2.3508</v>
      </c>
      <c r="J1669" s="184">
        <v>2.6577000000000002</v>
      </c>
      <c r="K1669" s="184">
        <v>5.8209</v>
      </c>
      <c r="L1669" s="184">
        <v>5.6188000000000002</v>
      </c>
      <c r="M1669" s="184">
        <v>4.7714999999999996</v>
      </c>
      <c r="N1669" s="184">
        <v>5.1163999999999996</v>
      </c>
      <c r="O1669" s="184">
        <v>9.0562000000000005</v>
      </c>
      <c r="P1669" s="184">
        <v>8.0492000000000008</v>
      </c>
      <c r="Q1669" s="184">
        <v>8.7596000000000007</v>
      </c>
      <c r="R1669" s="184">
        <v>8.1563999999999997</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44483</v>
      </c>
      <c r="E1670" s="184">
        <v>24.549299999999999</v>
      </c>
      <c r="F1670" s="184">
        <v>-2.5274000000000001</v>
      </c>
      <c r="G1670" s="184">
        <v>4.5612000000000004</v>
      </c>
      <c r="H1670" s="184">
        <v>4.8472</v>
      </c>
      <c r="I1670" s="184">
        <v>1.6577999999999999</v>
      </c>
      <c r="J1670" s="184">
        <v>1.9658</v>
      </c>
      <c r="K1670" s="184">
        <v>5.1204000000000001</v>
      </c>
      <c r="L1670" s="184">
        <v>4.9082999999999997</v>
      </c>
      <c r="M1670" s="184">
        <v>4.0640000000000001</v>
      </c>
      <c r="N1670" s="184">
        <v>4.3930999999999996</v>
      </c>
      <c r="O1670" s="184">
        <v>8.3386999999999993</v>
      </c>
      <c r="P1670" s="184">
        <v>7.3220999999999998</v>
      </c>
      <c r="Q1670" s="184">
        <v>7.9542000000000002</v>
      </c>
      <c r="R1670" s="184">
        <v>7.4207000000000001</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44483</v>
      </c>
      <c r="E1671" s="184">
        <v>23.446000000000002</v>
      </c>
      <c r="F1671" s="184">
        <v>-1.5567</v>
      </c>
      <c r="G1671" s="184">
        <v>9.9715000000000007</v>
      </c>
      <c r="H1671" s="184">
        <v>5.5880999999999998</v>
      </c>
      <c r="I1671" s="184">
        <v>2.0922000000000001</v>
      </c>
      <c r="J1671" s="184">
        <v>1.6524000000000001</v>
      </c>
      <c r="K1671" s="184">
        <v>4.4126000000000003</v>
      </c>
      <c r="L1671" s="184">
        <v>4.3211000000000004</v>
      </c>
      <c r="M1671" s="184">
        <v>4.2990000000000004</v>
      </c>
      <c r="N1671" s="184">
        <v>4.2451999999999996</v>
      </c>
      <c r="O1671" s="184">
        <v>7.2171000000000003</v>
      </c>
      <c r="P1671" s="184">
        <v>7.1048</v>
      </c>
      <c r="Q1671" s="184">
        <v>7.8334000000000001</v>
      </c>
      <c r="R1671" s="184">
        <v>6.1719999999999997</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44483</v>
      </c>
      <c r="E1672" s="184">
        <v>24.817599999999999</v>
      </c>
      <c r="F1672" s="184">
        <v>-1.0295000000000001</v>
      </c>
      <c r="G1672" s="184">
        <v>10.647600000000001</v>
      </c>
      <c r="H1672" s="184">
        <v>6.2686000000000002</v>
      </c>
      <c r="I1672" s="184">
        <v>2.7763</v>
      </c>
      <c r="J1672" s="184">
        <v>2.3331</v>
      </c>
      <c r="K1672" s="184">
        <v>5.1200999999999999</v>
      </c>
      <c r="L1672" s="184">
        <v>5.0669000000000004</v>
      </c>
      <c r="M1672" s="184">
        <v>5.0709999999999997</v>
      </c>
      <c r="N1672" s="184">
        <v>5.0289000000000001</v>
      </c>
      <c r="O1672" s="184">
        <v>7.9696999999999996</v>
      </c>
      <c r="P1672" s="184">
        <v>7.8693999999999997</v>
      </c>
      <c r="Q1672" s="184">
        <v>8.6311999999999998</v>
      </c>
      <c r="R1672" s="184">
        <v>6.9470999999999998</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44483</v>
      </c>
      <c r="E1673" s="184">
        <v>25.174700000000001</v>
      </c>
      <c r="F1673" s="184">
        <v>11.167400000000001</v>
      </c>
      <c r="G1673" s="184">
        <v>11.61</v>
      </c>
      <c r="H1673" s="184">
        <v>7.4878999999999998</v>
      </c>
      <c r="I1673" s="184">
        <v>3.4428000000000001</v>
      </c>
      <c r="J1673" s="184">
        <v>1.0931999999999999</v>
      </c>
      <c r="K1673" s="184">
        <v>4.5461</v>
      </c>
      <c r="L1673" s="184">
        <v>4.8499999999999996</v>
      </c>
      <c r="M1673" s="184">
        <v>3.8441999999999998</v>
      </c>
      <c r="N1673" s="184">
        <v>4.3380999999999998</v>
      </c>
      <c r="O1673" s="184">
        <v>7.4061000000000003</v>
      </c>
      <c r="P1673" s="184">
        <v>6.7385000000000002</v>
      </c>
      <c r="Q1673" s="184">
        <v>5.5488999999999997</v>
      </c>
      <c r="R1673" s="184">
        <v>7.3521000000000001</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44483</v>
      </c>
      <c r="E1674" s="184">
        <v>26.5792</v>
      </c>
      <c r="F1674" s="184">
        <v>11.813800000000001</v>
      </c>
      <c r="G1674" s="184">
        <v>12.280099999999999</v>
      </c>
      <c r="H1674" s="184">
        <v>8.1738</v>
      </c>
      <c r="I1674" s="184">
        <v>4.1163999999999996</v>
      </c>
      <c r="J1674" s="184">
        <v>1.7741</v>
      </c>
      <c r="K1674" s="184">
        <v>5.2496</v>
      </c>
      <c r="L1674" s="184">
        <v>5.5655000000000001</v>
      </c>
      <c r="M1674" s="184">
        <v>4.5647000000000002</v>
      </c>
      <c r="N1674" s="184">
        <v>5.0707000000000004</v>
      </c>
      <c r="O1674" s="184">
        <v>8.2301000000000002</v>
      </c>
      <c r="P1674" s="184">
        <v>7.45</v>
      </c>
      <c r="Q1674" s="184">
        <v>8.3379999999999992</v>
      </c>
      <c r="R1674" s="184">
        <v>8.1294000000000004</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44483</v>
      </c>
      <c r="E1675" s="184">
        <v>18.617899999999999</v>
      </c>
      <c r="F1675" s="184">
        <v>-0.98019999999999996</v>
      </c>
      <c r="G1675" s="184">
        <v>6.0151000000000003</v>
      </c>
      <c r="H1675" s="184">
        <v>3.4190999999999998</v>
      </c>
      <c r="I1675" s="184">
        <v>1.962</v>
      </c>
      <c r="J1675" s="184">
        <v>0.91559999999999997</v>
      </c>
      <c r="K1675" s="184">
        <v>2.7681</v>
      </c>
      <c r="L1675" s="184">
        <v>3.5996999999999999</v>
      </c>
      <c r="M1675" s="184">
        <v>3.9045999999999998</v>
      </c>
      <c r="N1675" s="184">
        <v>3.8847</v>
      </c>
      <c r="O1675" s="184">
        <v>-3.1198999999999999</v>
      </c>
      <c r="P1675" s="184">
        <v>0.79179999999999995</v>
      </c>
      <c r="Q1675" s="184">
        <v>4.5999999999999996</v>
      </c>
      <c r="R1675" s="184">
        <v>2.2450000000000001</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44483</v>
      </c>
      <c r="E1676" s="184">
        <v>17.420200000000001</v>
      </c>
      <c r="F1676" s="184">
        <v>-1.2571000000000001</v>
      </c>
      <c r="G1676" s="184">
        <v>5.7298</v>
      </c>
      <c r="H1676" s="184">
        <v>3.1448</v>
      </c>
      <c r="I1676" s="184">
        <v>1.6773</v>
      </c>
      <c r="J1676" s="184">
        <v>0.63590000000000002</v>
      </c>
      <c r="K1676" s="184">
        <v>2.4887999999999999</v>
      </c>
      <c r="L1676" s="184">
        <v>3.2896999999999998</v>
      </c>
      <c r="M1676" s="184">
        <v>3.5041000000000002</v>
      </c>
      <c r="N1676" s="184">
        <v>3.4342999999999999</v>
      </c>
      <c r="O1676" s="184">
        <v>-3.6116999999999999</v>
      </c>
      <c r="P1676" s="184">
        <v>0.17449999999999999</v>
      </c>
      <c r="Q1676" s="184">
        <v>4.4210000000000003</v>
      </c>
      <c r="R1676" s="184">
        <v>1.738</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44483</v>
      </c>
      <c r="E1677" s="184">
        <v>22.097100000000001</v>
      </c>
      <c r="F1677" s="184">
        <v>6.6083999999999996</v>
      </c>
      <c r="G1677" s="184">
        <v>9.6431000000000004</v>
      </c>
      <c r="H1677" s="184">
        <v>5.7404000000000002</v>
      </c>
      <c r="I1677" s="184">
        <v>2.2200000000000002</v>
      </c>
      <c r="J1677" s="184">
        <v>0.87609999999999999</v>
      </c>
      <c r="K1677" s="184">
        <v>4.2518000000000002</v>
      </c>
      <c r="L1677" s="184">
        <v>4.3818000000000001</v>
      </c>
      <c r="M1677" s="184">
        <v>4.0134999999999996</v>
      </c>
      <c r="N1677" s="184">
        <v>4.2827999999999999</v>
      </c>
      <c r="O1677" s="184">
        <v>8.0253999999999994</v>
      </c>
      <c r="P1677" s="184">
        <v>7.5475000000000003</v>
      </c>
      <c r="Q1677" s="184">
        <v>7.7225000000000001</v>
      </c>
      <c r="R1677" s="184">
        <v>7.0166000000000004</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44483</v>
      </c>
      <c r="E1678" s="184">
        <v>20.712199999999999</v>
      </c>
      <c r="F1678" s="184">
        <v>5.8163</v>
      </c>
      <c r="G1678" s="184">
        <v>8.9940999999999995</v>
      </c>
      <c r="H1678" s="184">
        <v>5.1154999999999999</v>
      </c>
      <c r="I1678" s="184">
        <v>1.587</v>
      </c>
      <c r="J1678" s="184">
        <v>0.2409</v>
      </c>
      <c r="K1678" s="184">
        <v>3.5872999999999999</v>
      </c>
      <c r="L1678" s="184">
        <v>3.7288999999999999</v>
      </c>
      <c r="M1678" s="184">
        <v>3.3534999999999999</v>
      </c>
      <c r="N1678" s="184">
        <v>3.6257999999999999</v>
      </c>
      <c r="O1678" s="184">
        <v>7.3057999999999996</v>
      </c>
      <c r="P1678" s="184">
        <v>6.7774000000000001</v>
      </c>
      <c r="Q1678" s="184">
        <v>7.1952999999999996</v>
      </c>
      <c r="R1678" s="184">
        <v>6.3319000000000001</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44483</v>
      </c>
      <c r="E1679" s="184">
        <v>39.926499999999997</v>
      </c>
      <c r="F1679" s="184">
        <v>3.4742000000000002</v>
      </c>
      <c r="G1679" s="184">
        <v>9.2706999999999997</v>
      </c>
      <c r="H1679" s="184">
        <v>7.7690000000000001</v>
      </c>
      <c r="I1679" s="184">
        <v>3.0268000000000002</v>
      </c>
      <c r="J1679" s="184">
        <v>0.55489999999999995</v>
      </c>
      <c r="K1679" s="184">
        <v>4.6394000000000002</v>
      </c>
      <c r="L1679" s="184">
        <v>4.9909999999999997</v>
      </c>
      <c r="M1679" s="184">
        <v>4.2690000000000001</v>
      </c>
      <c r="N1679" s="184">
        <v>4.4058999999999999</v>
      </c>
      <c r="O1679" s="184">
        <v>8.4921000000000006</v>
      </c>
      <c r="P1679" s="184">
        <v>7.4729999999999999</v>
      </c>
      <c r="Q1679" s="184">
        <v>8.4550000000000001</v>
      </c>
      <c r="R1679" s="184">
        <v>7.3757999999999999</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44483</v>
      </c>
      <c r="E1680" s="184">
        <v>37.593400000000003</v>
      </c>
      <c r="F1680" s="184">
        <v>2.9129999999999998</v>
      </c>
      <c r="G1680" s="184">
        <v>8.6797000000000004</v>
      </c>
      <c r="H1680" s="184">
        <v>7.1669</v>
      </c>
      <c r="I1680" s="184">
        <v>2.4157000000000002</v>
      </c>
      <c r="J1680" s="184">
        <v>-6.4699999999999994E-2</v>
      </c>
      <c r="K1680" s="184">
        <v>4.0038999999999998</v>
      </c>
      <c r="L1680" s="184">
        <v>4.3414000000000001</v>
      </c>
      <c r="M1680" s="184">
        <v>3.6053000000000002</v>
      </c>
      <c r="N1680" s="184">
        <v>3.734</v>
      </c>
      <c r="O1680" s="184">
        <v>7.7549000000000001</v>
      </c>
      <c r="P1680" s="184">
        <v>6.6860999999999997</v>
      </c>
      <c r="Q1680" s="184">
        <v>7.1755000000000004</v>
      </c>
      <c r="R1680" s="184">
        <v>6.6829999999999998</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44483</v>
      </c>
      <c r="E1688" s="184">
        <v>4395.92409638554</v>
      </c>
      <c r="F1688" s="184">
        <v>15.3231</v>
      </c>
      <c r="G1688" s="184">
        <v>12.9785</v>
      </c>
      <c r="H1688" s="184">
        <v>9.6115999999999993</v>
      </c>
      <c r="I1688" s="184">
        <v>5.9794</v>
      </c>
      <c r="J1688" s="184">
        <v>88.417599999999993</v>
      </c>
      <c r="K1688" s="184">
        <v>41.962699999999998</v>
      </c>
      <c r="L1688" s="184">
        <v>17.5078</v>
      </c>
      <c r="M1688" s="184">
        <v>17.2867</v>
      </c>
      <c r="N1688" s="184">
        <v>20.045100000000001</v>
      </c>
      <c r="O1688" s="184">
        <v>5.0121000000000002</v>
      </c>
      <c r="P1688" s="184">
        <v>6.1356999999999999</v>
      </c>
      <c r="Q1688" s="184">
        <v>7.7995999999999999</v>
      </c>
      <c r="R1688" s="184">
        <v>3.6526000000000001</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44483</v>
      </c>
      <c r="E1689" s="184">
        <v>4661.4242000000004</v>
      </c>
      <c r="F1689" s="184">
        <v>15.3231</v>
      </c>
      <c r="G1689" s="184">
        <v>12.978300000000001</v>
      </c>
      <c r="H1689" s="184">
        <v>9.6114999999999995</v>
      </c>
      <c r="I1689" s="184">
        <v>5.9794</v>
      </c>
      <c r="J1689" s="184">
        <v>88.417599999999993</v>
      </c>
      <c r="K1689" s="184">
        <v>41.962699999999998</v>
      </c>
      <c r="L1689" s="184">
        <v>17.5075</v>
      </c>
      <c r="M1689" s="184">
        <v>17.396799999999999</v>
      </c>
      <c r="N1689" s="184">
        <v>20.36</v>
      </c>
      <c r="O1689" s="184">
        <v>5.6360999999999999</v>
      </c>
      <c r="P1689" s="184">
        <v>6.8079999999999998</v>
      </c>
      <c r="Q1689" s="184">
        <v>8.3500999999999994</v>
      </c>
      <c r="R1689" s="184">
        <v>4.1712999999999996</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44483</v>
      </c>
      <c r="E1690" s="184">
        <v>25.331099999999999</v>
      </c>
      <c r="F1690" s="184">
        <v>0.57640000000000002</v>
      </c>
      <c r="G1690" s="184">
        <v>10.8165</v>
      </c>
      <c r="H1690" s="184">
        <v>3.0689000000000002</v>
      </c>
      <c r="I1690" s="184">
        <v>0.38090000000000002</v>
      </c>
      <c r="J1690" s="184">
        <v>1.7845</v>
      </c>
      <c r="K1690" s="184">
        <v>5.3493000000000004</v>
      </c>
      <c r="L1690" s="184">
        <v>5.3716999999999997</v>
      </c>
      <c r="M1690" s="184">
        <v>4.3129</v>
      </c>
      <c r="N1690" s="184">
        <v>4.8715999999999999</v>
      </c>
      <c r="O1690" s="184">
        <v>8.7091999999999992</v>
      </c>
      <c r="P1690" s="184">
        <v>7.7679</v>
      </c>
      <c r="Q1690" s="184">
        <v>8.5632000000000001</v>
      </c>
      <c r="R1690" s="184">
        <v>8.0321999999999996</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44483</v>
      </c>
      <c r="E1691" s="184">
        <v>25.795100000000001</v>
      </c>
      <c r="F1691" s="184">
        <v>0.99050000000000005</v>
      </c>
      <c r="G1691" s="184">
        <v>11.283300000000001</v>
      </c>
      <c r="H1691" s="184">
        <v>3.5804</v>
      </c>
      <c r="I1691" s="184">
        <v>0.89980000000000004</v>
      </c>
      <c r="J1691" s="184">
        <v>2.3203</v>
      </c>
      <c r="K1691" s="184">
        <v>5.8955000000000002</v>
      </c>
      <c r="L1691" s="184">
        <v>5.9107000000000003</v>
      </c>
      <c r="M1691" s="184">
        <v>4.8502000000000001</v>
      </c>
      <c r="N1691" s="184">
        <v>5.4151999999999996</v>
      </c>
      <c r="O1691" s="184">
        <v>9.0572999999999997</v>
      </c>
      <c r="P1691" s="184">
        <v>8.0397999999999996</v>
      </c>
      <c r="Q1691" s="184">
        <v>8.6438000000000006</v>
      </c>
      <c r="R1691" s="184">
        <v>8.4702999999999999</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44483</v>
      </c>
      <c r="E1692" s="184">
        <v>31.8249</v>
      </c>
      <c r="F1692" s="184">
        <v>6.5385</v>
      </c>
      <c r="G1692" s="184">
        <v>13.2803</v>
      </c>
      <c r="H1692" s="184">
        <v>7.3669000000000002</v>
      </c>
      <c r="I1692" s="184">
        <v>2.8622000000000001</v>
      </c>
      <c r="J1692" s="184">
        <v>0.1835</v>
      </c>
      <c r="K1692" s="184">
        <v>4.4793000000000003</v>
      </c>
      <c r="L1692" s="184">
        <v>4.3963999999999999</v>
      </c>
      <c r="M1692" s="184">
        <v>3.6871</v>
      </c>
      <c r="N1692" s="184">
        <v>3.9279000000000002</v>
      </c>
      <c r="O1692" s="184">
        <v>3.1836000000000002</v>
      </c>
      <c r="P1692" s="184">
        <v>3.952</v>
      </c>
      <c r="Q1692" s="184">
        <v>6.3314000000000004</v>
      </c>
      <c r="R1692" s="184">
        <v>4.8047000000000004</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44483</v>
      </c>
      <c r="E1693" s="184">
        <v>34.514800000000001</v>
      </c>
      <c r="F1693" s="184">
        <v>7.5099</v>
      </c>
      <c r="G1693" s="184">
        <v>14.2933</v>
      </c>
      <c r="H1693" s="184">
        <v>8.3678000000000008</v>
      </c>
      <c r="I1693" s="184">
        <v>3.8656999999999999</v>
      </c>
      <c r="J1693" s="184">
        <v>1.1785000000000001</v>
      </c>
      <c r="K1693" s="184">
        <v>5.5030999999999999</v>
      </c>
      <c r="L1693" s="184">
        <v>5.4531000000000001</v>
      </c>
      <c r="M1693" s="184">
        <v>4.7693000000000003</v>
      </c>
      <c r="N1693" s="184">
        <v>5.0113000000000003</v>
      </c>
      <c r="O1693" s="184">
        <v>4.2084999999999999</v>
      </c>
      <c r="P1693" s="184">
        <v>4.9608999999999996</v>
      </c>
      <c r="Q1693" s="184">
        <v>6.8692000000000002</v>
      </c>
      <c r="R1693" s="184">
        <v>5.8662999999999998</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44483</v>
      </c>
      <c r="E1694" s="184">
        <v>47.2363</v>
      </c>
      <c r="F1694" s="184">
        <v>-1.9317</v>
      </c>
      <c r="G1694" s="184">
        <v>8.5315999999999992</v>
      </c>
      <c r="H1694" s="184">
        <v>3.8111000000000002</v>
      </c>
      <c r="I1694" s="184">
        <v>1.8006</v>
      </c>
      <c r="J1694" s="184">
        <v>3.2774000000000001</v>
      </c>
      <c r="K1694" s="184">
        <v>5.8769</v>
      </c>
      <c r="L1694" s="184">
        <v>5.3330000000000002</v>
      </c>
      <c r="M1694" s="184">
        <v>4.3864000000000001</v>
      </c>
      <c r="N1694" s="184">
        <v>5.0355999999999996</v>
      </c>
      <c r="O1694" s="184">
        <v>8.5672999999999995</v>
      </c>
      <c r="P1694" s="184">
        <v>7.4065000000000003</v>
      </c>
      <c r="Q1694" s="184">
        <v>8.0791000000000004</v>
      </c>
      <c r="R1694" s="184">
        <v>7.9489000000000001</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44483</v>
      </c>
      <c r="E1695" s="184">
        <v>50.280299999999997</v>
      </c>
      <c r="F1695" s="184">
        <v>-1.1615</v>
      </c>
      <c r="G1695" s="184">
        <v>9.2989999999999995</v>
      </c>
      <c r="H1695" s="184">
        <v>4.5773999999999999</v>
      </c>
      <c r="I1695" s="184">
        <v>2.5640000000000001</v>
      </c>
      <c r="J1695" s="184">
        <v>4.0399000000000003</v>
      </c>
      <c r="K1695" s="184">
        <v>6.6485000000000003</v>
      </c>
      <c r="L1695" s="184">
        <v>6.1148999999999996</v>
      </c>
      <c r="M1695" s="184">
        <v>5.1731999999999996</v>
      </c>
      <c r="N1695" s="184">
        <v>5.8365999999999998</v>
      </c>
      <c r="O1695" s="184">
        <v>9.3844999999999992</v>
      </c>
      <c r="P1695" s="184">
        <v>8.2647999999999993</v>
      </c>
      <c r="Q1695" s="184">
        <v>9.0724999999999998</v>
      </c>
      <c r="R1695" s="184">
        <v>8.7675999999999998</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44483</v>
      </c>
      <c r="E1696" s="184">
        <v>22.1694</v>
      </c>
      <c r="F1696" s="184">
        <v>12.516999999999999</v>
      </c>
      <c r="G1696" s="184">
        <v>18.137499999999999</v>
      </c>
      <c r="H1696" s="184">
        <v>11.9993</v>
      </c>
      <c r="I1696" s="184">
        <v>6.3777999999999997</v>
      </c>
      <c r="J1696" s="184">
        <v>99.919499999999999</v>
      </c>
      <c r="K1696" s="184">
        <v>38.030099999999997</v>
      </c>
      <c r="L1696" s="184">
        <v>21.3626</v>
      </c>
      <c r="M1696" s="184">
        <v>15.148400000000001</v>
      </c>
      <c r="N1696" s="184">
        <v>13.0146</v>
      </c>
      <c r="O1696" s="184">
        <v>7.8076999999999996</v>
      </c>
      <c r="P1696" s="184">
        <v>6.8299000000000003</v>
      </c>
      <c r="Q1696" s="184">
        <v>7.8230000000000004</v>
      </c>
      <c r="R1696" s="184">
        <v>9.9583999999999993</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44483</v>
      </c>
      <c r="E1697" s="184">
        <v>23.786999999999999</v>
      </c>
      <c r="F1697" s="184">
        <v>13.047499999999999</v>
      </c>
      <c r="G1697" s="184">
        <v>18.6465</v>
      </c>
      <c r="H1697" s="184">
        <v>12.4808</v>
      </c>
      <c r="I1697" s="184">
        <v>6.8461999999999996</v>
      </c>
      <c r="J1697" s="184">
        <v>100.425</v>
      </c>
      <c r="K1697" s="184">
        <v>38.529499999999999</v>
      </c>
      <c r="L1697" s="184">
        <v>21.860499999999998</v>
      </c>
      <c r="M1697" s="184">
        <v>15.6305</v>
      </c>
      <c r="N1697" s="184">
        <v>13.484299999999999</v>
      </c>
      <c r="O1697" s="184">
        <v>8.4849999999999994</v>
      </c>
      <c r="P1697" s="184">
        <v>7.7363</v>
      </c>
      <c r="Q1697" s="184">
        <v>8.3574000000000002</v>
      </c>
      <c r="R1697" s="184">
        <v>10.5631</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44483</v>
      </c>
      <c r="E1698" s="184">
        <v>48.196300000000001</v>
      </c>
      <c r="F1698" s="184">
        <v>-0.60580000000000001</v>
      </c>
      <c r="G1698" s="184">
        <v>17.316700000000001</v>
      </c>
      <c r="H1698" s="184">
        <v>9.7552000000000003</v>
      </c>
      <c r="I1698" s="184">
        <v>4.5301</v>
      </c>
      <c r="J1698" s="184">
        <v>2.5651000000000002</v>
      </c>
      <c r="K1698" s="184">
        <v>5.0427</v>
      </c>
      <c r="L1698" s="184">
        <v>5.1127000000000002</v>
      </c>
      <c r="M1698" s="184">
        <v>4.4429999999999996</v>
      </c>
      <c r="N1698" s="184">
        <v>4.42</v>
      </c>
      <c r="O1698" s="184">
        <v>8.7669999999999995</v>
      </c>
      <c r="P1698" s="184">
        <v>7.7072000000000003</v>
      </c>
      <c r="Q1698" s="184">
        <v>8.4783000000000008</v>
      </c>
      <c r="R1698" s="184">
        <v>7.5537000000000001</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44483</v>
      </c>
      <c r="E1699" s="184">
        <v>45.816600000000001</v>
      </c>
      <c r="F1699" s="184">
        <v>-1.1153</v>
      </c>
      <c r="G1699" s="184">
        <v>16.832699999999999</v>
      </c>
      <c r="H1699" s="184">
        <v>9.2804000000000002</v>
      </c>
      <c r="I1699" s="184">
        <v>4.0522</v>
      </c>
      <c r="J1699" s="184">
        <v>2.0855000000000001</v>
      </c>
      <c r="K1699" s="184">
        <v>4.5457000000000001</v>
      </c>
      <c r="L1699" s="184">
        <v>4.6132</v>
      </c>
      <c r="M1699" s="184">
        <v>3.9396</v>
      </c>
      <c r="N1699" s="184">
        <v>3.9030999999999998</v>
      </c>
      <c r="O1699" s="184">
        <v>8.2255000000000003</v>
      </c>
      <c r="P1699" s="184">
        <v>7.1660000000000004</v>
      </c>
      <c r="Q1699" s="184">
        <v>7.5743999999999998</v>
      </c>
      <c r="R1699" s="184">
        <v>7.0114999999999998</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44483</v>
      </c>
      <c r="E1700" s="184">
        <v>1728.6786</v>
      </c>
      <c r="F1700" s="184">
        <v>-2.5230000000000001</v>
      </c>
      <c r="G1700" s="184">
        <v>7.9913999999999996</v>
      </c>
      <c r="H1700" s="184">
        <v>5.9710000000000001</v>
      </c>
      <c r="I1700" s="184">
        <v>3.6425999999999998</v>
      </c>
      <c r="J1700" s="184">
        <v>0.84870000000000001</v>
      </c>
      <c r="K1700" s="184">
        <v>4.8257000000000003</v>
      </c>
      <c r="L1700" s="184">
        <v>3.9096000000000002</v>
      </c>
      <c r="M1700" s="184">
        <v>2.9176000000000002</v>
      </c>
      <c r="N1700" s="184">
        <v>3.3199000000000001</v>
      </c>
      <c r="O1700" s="184">
        <v>5.2568000000000001</v>
      </c>
      <c r="P1700" s="184">
        <v>5.6430999999999996</v>
      </c>
      <c r="Q1700" s="184">
        <v>6.9996</v>
      </c>
      <c r="R1700" s="184">
        <v>4.2626999999999997</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44483</v>
      </c>
      <c r="E1701" s="184">
        <v>1902.5840000000001</v>
      </c>
      <c r="F1701" s="184">
        <v>-1.222</v>
      </c>
      <c r="G1701" s="184">
        <v>9.2935999999999996</v>
      </c>
      <c r="H1701" s="184">
        <v>7.2771999999999997</v>
      </c>
      <c r="I1701" s="184">
        <v>4.9473000000000003</v>
      </c>
      <c r="J1701" s="184">
        <v>2.1514000000000002</v>
      </c>
      <c r="K1701" s="184">
        <v>6.1437999999999997</v>
      </c>
      <c r="L1701" s="184">
        <v>5.2390999999999996</v>
      </c>
      <c r="M1701" s="184">
        <v>4.2911000000000001</v>
      </c>
      <c r="N1701" s="184">
        <v>4.7008999999999999</v>
      </c>
      <c r="O1701" s="184">
        <v>6.5315000000000003</v>
      </c>
      <c r="P1701" s="184">
        <v>6.8517999999999999</v>
      </c>
      <c r="Q1701" s="184">
        <v>8.2502999999999993</v>
      </c>
      <c r="R1701" s="184">
        <v>5.5888</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44483</v>
      </c>
      <c r="E1702" s="184">
        <v>2890.3195000000001</v>
      </c>
      <c r="F1702" s="184">
        <v>-1.5343</v>
      </c>
      <c r="G1702" s="184">
        <v>8.7454999999999998</v>
      </c>
      <c r="H1702" s="184">
        <v>5.7662000000000004</v>
      </c>
      <c r="I1702" s="184">
        <v>1.7744</v>
      </c>
      <c r="J1702" s="184">
        <v>-1.0243</v>
      </c>
      <c r="K1702" s="184">
        <v>3.9510000000000001</v>
      </c>
      <c r="L1702" s="184">
        <v>4.1013000000000002</v>
      </c>
      <c r="M1702" s="184">
        <v>3.1145999999999998</v>
      </c>
      <c r="N1702" s="184">
        <v>3.4626000000000001</v>
      </c>
      <c r="O1702" s="184">
        <v>7.6612</v>
      </c>
      <c r="P1702" s="184">
        <v>6.5345000000000004</v>
      </c>
      <c r="Q1702" s="184">
        <v>7.5566000000000004</v>
      </c>
      <c r="R1702" s="184">
        <v>6.4888000000000003</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44483</v>
      </c>
      <c r="E1703" s="184">
        <v>3113.4108999999999</v>
      </c>
      <c r="F1703" s="184">
        <v>-0.6835</v>
      </c>
      <c r="G1703" s="184">
        <v>9.5961999999999996</v>
      </c>
      <c r="H1703" s="184">
        <v>6.6172000000000004</v>
      </c>
      <c r="I1703" s="184">
        <v>2.6253000000000002</v>
      </c>
      <c r="J1703" s="184">
        <v>-0.17460000000000001</v>
      </c>
      <c r="K1703" s="184">
        <v>4.8106999999999998</v>
      </c>
      <c r="L1703" s="184">
        <v>4.9709000000000003</v>
      </c>
      <c r="M1703" s="184">
        <v>3.9872000000000001</v>
      </c>
      <c r="N1703" s="184">
        <v>4.3456000000000001</v>
      </c>
      <c r="O1703" s="184">
        <v>8.5786999999999995</v>
      </c>
      <c r="P1703" s="184">
        <v>7.3802000000000003</v>
      </c>
      <c r="Q1703" s="184">
        <v>8.1622000000000003</v>
      </c>
      <c r="R1703" s="184">
        <v>7.3963000000000001</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44483</v>
      </c>
      <c r="E1706" s="184">
        <v>42.091200000000001</v>
      </c>
      <c r="F1706" s="184">
        <v>-2.2545000000000002</v>
      </c>
      <c r="G1706" s="184">
        <v>7.2016999999999998</v>
      </c>
      <c r="H1706" s="184">
        <v>4.7489999999999997</v>
      </c>
      <c r="I1706" s="184">
        <v>1.7603</v>
      </c>
      <c r="J1706" s="184">
        <v>2.6593</v>
      </c>
      <c r="K1706" s="184">
        <v>6.3220000000000001</v>
      </c>
      <c r="L1706" s="184">
        <v>5.4893999999999998</v>
      </c>
      <c r="M1706" s="184">
        <v>3.9687000000000001</v>
      </c>
      <c r="N1706" s="184">
        <v>4.3502000000000001</v>
      </c>
      <c r="O1706" s="184">
        <v>8.2452000000000005</v>
      </c>
      <c r="P1706" s="184">
        <v>7.0738000000000003</v>
      </c>
      <c r="Q1706" s="184">
        <v>7.6628999999999996</v>
      </c>
      <c r="R1706" s="184">
        <v>7.2145999999999999</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44483</v>
      </c>
      <c r="E1707" s="184">
        <v>44.993200000000002</v>
      </c>
      <c r="F1707" s="184">
        <v>-1.4601999999999999</v>
      </c>
      <c r="G1707" s="184">
        <v>8.0365000000000002</v>
      </c>
      <c r="H1707" s="184">
        <v>5.5686999999999998</v>
      </c>
      <c r="I1707" s="184">
        <v>2.5811000000000002</v>
      </c>
      <c r="J1707" s="184">
        <v>3.4847000000000001</v>
      </c>
      <c r="K1707" s="184">
        <v>7.1581000000000001</v>
      </c>
      <c r="L1707" s="184">
        <v>6.3367000000000004</v>
      </c>
      <c r="M1707" s="184">
        <v>4.8177000000000003</v>
      </c>
      <c r="N1707" s="184">
        <v>5.2058999999999997</v>
      </c>
      <c r="O1707" s="184">
        <v>9.1335999999999995</v>
      </c>
      <c r="P1707" s="184">
        <v>7.9669999999999996</v>
      </c>
      <c r="Q1707" s="184">
        <v>8.6814999999999998</v>
      </c>
      <c r="R1707" s="184">
        <v>8.0927000000000007</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44483</v>
      </c>
      <c r="E1708" s="184">
        <v>22.2773</v>
      </c>
      <c r="F1708" s="184">
        <v>7.5384000000000002</v>
      </c>
      <c r="G1708" s="184">
        <v>11.479900000000001</v>
      </c>
      <c r="H1708" s="184">
        <v>7.806</v>
      </c>
      <c r="I1708" s="184">
        <v>4.9245999999999999</v>
      </c>
      <c r="J1708" s="184">
        <v>1.7995000000000001</v>
      </c>
      <c r="K1708" s="184">
        <v>5.2180999999999997</v>
      </c>
      <c r="L1708" s="184">
        <v>5.274</v>
      </c>
      <c r="M1708" s="184">
        <v>4.2671000000000001</v>
      </c>
      <c r="N1708" s="184">
        <v>4.4240000000000004</v>
      </c>
      <c r="O1708" s="184">
        <v>8.4682999999999993</v>
      </c>
      <c r="P1708" s="184">
        <v>7.5702999999999996</v>
      </c>
      <c r="Q1708" s="184">
        <v>8.3490000000000002</v>
      </c>
      <c r="R1708" s="184">
        <v>7.3714000000000004</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44483</v>
      </c>
      <c r="E1709" s="184">
        <v>21.388200000000001</v>
      </c>
      <c r="F1709" s="184">
        <v>7.1688999999999998</v>
      </c>
      <c r="G1709" s="184">
        <v>11.0457</v>
      </c>
      <c r="H1709" s="184">
        <v>7.3240999999999996</v>
      </c>
      <c r="I1709" s="184">
        <v>4.4446000000000003</v>
      </c>
      <c r="J1709" s="184">
        <v>1.3211999999999999</v>
      </c>
      <c r="K1709" s="184">
        <v>4.734</v>
      </c>
      <c r="L1709" s="184">
        <v>4.7816999999999998</v>
      </c>
      <c r="M1709" s="184">
        <v>3.7669999999999999</v>
      </c>
      <c r="N1709" s="184">
        <v>3.9165000000000001</v>
      </c>
      <c r="O1709" s="184">
        <v>7.94</v>
      </c>
      <c r="P1709" s="184">
        <v>7.0369999999999999</v>
      </c>
      <c r="Q1709" s="184">
        <v>8.0618999999999996</v>
      </c>
      <c r="R1709" s="184">
        <v>6.8491</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44483</v>
      </c>
      <c r="E1710" s="184">
        <v>12.308999999999999</v>
      </c>
      <c r="F1710" s="184">
        <v>6.5247999999999999</v>
      </c>
      <c r="G1710" s="184">
        <v>9.4963999999999995</v>
      </c>
      <c r="H1710" s="184">
        <v>5.8525</v>
      </c>
      <c r="I1710" s="184">
        <v>2.0773999999999999</v>
      </c>
      <c r="J1710" s="184">
        <v>1.643</v>
      </c>
      <c r="K1710" s="184">
        <v>4.9869000000000003</v>
      </c>
      <c r="L1710" s="184">
        <v>5.0366</v>
      </c>
      <c r="M1710" s="184">
        <v>4.0731000000000002</v>
      </c>
      <c r="N1710" s="184">
        <v>4.0656999999999996</v>
      </c>
      <c r="O1710" s="184"/>
      <c r="P1710" s="184"/>
      <c r="Q1710" s="184">
        <v>7.9938000000000002</v>
      </c>
      <c r="R1710" s="184">
        <v>6.8400999999999996</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44483</v>
      </c>
      <c r="E1711" s="184">
        <v>11.963900000000001</v>
      </c>
      <c r="F1711" s="184">
        <v>5.7975000000000003</v>
      </c>
      <c r="G1711" s="184">
        <v>8.5484000000000009</v>
      </c>
      <c r="H1711" s="184">
        <v>4.7986000000000004</v>
      </c>
      <c r="I1711" s="184">
        <v>1.0246</v>
      </c>
      <c r="J1711" s="184">
        <v>0.59009999999999996</v>
      </c>
      <c r="K1711" s="184">
        <v>3.9216000000000002</v>
      </c>
      <c r="L1711" s="184">
        <v>3.9615999999999998</v>
      </c>
      <c r="M1711" s="184">
        <v>2.9946000000000002</v>
      </c>
      <c r="N1711" s="184">
        <v>2.9773000000000001</v>
      </c>
      <c r="O1711" s="184"/>
      <c r="P1711" s="184"/>
      <c r="Q1711" s="184">
        <v>6.8628999999999998</v>
      </c>
      <c r="R1711" s="184">
        <v>5.7213000000000003</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44483</v>
      </c>
      <c r="E1712" s="184">
        <v>10.386699999999999</v>
      </c>
      <c r="F1712" s="184">
        <v>10.1938</v>
      </c>
      <c r="G1712" s="184">
        <v>14.190099999999999</v>
      </c>
      <c r="H1712" s="184">
        <v>8.6489999999999991</v>
      </c>
      <c r="I1712" s="184">
        <v>4.5007999999999999</v>
      </c>
      <c r="J1712" s="184">
        <v>2.2061999999999999</v>
      </c>
      <c r="K1712" s="184">
        <v>6.0063000000000004</v>
      </c>
      <c r="L1712" s="184">
        <v>5.8357999999999999</v>
      </c>
      <c r="M1712" s="184"/>
      <c r="N1712" s="184"/>
      <c r="O1712" s="184"/>
      <c r="P1712" s="184"/>
      <c r="Q1712" s="184">
        <v>6.0576999999999996</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44483</v>
      </c>
      <c r="E1713" s="184">
        <v>10.324400000000001</v>
      </c>
      <c r="F1713" s="184">
        <v>9.1941000000000006</v>
      </c>
      <c r="G1713" s="184">
        <v>13.2128</v>
      </c>
      <c r="H1713" s="184">
        <v>7.6879999999999997</v>
      </c>
      <c r="I1713" s="184">
        <v>3.5400999999999998</v>
      </c>
      <c r="J1713" s="184">
        <v>1.2385999999999999</v>
      </c>
      <c r="K1713" s="184">
        <v>5.0237999999999996</v>
      </c>
      <c r="L1713" s="184">
        <v>4.8619000000000003</v>
      </c>
      <c r="M1713" s="184"/>
      <c r="N1713" s="184"/>
      <c r="O1713" s="184"/>
      <c r="P1713" s="184"/>
      <c r="Q1713" s="184">
        <v>5.0818000000000003</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44483</v>
      </c>
      <c r="E1714" s="184">
        <v>12.7135</v>
      </c>
      <c r="F1714" s="184">
        <v>4.3070000000000004</v>
      </c>
      <c r="G1714" s="184">
        <v>8.1397999999999993</v>
      </c>
      <c r="H1714" s="184">
        <v>6.1181999999999999</v>
      </c>
      <c r="I1714" s="184">
        <v>1.6211</v>
      </c>
      <c r="J1714" s="184">
        <v>3.8300000000000001E-2</v>
      </c>
      <c r="K1714" s="184">
        <v>4.2644000000000002</v>
      </c>
      <c r="L1714" s="184">
        <v>4.3879000000000001</v>
      </c>
      <c r="M1714" s="184">
        <v>3.8105000000000002</v>
      </c>
      <c r="N1714" s="184">
        <v>3.8159000000000001</v>
      </c>
      <c r="O1714" s="184">
        <v>7.5019999999999998</v>
      </c>
      <c r="P1714" s="184"/>
      <c r="Q1714" s="184">
        <v>6.9290000000000003</v>
      </c>
      <c r="R1714" s="184">
        <v>6.2633000000000001</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44483</v>
      </c>
      <c r="E1715" s="184">
        <v>13.0764</v>
      </c>
      <c r="F1715" s="184">
        <v>5.3041999999999998</v>
      </c>
      <c r="G1715" s="184">
        <v>9.0319000000000003</v>
      </c>
      <c r="H1715" s="184">
        <v>6.9476000000000004</v>
      </c>
      <c r="I1715" s="184">
        <v>2.4546999999999999</v>
      </c>
      <c r="J1715" s="184">
        <v>0.8659</v>
      </c>
      <c r="K1715" s="184">
        <v>5.1012000000000004</v>
      </c>
      <c r="L1715" s="184">
        <v>5.2351000000000001</v>
      </c>
      <c r="M1715" s="184">
        <v>4.6707999999999998</v>
      </c>
      <c r="N1715" s="184">
        <v>4.6890999999999998</v>
      </c>
      <c r="O1715" s="184">
        <v>8.3529</v>
      </c>
      <c r="P1715" s="184"/>
      <c r="Q1715" s="184">
        <v>7.7721</v>
      </c>
      <c r="R1715" s="184">
        <v>7.1402000000000001</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44483</v>
      </c>
      <c r="E1716" s="184">
        <v>42.114199999999997</v>
      </c>
      <c r="F1716" s="184">
        <v>6.8480999999999996</v>
      </c>
      <c r="G1716" s="184">
        <v>10.727499999999999</v>
      </c>
      <c r="H1716" s="184">
        <v>6.4089999999999998</v>
      </c>
      <c r="I1716" s="184">
        <v>2.1375000000000002</v>
      </c>
      <c r="J1716" s="184">
        <v>1.7156</v>
      </c>
      <c r="K1716" s="184">
        <v>5.7079000000000004</v>
      </c>
      <c r="L1716" s="184">
        <v>5.7137000000000002</v>
      </c>
      <c r="M1716" s="184">
        <v>5.2153</v>
      </c>
      <c r="N1716" s="184">
        <v>5.4099000000000004</v>
      </c>
      <c r="O1716" s="184">
        <v>8.3335000000000008</v>
      </c>
      <c r="P1716" s="184">
        <v>7.0067000000000004</v>
      </c>
      <c r="Q1716" s="184">
        <v>7.9322999999999997</v>
      </c>
      <c r="R1716" s="184">
        <v>7.4589999999999996</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44483</v>
      </c>
      <c r="E1717" s="184">
        <v>44.636899999999997</v>
      </c>
      <c r="F1717" s="184">
        <v>7.6881000000000004</v>
      </c>
      <c r="G1717" s="184">
        <v>11.5406</v>
      </c>
      <c r="H1717" s="184">
        <v>7.2291999999999996</v>
      </c>
      <c r="I1717" s="184">
        <v>2.9470999999999998</v>
      </c>
      <c r="J1717" s="184">
        <v>2.5291999999999999</v>
      </c>
      <c r="K1717" s="184">
        <v>6.5236999999999998</v>
      </c>
      <c r="L1717" s="184">
        <v>6.5407000000000002</v>
      </c>
      <c r="M1717" s="184">
        <v>6.0522999999999998</v>
      </c>
      <c r="N1717" s="184">
        <v>6.2712000000000003</v>
      </c>
      <c r="O1717" s="184">
        <v>9.1791999999999998</v>
      </c>
      <c r="P1717" s="184">
        <v>7.7755999999999998</v>
      </c>
      <c r="Q1717" s="184">
        <v>8.7149999999999999</v>
      </c>
      <c r="R1717" s="184">
        <v>8.3340999999999994</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44483</v>
      </c>
      <c r="E1718" s="184">
        <v>36.304600000000001</v>
      </c>
      <c r="F1718" s="184">
        <v>-10.5535</v>
      </c>
      <c r="G1718" s="184">
        <v>3.2181000000000002</v>
      </c>
      <c r="H1718" s="184">
        <v>4.0533999999999999</v>
      </c>
      <c r="I1718" s="184">
        <v>-0.2298</v>
      </c>
      <c r="J1718" s="184">
        <v>1.2883</v>
      </c>
      <c r="K1718" s="184">
        <v>3.9689999999999999</v>
      </c>
      <c r="L1718" s="184">
        <v>4.7586000000000004</v>
      </c>
      <c r="M1718" s="184">
        <v>3.7621000000000002</v>
      </c>
      <c r="N1718" s="184">
        <v>3.6080999999999999</v>
      </c>
      <c r="O1718" s="184">
        <v>3.8921999999999999</v>
      </c>
      <c r="P1718" s="184">
        <v>4.7285000000000004</v>
      </c>
      <c r="Q1718" s="184">
        <v>7.1280000000000001</v>
      </c>
      <c r="R1718" s="184">
        <v>5.4964000000000004</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44483</v>
      </c>
      <c r="E1719" s="184">
        <v>39.0473</v>
      </c>
      <c r="F1719" s="184">
        <v>-9.8124000000000002</v>
      </c>
      <c r="G1719" s="184">
        <v>3.9272999999999998</v>
      </c>
      <c r="H1719" s="184">
        <v>4.7984</v>
      </c>
      <c r="I1719" s="184">
        <v>0.50749999999999995</v>
      </c>
      <c r="J1719" s="184">
        <v>2.0381</v>
      </c>
      <c r="K1719" s="184">
        <v>4.7294999999999998</v>
      </c>
      <c r="L1719" s="184">
        <v>5.5166000000000004</v>
      </c>
      <c r="M1719" s="184">
        <v>4.5163000000000002</v>
      </c>
      <c r="N1719" s="184">
        <v>4.3605</v>
      </c>
      <c r="O1719" s="184">
        <v>4.6990999999999996</v>
      </c>
      <c r="P1719" s="184">
        <v>5.5895000000000001</v>
      </c>
      <c r="Q1719" s="184">
        <v>7.5667999999999997</v>
      </c>
      <c r="R1719" s="184">
        <v>6.3066000000000004</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44483</v>
      </c>
      <c r="E1720" s="184">
        <v>35.281999999999996</v>
      </c>
      <c r="F1720" s="184">
        <v>10.6587</v>
      </c>
      <c r="G1720" s="184">
        <v>13.1526</v>
      </c>
      <c r="H1720" s="184">
        <v>6.2145000000000001</v>
      </c>
      <c r="I1720" s="184">
        <v>1.5601</v>
      </c>
      <c r="J1720" s="184">
        <v>0.56930000000000003</v>
      </c>
      <c r="K1720" s="184">
        <v>5.0309999999999997</v>
      </c>
      <c r="L1720" s="184">
        <v>4.7221000000000002</v>
      </c>
      <c r="M1720" s="184">
        <v>3.4651000000000001</v>
      </c>
      <c r="N1720" s="184">
        <v>3.8191000000000002</v>
      </c>
      <c r="O1720" s="184">
        <v>4.2698999999999998</v>
      </c>
      <c r="P1720" s="184">
        <v>4.7519999999999998</v>
      </c>
      <c r="Q1720" s="184">
        <v>7.0693000000000001</v>
      </c>
      <c r="R1720" s="184">
        <v>6.9381000000000004</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44483</v>
      </c>
      <c r="E1721" s="184">
        <v>37.385399999999997</v>
      </c>
      <c r="F1721" s="184">
        <v>11.1334</v>
      </c>
      <c r="G1721" s="184">
        <v>13.5533</v>
      </c>
      <c r="H1721" s="184">
        <v>6.5914999999999999</v>
      </c>
      <c r="I1721" s="184">
        <v>1.9471000000000001</v>
      </c>
      <c r="J1721" s="184">
        <v>0.95430000000000004</v>
      </c>
      <c r="K1721" s="184">
        <v>5.4325000000000001</v>
      </c>
      <c r="L1721" s="184">
        <v>5.1308999999999996</v>
      </c>
      <c r="M1721" s="184">
        <v>3.8742000000000001</v>
      </c>
      <c r="N1721" s="184">
        <v>4.2407000000000004</v>
      </c>
      <c r="O1721" s="184">
        <v>4.7629999999999999</v>
      </c>
      <c r="P1721" s="184">
        <v>5.4</v>
      </c>
      <c r="Q1721" s="184">
        <v>7.2469000000000001</v>
      </c>
      <c r="R1721" s="184">
        <v>7.3749000000000002</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44483</v>
      </c>
      <c r="E1722" s="184">
        <v>26.813099999999999</v>
      </c>
      <c r="F1722" s="184">
        <v>-1.089</v>
      </c>
      <c r="G1722" s="184">
        <v>9.5364000000000004</v>
      </c>
      <c r="H1722" s="184">
        <v>6.5228000000000002</v>
      </c>
      <c r="I1722" s="184">
        <v>4.0609999999999999</v>
      </c>
      <c r="J1722" s="184">
        <v>2.8973</v>
      </c>
      <c r="K1722" s="184">
        <v>5.5862999999999996</v>
      </c>
      <c r="L1722" s="184">
        <v>5.4829999999999997</v>
      </c>
      <c r="M1722" s="184">
        <v>3.9657</v>
      </c>
      <c r="N1722" s="184">
        <v>4.4692999999999996</v>
      </c>
      <c r="O1722" s="184">
        <v>8.5128000000000004</v>
      </c>
      <c r="P1722" s="184">
        <v>7.5936000000000003</v>
      </c>
      <c r="Q1722" s="184">
        <v>8.3856999999999999</v>
      </c>
      <c r="R1722" s="184">
        <v>7.4278000000000004</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44483</v>
      </c>
      <c r="E1723" s="184">
        <v>25.706600000000002</v>
      </c>
      <c r="F1723" s="184">
        <v>-1.7038</v>
      </c>
      <c r="G1723" s="184">
        <v>9.0465999999999998</v>
      </c>
      <c r="H1723" s="184">
        <v>6.0109000000000004</v>
      </c>
      <c r="I1723" s="184">
        <v>3.5647000000000002</v>
      </c>
      <c r="J1723" s="184">
        <v>2.3948</v>
      </c>
      <c r="K1723" s="184">
        <v>5.0785</v>
      </c>
      <c r="L1723" s="184">
        <v>4.9695999999999998</v>
      </c>
      <c r="M1723" s="184">
        <v>3.4508000000000001</v>
      </c>
      <c r="N1723" s="184">
        <v>3.9474</v>
      </c>
      <c r="O1723" s="184">
        <v>7.9638</v>
      </c>
      <c r="P1723" s="184">
        <v>7.0148999999999999</v>
      </c>
      <c r="Q1723" s="184">
        <v>6.86</v>
      </c>
      <c r="R1723" s="184">
        <v>6.8910999999999998</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44483</v>
      </c>
      <c r="E1724" s="184">
        <v>36.190199999999997</v>
      </c>
      <c r="F1724" s="184">
        <v>7.5658000000000003</v>
      </c>
      <c r="G1724" s="184">
        <v>10.9359</v>
      </c>
      <c r="H1724" s="184">
        <v>9.2518999999999991</v>
      </c>
      <c r="I1724" s="184">
        <v>8.3618000000000006</v>
      </c>
      <c r="J1724" s="184">
        <v>118.5046</v>
      </c>
      <c r="K1724" s="184">
        <v>41.925600000000003</v>
      </c>
      <c r="L1724" s="184">
        <v>22.814499999999999</v>
      </c>
      <c r="M1724" s="184">
        <v>16.518000000000001</v>
      </c>
      <c r="N1724" s="184">
        <v>13.3452</v>
      </c>
      <c r="O1724" s="184">
        <v>5.8959999999999999</v>
      </c>
      <c r="P1724" s="184">
        <v>5.7558999999999996</v>
      </c>
      <c r="Q1724" s="184">
        <v>6.9572000000000003</v>
      </c>
      <c r="R1724" s="184">
        <v>11.5131</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44483</v>
      </c>
      <c r="E1725" s="184">
        <v>38.834499999999998</v>
      </c>
      <c r="F1725" s="184">
        <v>8.2728999999999999</v>
      </c>
      <c r="G1725" s="184">
        <v>11.665800000000001</v>
      </c>
      <c r="H1725" s="184">
        <v>9.9818999999999996</v>
      </c>
      <c r="I1725" s="184">
        <v>9.0947999999999993</v>
      </c>
      <c r="J1725" s="184">
        <v>119.30880000000001</v>
      </c>
      <c r="K1725" s="184">
        <v>42.733600000000003</v>
      </c>
      <c r="L1725" s="184">
        <v>23.628900000000002</v>
      </c>
      <c r="M1725" s="184">
        <v>17.296700000000001</v>
      </c>
      <c r="N1725" s="184">
        <v>14.1426</v>
      </c>
      <c r="O1725" s="184">
        <v>6.6109</v>
      </c>
      <c r="P1725" s="184">
        <v>6.6181999999999999</v>
      </c>
      <c r="Q1725" s="184">
        <v>8.0891000000000002</v>
      </c>
      <c r="R1725" s="184">
        <v>12.2819</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44483</v>
      </c>
      <c r="E1726" s="184">
        <v>38.790799999999997</v>
      </c>
      <c r="F1726" s="184">
        <v>1.4115</v>
      </c>
      <c r="G1726" s="184">
        <v>10.2964</v>
      </c>
      <c r="H1726" s="184">
        <v>4.8301999999999996</v>
      </c>
      <c r="I1726" s="184">
        <v>1.3449</v>
      </c>
      <c r="J1726" s="184">
        <v>-0.15679999999999999</v>
      </c>
      <c r="K1726" s="184">
        <v>3.8195999999999999</v>
      </c>
      <c r="L1726" s="184">
        <v>4.3367000000000004</v>
      </c>
      <c r="M1726" s="184">
        <v>3.1135999999999999</v>
      </c>
      <c r="N1726" s="184">
        <v>3.4249999999999998</v>
      </c>
      <c r="O1726" s="184">
        <v>6.5307000000000004</v>
      </c>
      <c r="P1726" s="184">
        <v>5.4909999999999997</v>
      </c>
      <c r="Q1726" s="184">
        <v>7.3167</v>
      </c>
      <c r="R1726" s="184">
        <v>6.6463999999999999</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44483</v>
      </c>
      <c r="E1727" s="184">
        <v>41.609400000000001</v>
      </c>
      <c r="F1727" s="184">
        <v>2.1930999999999998</v>
      </c>
      <c r="G1727" s="184">
        <v>11.18</v>
      </c>
      <c r="H1727" s="184">
        <v>5.7458</v>
      </c>
      <c r="I1727" s="184">
        <v>2.2639</v>
      </c>
      <c r="J1727" s="184">
        <v>0.82220000000000004</v>
      </c>
      <c r="K1727" s="184">
        <v>4.7687999999999997</v>
      </c>
      <c r="L1727" s="184">
        <v>5.2893999999999997</v>
      </c>
      <c r="M1727" s="184">
        <v>4.0671999999999997</v>
      </c>
      <c r="N1727" s="184">
        <v>4.4054000000000002</v>
      </c>
      <c r="O1727" s="184">
        <v>7.5091000000000001</v>
      </c>
      <c r="P1727" s="184">
        <v>6.4324000000000003</v>
      </c>
      <c r="Q1727" s="184">
        <v>7.9981999999999998</v>
      </c>
      <c r="R1727" s="184">
        <v>7.6531000000000002</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44483</v>
      </c>
      <c r="E1728" s="184">
        <v>26.321400000000001</v>
      </c>
      <c r="F1728" s="184">
        <v>66.265900000000002</v>
      </c>
      <c r="G1728" s="184">
        <v>32.163899999999998</v>
      </c>
      <c r="H1728" s="184">
        <v>17.930099999999999</v>
      </c>
      <c r="I1728" s="184">
        <v>9.9228000000000005</v>
      </c>
      <c r="J1728" s="184">
        <v>59.967599999999997</v>
      </c>
      <c r="K1728" s="184">
        <v>24.369199999999999</v>
      </c>
      <c r="L1728" s="184">
        <v>15.280200000000001</v>
      </c>
      <c r="M1728" s="184">
        <v>11.4312</v>
      </c>
      <c r="N1728" s="184">
        <v>9.9027999999999992</v>
      </c>
      <c r="O1728" s="184">
        <v>5.7885</v>
      </c>
      <c r="P1728" s="184">
        <v>6.0711000000000004</v>
      </c>
      <c r="Q1728" s="184">
        <v>7.7683</v>
      </c>
      <c r="R1728" s="184">
        <v>10.596399999999999</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44483</v>
      </c>
      <c r="E1729" s="184">
        <v>25.251999999999999</v>
      </c>
      <c r="F1729" s="184">
        <v>65.740700000000004</v>
      </c>
      <c r="G1729" s="184">
        <v>31.592199999999998</v>
      </c>
      <c r="H1729" s="184">
        <v>17.340699999999998</v>
      </c>
      <c r="I1729" s="184">
        <v>9.3148999999999997</v>
      </c>
      <c r="J1729" s="184">
        <v>59.333100000000002</v>
      </c>
      <c r="K1729" s="184">
        <v>23.722100000000001</v>
      </c>
      <c r="L1729" s="184">
        <v>14.6235</v>
      </c>
      <c r="M1729" s="184">
        <v>10.7719</v>
      </c>
      <c r="N1729" s="184">
        <v>9.2601999999999993</v>
      </c>
      <c r="O1729" s="184">
        <v>5.2747999999999999</v>
      </c>
      <c r="P1729" s="184">
        <v>5.556</v>
      </c>
      <c r="Q1729" s="184">
        <v>6.7991000000000001</v>
      </c>
      <c r="R1729" s="184">
        <v>10.0418</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5.6330185185185178</v>
      </c>
      <c r="G1730" s="186">
        <v>11.124092592592593</v>
      </c>
      <c r="H1730" s="186">
        <v>7.0086555555555536</v>
      </c>
      <c r="I1730" s="186">
        <v>3.290731481481481</v>
      </c>
      <c r="J1730" s="186">
        <v>14.86590925925926</v>
      </c>
      <c r="K1730" s="186">
        <v>9.6891981481481473</v>
      </c>
      <c r="L1730" s="186">
        <v>7.1248129629629622</v>
      </c>
      <c r="M1730" s="186">
        <v>5.8483346153846165</v>
      </c>
      <c r="N1730" s="186">
        <v>5.90719423076923</v>
      </c>
      <c r="O1730" s="186">
        <v>6.8899240000000024</v>
      </c>
      <c r="P1730" s="186">
        <v>6.5384541666666651</v>
      </c>
      <c r="Q1730" s="186">
        <v>7.5848185185185191</v>
      </c>
      <c r="R1730" s="186">
        <v>7.1650480769230773</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3.1936</v>
      </c>
      <c r="G1731" s="186">
        <v>10.13395</v>
      </c>
      <c r="H1731" s="186">
        <v>6.3388</v>
      </c>
      <c r="I1731" s="186">
        <v>2.5725500000000001</v>
      </c>
      <c r="J1731" s="186">
        <v>1.7793000000000001</v>
      </c>
      <c r="K1731" s="186">
        <v>5.1202500000000004</v>
      </c>
      <c r="L1731" s="186">
        <v>5.2370999999999999</v>
      </c>
      <c r="M1731" s="186">
        <v>4.2800500000000001</v>
      </c>
      <c r="N1731" s="186">
        <v>4.4129500000000004</v>
      </c>
      <c r="O1731" s="186">
        <v>7.87385</v>
      </c>
      <c r="P1731" s="186">
        <v>7.0107999999999997</v>
      </c>
      <c r="Q1731" s="186">
        <v>7.7858499999999999</v>
      </c>
      <c r="R1731" s="186">
        <v>7.2833500000000004</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44483</v>
      </c>
      <c r="E1734" s="184">
        <v>58.771099999999997</v>
      </c>
      <c r="F1734" s="184">
        <v>0.62819999999999998</v>
      </c>
      <c r="G1734" s="184">
        <v>1.847</v>
      </c>
      <c r="H1734" s="184">
        <v>2.9133</v>
      </c>
      <c r="I1734" s="184">
        <v>6.9371999999999998</v>
      </c>
      <c r="J1734" s="184">
        <v>7.7843</v>
      </c>
      <c r="K1734" s="184">
        <v>11.5771</v>
      </c>
      <c r="L1734" s="184">
        <v>38.451099999999997</v>
      </c>
      <c r="M1734" s="184">
        <v>53.879199999999997</v>
      </c>
      <c r="N1734" s="184">
        <v>95.745800000000003</v>
      </c>
      <c r="O1734" s="184">
        <v>20.9236</v>
      </c>
      <c r="P1734" s="184">
        <v>13.243499999999999</v>
      </c>
      <c r="Q1734" s="184">
        <v>13.009499999999999</v>
      </c>
      <c r="R1734" s="184">
        <v>41.278799999999997</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44483</v>
      </c>
      <c r="E1735" s="184">
        <v>64.200199999999995</v>
      </c>
      <c r="F1735" s="184">
        <v>0.63119999999999998</v>
      </c>
      <c r="G1735" s="184">
        <v>1.8557999999999999</v>
      </c>
      <c r="H1735" s="184">
        <v>2.9342999999999999</v>
      </c>
      <c r="I1735" s="184">
        <v>6.9806999999999997</v>
      </c>
      <c r="J1735" s="184">
        <v>7.8788</v>
      </c>
      <c r="K1735" s="184">
        <v>11.8741</v>
      </c>
      <c r="L1735" s="184">
        <v>39.191699999999997</v>
      </c>
      <c r="M1735" s="184">
        <v>55.024299999999997</v>
      </c>
      <c r="N1735" s="184">
        <v>97.748400000000004</v>
      </c>
      <c r="O1735" s="184">
        <v>22.298100000000002</v>
      </c>
      <c r="P1735" s="184">
        <v>14.5466</v>
      </c>
      <c r="Q1735" s="184">
        <v>19.646999999999998</v>
      </c>
      <c r="R1735" s="184">
        <v>42.849400000000003</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44483</v>
      </c>
      <c r="E1736" s="184">
        <v>67.849999999999994</v>
      </c>
      <c r="F1736" s="184">
        <v>0.32529999999999998</v>
      </c>
      <c r="G1736" s="184">
        <v>0.66769999999999996</v>
      </c>
      <c r="H1736" s="184">
        <v>1.163</v>
      </c>
      <c r="I1736" s="184">
        <v>5.4226000000000001</v>
      </c>
      <c r="J1736" s="184">
        <v>4.0006000000000004</v>
      </c>
      <c r="K1736" s="184">
        <v>12.8764</v>
      </c>
      <c r="L1736" s="184">
        <v>40.505299999999998</v>
      </c>
      <c r="M1736" s="184">
        <v>52.027799999999999</v>
      </c>
      <c r="N1736" s="184">
        <v>86.145399999999995</v>
      </c>
      <c r="O1736" s="184">
        <v>37.067</v>
      </c>
      <c r="P1736" s="184">
        <v>23.5763</v>
      </c>
      <c r="Q1736" s="184">
        <v>27.507000000000001</v>
      </c>
      <c r="R1736" s="184">
        <v>44.906399999999998</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44483</v>
      </c>
      <c r="E1737" s="184">
        <v>61.47</v>
      </c>
      <c r="F1737" s="184">
        <v>0.31009999999999999</v>
      </c>
      <c r="G1737" s="184">
        <v>0.63849999999999996</v>
      </c>
      <c r="H1737" s="184">
        <v>1.1352</v>
      </c>
      <c r="I1737" s="184">
        <v>5.3470000000000004</v>
      </c>
      <c r="J1737" s="184">
        <v>3.8696000000000002</v>
      </c>
      <c r="K1737" s="184">
        <v>12.4177</v>
      </c>
      <c r="L1737" s="184">
        <v>39.419400000000003</v>
      </c>
      <c r="M1737" s="184">
        <v>50.256700000000002</v>
      </c>
      <c r="N1737" s="184">
        <v>83.164500000000004</v>
      </c>
      <c r="O1737" s="184">
        <v>35.058500000000002</v>
      </c>
      <c r="P1737" s="184">
        <v>21.9373</v>
      </c>
      <c r="Q1737" s="184">
        <v>25.919</v>
      </c>
      <c r="R1737" s="184">
        <v>42.505000000000003</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44483</v>
      </c>
      <c r="E1738" s="184">
        <v>28.46</v>
      </c>
      <c r="F1738" s="184">
        <v>0.4234</v>
      </c>
      <c r="G1738" s="184">
        <v>1.1731</v>
      </c>
      <c r="H1738" s="184">
        <v>3.7549999999999999</v>
      </c>
      <c r="I1738" s="184">
        <v>7.2343999999999999</v>
      </c>
      <c r="J1738" s="184">
        <v>7.7622</v>
      </c>
      <c r="K1738" s="184">
        <v>15.0364</v>
      </c>
      <c r="L1738" s="184">
        <v>48.0749</v>
      </c>
      <c r="M1738" s="184">
        <v>64.794399999999996</v>
      </c>
      <c r="N1738" s="184">
        <v>101.273</v>
      </c>
      <c r="O1738" s="184"/>
      <c r="P1738" s="184"/>
      <c r="Q1738" s="184">
        <v>44.866100000000003</v>
      </c>
      <c r="R1738" s="184">
        <v>68.412199999999999</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44483</v>
      </c>
      <c r="E1739" s="184">
        <v>27.05</v>
      </c>
      <c r="F1739" s="184">
        <v>0.4456</v>
      </c>
      <c r="G1739" s="184">
        <v>1.1972</v>
      </c>
      <c r="H1739" s="184">
        <v>3.7591000000000001</v>
      </c>
      <c r="I1739" s="184">
        <v>7.2135999999999996</v>
      </c>
      <c r="J1739" s="184">
        <v>7.6830999999999996</v>
      </c>
      <c r="K1739" s="184">
        <v>14.618600000000001</v>
      </c>
      <c r="L1739" s="184">
        <v>46.930999999999997</v>
      </c>
      <c r="M1739" s="184">
        <v>62.853700000000003</v>
      </c>
      <c r="N1739" s="184">
        <v>97.878600000000006</v>
      </c>
      <c r="O1739" s="184"/>
      <c r="P1739" s="184"/>
      <c r="Q1739" s="184">
        <v>42.280900000000003</v>
      </c>
      <c r="R1739" s="184">
        <v>65.434299999999993</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44483</v>
      </c>
      <c r="E1740" s="184">
        <v>24.58</v>
      </c>
      <c r="F1740" s="184">
        <v>-0.12189999999999999</v>
      </c>
      <c r="G1740" s="184">
        <v>2.0764</v>
      </c>
      <c r="H1740" s="184">
        <v>4.3737000000000004</v>
      </c>
      <c r="I1740" s="184">
        <v>7.1024000000000003</v>
      </c>
      <c r="J1740" s="184">
        <v>7.4770000000000003</v>
      </c>
      <c r="K1740" s="184">
        <v>18.629300000000001</v>
      </c>
      <c r="L1740" s="184">
        <v>53.337499999999999</v>
      </c>
      <c r="M1740" s="184">
        <v>68.240899999999996</v>
      </c>
      <c r="N1740" s="184">
        <v>107.6014</v>
      </c>
      <c r="O1740" s="184"/>
      <c r="P1740" s="184"/>
      <c r="Q1740" s="184">
        <v>40.174500000000002</v>
      </c>
      <c r="R1740" s="184">
        <v>64.148499999999999</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44483</v>
      </c>
      <c r="E1741" s="184">
        <v>23.46</v>
      </c>
      <c r="F1741" s="184">
        <v>-0.12770000000000001</v>
      </c>
      <c r="G1741" s="184">
        <v>2.0444</v>
      </c>
      <c r="H1741" s="184">
        <v>4.3129999999999997</v>
      </c>
      <c r="I1741" s="184">
        <v>7.0255000000000001</v>
      </c>
      <c r="J1741" s="184">
        <v>7.2702</v>
      </c>
      <c r="K1741" s="184">
        <v>18.067399999999999</v>
      </c>
      <c r="L1741" s="184">
        <v>51.942999999999998</v>
      </c>
      <c r="M1741" s="184">
        <v>66.029700000000005</v>
      </c>
      <c r="N1741" s="184">
        <v>104</v>
      </c>
      <c r="O1741" s="184"/>
      <c r="P1741" s="184"/>
      <c r="Q1741" s="184">
        <v>37.741100000000003</v>
      </c>
      <c r="R1741" s="184">
        <v>61.345999999999997</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44483</v>
      </c>
      <c r="E1742" s="184">
        <v>118.374</v>
      </c>
      <c r="F1742" s="184">
        <v>0.26169999999999999</v>
      </c>
      <c r="G1742" s="184">
        <v>0.82279999999999998</v>
      </c>
      <c r="H1742" s="184">
        <v>2.3492000000000002</v>
      </c>
      <c r="I1742" s="184">
        <v>5.2990000000000004</v>
      </c>
      <c r="J1742" s="184">
        <v>7.8106999999999998</v>
      </c>
      <c r="K1742" s="184">
        <v>11.5063</v>
      </c>
      <c r="L1742" s="184">
        <v>40.549999999999997</v>
      </c>
      <c r="M1742" s="184">
        <v>52.510399999999997</v>
      </c>
      <c r="N1742" s="184">
        <v>87.555899999999994</v>
      </c>
      <c r="O1742" s="184">
        <v>30.106100000000001</v>
      </c>
      <c r="P1742" s="184">
        <v>16.865500000000001</v>
      </c>
      <c r="Q1742" s="184">
        <v>24.2684</v>
      </c>
      <c r="R1742" s="184">
        <v>51.468200000000003</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44483</v>
      </c>
      <c r="E1743" s="184">
        <v>111.39100000000001</v>
      </c>
      <c r="F1743" s="184">
        <v>0.2601</v>
      </c>
      <c r="G1743" s="184">
        <v>0.81640000000000001</v>
      </c>
      <c r="H1743" s="184">
        <v>2.3334999999999999</v>
      </c>
      <c r="I1743" s="184">
        <v>5.2645999999999997</v>
      </c>
      <c r="J1743" s="184">
        <v>7.7355</v>
      </c>
      <c r="K1743" s="184">
        <v>11.270799999999999</v>
      </c>
      <c r="L1743" s="184">
        <v>39.9437</v>
      </c>
      <c r="M1743" s="184">
        <v>51.515300000000003</v>
      </c>
      <c r="N1743" s="184">
        <v>85.905699999999996</v>
      </c>
      <c r="O1743" s="184">
        <v>28.9712</v>
      </c>
      <c r="P1743" s="184">
        <v>16.055299999999999</v>
      </c>
      <c r="Q1743" s="184">
        <v>18.297499999999999</v>
      </c>
      <c r="R1743" s="184">
        <v>50.139800000000001</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44483</v>
      </c>
      <c r="E1744" s="184">
        <v>25.934999999999999</v>
      </c>
      <c r="F1744" s="184">
        <v>0.74580000000000002</v>
      </c>
      <c r="G1744" s="184">
        <v>1.5147999999999999</v>
      </c>
      <c r="H1744" s="184">
        <v>3.339</v>
      </c>
      <c r="I1744" s="184">
        <v>6.6186999999999996</v>
      </c>
      <c r="J1744" s="184">
        <v>6.4611000000000001</v>
      </c>
      <c r="K1744" s="184">
        <v>15.364100000000001</v>
      </c>
      <c r="L1744" s="184">
        <v>44.6297</v>
      </c>
      <c r="M1744" s="184">
        <v>60.588200000000001</v>
      </c>
      <c r="N1744" s="184">
        <v>102.5539</v>
      </c>
      <c r="O1744" s="184"/>
      <c r="P1744" s="184"/>
      <c r="Q1744" s="184">
        <v>42.610500000000002</v>
      </c>
      <c r="R1744" s="184">
        <v>56.176499999999997</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44483</v>
      </c>
      <c r="E1745" s="184">
        <v>24.872</v>
      </c>
      <c r="F1745" s="184">
        <v>0.74119999999999997</v>
      </c>
      <c r="G1745" s="184">
        <v>1.4977</v>
      </c>
      <c r="H1745" s="184">
        <v>3.3062</v>
      </c>
      <c r="I1745" s="184">
        <v>6.5547000000000004</v>
      </c>
      <c r="J1745" s="184">
        <v>6.3224</v>
      </c>
      <c r="K1745" s="184">
        <v>14.887499999999999</v>
      </c>
      <c r="L1745" s="184">
        <v>43.453699999999998</v>
      </c>
      <c r="M1745" s="184">
        <v>58.6629</v>
      </c>
      <c r="N1745" s="184">
        <v>99.342799999999997</v>
      </c>
      <c r="O1745" s="184"/>
      <c r="P1745" s="184"/>
      <c r="Q1745" s="184">
        <v>40.404800000000002</v>
      </c>
      <c r="R1745" s="184">
        <v>53.722099999999998</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44483</v>
      </c>
      <c r="E1746" s="184">
        <v>94.428100000000001</v>
      </c>
      <c r="F1746" s="184">
        <v>0.25240000000000001</v>
      </c>
      <c r="G1746" s="184">
        <v>0.65239999999999998</v>
      </c>
      <c r="H1746" s="184">
        <v>2.2284000000000002</v>
      </c>
      <c r="I1746" s="184">
        <v>6.2907999999999999</v>
      </c>
      <c r="J1746" s="184">
        <v>6.3205</v>
      </c>
      <c r="K1746" s="184">
        <v>15.3964</v>
      </c>
      <c r="L1746" s="184">
        <v>42.244599999999998</v>
      </c>
      <c r="M1746" s="184">
        <v>50.8279</v>
      </c>
      <c r="N1746" s="184">
        <v>99.065100000000001</v>
      </c>
      <c r="O1746" s="184">
        <v>22.6313</v>
      </c>
      <c r="P1746" s="184">
        <v>14.2242</v>
      </c>
      <c r="Q1746" s="184">
        <v>15.3096</v>
      </c>
      <c r="R1746" s="184">
        <v>39.923999999999999</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44483</v>
      </c>
      <c r="E1747" s="184">
        <v>103.5547</v>
      </c>
      <c r="F1747" s="184">
        <v>0.25459999999999999</v>
      </c>
      <c r="G1747" s="184">
        <v>0.6593</v>
      </c>
      <c r="H1747" s="184">
        <v>2.2446000000000002</v>
      </c>
      <c r="I1747" s="184">
        <v>6.3249000000000004</v>
      </c>
      <c r="J1747" s="184">
        <v>6.3933999999999997</v>
      </c>
      <c r="K1747" s="184">
        <v>15.6396</v>
      </c>
      <c r="L1747" s="184">
        <v>42.847299999999997</v>
      </c>
      <c r="M1747" s="184">
        <v>51.774799999999999</v>
      </c>
      <c r="N1747" s="184">
        <v>100.72790000000001</v>
      </c>
      <c r="O1747" s="184">
        <v>23.773399999999999</v>
      </c>
      <c r="P1747" s="184">
        <v>15.432399999999999</v>
      </c>
      <c r="Q1747" s="184">
        <v>22.659800000000001</v>
      </c>
      <c r="R1747" s="184">
        <v>41.124000000000002</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44483</v>
      </c>
      <c r="E1748" s="184">
        <v>85.168999999999997</v>
      </c>
      <c r="F1748" s="184">
        <v>0.73329999999999995</v>
      </c>
      <c r="G1748" s="184">
        <v>1.1435999999999999</v>
      </c>
      <c r="H1748" s="184">
        <v>2.7841</v>
      </c>
      <c r="I1748" s="184">
        <v>5.6136999999999997</v>
      </c>
      <c r="J1748" s="184">
        <v>6.9410999999999996</v>
      </c>
      <c r="K1748" s="184">
        <v>13.5602</v>
      </c>
      <c r="L1748" s="184">
        <v>45.829799999999999</v>
      </c>
      <c r="M1748" s="184">
        <v>62.0291</v>
      </c>
      <c r="N1748" s="184">
        <v>104.4481</v>
      </c>
      <c r="O1748" s="184">
        <v>25.128799999999998</v>
      </c>
      <c r="P1748" s="184">
        <v>21.350999999999999</v>
      </c>
      <c r="Q1748" s="184">
        <v>21.032800000000002</v>
      </c>
      <c r="R1748" s="184">
        <v>44.982500000000002</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44483</v>
      </c>
      <c r="E1749" s="184">
        <v>77.572000000000003</v>
      </c>
      <c r="F1749" s="184">
        <v>0.7298</v>
      </c>
      <c r="G1749" s="184">
        <v>1.1343000000000001</v>
      </c>
      <c r="H1749" s="184">
        <v>2.7633999999999999</v>
      </c>
      <c r="I1749" s="184">
        <v>5.5731999999999999</v>
      </c>
      <c r="J1749" s="184">
        <v>6.8529</v>
      </c>
      <c r="K1749" s="184">
        <v>13.2752</v>
      </c>
      <c r="L1749" s="184">
        <v>45.102899999999998</v>
      </c>
      <c r="M1749" s="184">
        <v>60.850999999999999</v>
      </c>
      <c r="N1749" s="184">
        <v>102.4903</v>
      </c>
      <c r="O1749" s="184">
        <v>23.801400000000001</v>
      </c>
      <c r="P1749" s="184">
        <v>19.950700000000001</v>
      </c>
      <c r="Q1749" s="184">
        <v>16.335100000000001</v>
      </c>
      <c r="R1749" s="184">
        <v>43.55</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44483</v>
      </c>
      <c r="E1750" s="184">
        <v>93.599199999999996</v>
      </c>
      <c r="F1750" s="184">
        <v>4.3900000000000002E-2</v>
      </c>
      <c r="G1750" s="184">
        <v>0.82869999999999999</v>
      </c>
      <c r="H1750" s="184">
        <v>3.6040999999999999</v>
      </c>
      <c r="I1750" s="184">
        <v>7.8352000000000004</v>
      </c>
      <c r="J1750" s="184">
        <v>8.5838999999999999</v>
      </c>
      <c r="K1750" s="184">
        <v>18.274000000000001</v>
      </c>
      <c r="L1750" s="184">
        <v>48.387099999999997</v>
      </c>
      <c r="M1750" s="184">
        <v>60.635399999999997</v>
      </c>
      <c r="N1750" s="184">
        <v>99.917599999999993</v>
      </c>
      <c r="O1750" s="184">
        <v>26.8127</v>
      </c>
      <c r="P1750" s="184">
        <v>15.302199999999999</v>
      </c>
      <c r="Q1750" s="184">
        <v>14.5947</v>
      </c>
      <c r="R1750" s="184">
        <v>46.741900000000001</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44483</v>
      </c>
      <c r="E1751" s="184">
        <v>101.59139999999999</v>
      </c>
      <c r="F1751" s="184">
        <v>4.7899999999999998E-2</v>
      </c>
      <c r="G1751" s="184">
        <v>0.84040000000000004</v>
      </c>
      <c r="H1751" s="184">
        <v>3.6322999999999999</v>
      </c>
      <c r="I1751" s="184">
        <v>7.8939000000000004</v>
      </c>
      <c r="J1751" s="184">
        <v>8.7118000000000002</v>
      </c>
      <c r="K1751" s="184">
        <v>18.7012</v>
      </c>
      <c r="L1751" s="184">
        <v>49.4574</v>
      </c>
      <c r="M1751" s="184">
        <v>62.361499999999999</v>
      </c>
      <c r="N1751" s="184">
        <v>102.789</v>
      </c>
      <c r="O1751" s="184">
        <v>28.458400000000001</v>
      </c>
      <c r="P1751" s="184">
        <v>16.543099999999999</v>
      </c>
      <c r="Q1751" s="184">
        <v>19.8507</v>
      </c>
      <c r="R1751" s="184">
        <v>48.8384</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44483</v>
      </c>
      <c r="E1752" s="184">
        <v>52.63</v>
      </c>
      <c r="F1752" s="184">
        <v>0.2094</v>
      </c>
      <c r="G1752" s="184">
        <v>1.0561</v>
      </c>
      <c r="H1752" s="184">
        <v>1.9763999999999999</v>
      </c>
      <c r="I1752" s="184">
        <v>5.3654000000000002</v>
      </c>
      <c r="J1752" s="184">
        <v>8.1364000000000001</v>
      </c>
      <c r="K1752" s="184">
        <v>12.217499999999999</v>
      </c>
      <c r="L1752" s="184">
        <v>46.7652</v>
      </c>
      <c r="M1752" s="184">
        <v>58.906999999999996</v>
      </c>
      <c r="N1752" s="184">
        <v>102.1121</v>
      </c>
      <c r="O1752" s="184">
        <v>32.917400000000001</v>
      </c>
      <c r="P1752" s="184">
        <v>18.2318</v>
      </c>
      <c r="Q1752" s="184">
        <v>12.5944</v>
      </c>
      <c r="R1752" s="184">
        <v>47.4848</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44483</v>
      </c>
      <c r="E1753" s="184">
        <v>56.54</v>
      </c>
      <c r="F1753" s="184">
        <v>0.23050000000000001</v>
      </c>
      <c r="G1753" s="184">
        <v>1.0726</v>
      </c>
      <c r="H1753" s="184">
        <v>2.0209000000000001</v>
      </c>
      <c r="I1753" s="184">
        <v>5.4063999999999997</v>
      </c>
      <c r="J1753" s="184">
        <v>8.2520000000000007</v>
      </c>
      <c r="K1753" s="184">
        <v>12.607100000000001</v>
      </c>
      <c r="L1753" s="184">
        <v>47.817</v>
      </c>
      <c r="M1753" s="184">
        <v>60.625</v>
      </c>
      <c r="N1753" s="184">
        <v>105.078</v>
      </c>
      <c r="O1753" s="184">
        <v>34.734099999999998</v>
      </c>
      <c r="P1753" s="184">
        <v>19.448799999999999</v>
      </c>
      <c r="Q1753" s="184">
        <v>18.9696</v>
      </c>
      <c r="R1753" s="184">
        <v>49.675800000000002</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44483</v>
      </c>
      <c r="E1754" s="184">
        <v>17.420000000000002</v>
      </c>
      <c r="F1754" s="184">
        <v>5.74E-2</v>
      </c>
      <c r="G1754" s="184">
        <v>1.3380000000000001</v>
      </c>
      <c r="H1754" s="184">
        <v>2.2900999999999998</v>
      </c>
      <c r="I1754" s="184">
        <v>5.7680999999999996</v>
      </c>
      <c r="J1754" s="184">
        <v>6.9367999999999999</v>
      </c>
      <c r="K1754" s="184">
        <v>14.831899999999999</v>
      </c>
      <c r="L1754" s="184">
        <v>40.710799999999999</v>
      </c>
      <c r="M1754" s="184">
        <v>56.5139</v>
      </c>
      <c r="N1754" s="184">
        <v>92.912499999999994</v>
      </c>
      <c r="O1754" s="184">
        <v>24.6874</v>
      </c>
      <c r="P1754" s="184"/>
      <c r="Q1754" s="184">
        <v>13.7173</v>
      </c>
      <c r="R1754" s="184">
        <v>41.354300000000002</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44483</v>
      </c>
      <c r="E1755" s="184">
        <v>18.75</v>
      </c>
      <c r="F1755" s="184">
        <v>0.10680000000000001</v>
      </c>
      <c r="G1755" s="184">
        <v>1.3513999999999999</v>
      </c>
      <c r="H1755" s="184">
        <v>2.3472</v>
      </c>
      <c r="I1755" s="184">
        <v>5.8125999999999998</v>
      </c>
      <c r="J1755" s="184">
        <v>7.0816999999999997</v>
      </c>
      <c r="K1755" s="184">
        <v>15.172000000000001</v>
      </c>
      <c r="L1755" s="184">
        <v>41.509399999999999</v>
      </c>
      <c r="M1755" s="184">
        <v>57.695500000000003</v>
      </c>
      <c r="N1755" s="184">
        <v>94.906400000000005</v>
      </c>
      <c r="O1755" s="184">
        <v>26.2041</v>
      </c>
      <c r="P1755" s="184"/>
      <c r="Q1755" s="184">
        <v>15.6716</v>
      </c>
      <c r="R1755" s="184">
        <v>42.768099999999997</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44483</v>
      </c>
      <c r="E1756" s="184">
        <v>24.76</v>
      </c>
      <c r="F1756" s="184">
        <v>0.36480000000000001</v>
      </c>
      <c r="G1756" s="184">
        <v>1.6003000000000001</v>
      </c>
      <c r="H1756" s="184">
        <v>3.1236999999999999</v>
      </c>
      <c r="I1756" s="184">
        <v>6.5404</v>
      </c>
      <c r="J1756" s="184">
        <v>6.5404</v>
      </c>
      <c r="K1756" s="184">
        <v>14.9489</v>
      </c>
      <c r="L1756" s="184">
        <v>50.060600000000001</v>
      </c>
      <c r="M1756" s="184">
        <v>57.006999999999998</v>
      </c>
      <c r="N1756" s="184">
        <v>96.352099999999993</v>
      </c>
      <c r="O1756" s="184"/>
      <c r="P1756" s="184"/>
      <c r="Q1756" s="184">
        <v>74.074600000000004</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44483</v>
      </c>
      <c r="E1757" s="184">
        <v>23.99</v>
      </c>
      <c r="F1757" s="184">
        <v>0.29260000000000003</v>
      </c>
      <c r="G1757" s="184">
        <v>1.5235000000000001</v>
      </c>
      <c r="H1757" s="184">
        <v>3.0497999999999998</v>
      </c>
      <c r="I1757" s="184">
        <v>6.4329999999999998</v>
      </c>
      <c r="J1757" s="184">
        <v>6.3387000000000002</v>
      </c>
      <c r="K1757" s="184">
        <v>14.4015</v>
      </c>
      <c r="L1757" s="184">
        <v>48.636899999999997</v>
      </c>
      <c r="M1757" s="184">
        <v>54.7742</v>
      </c>
      <c r="N1757" s="184">
        <v>92.690799999999996</v>
      </c>
      <c r="O1757" s="184"/>
      <c r="P1757" s="184"/>
      <c r="Q1757" s="184">
        <v>70.744500000000002</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44483</v>
      </c>
      <c r="E1758" s="184">
        <v>23.12</v>
      </c>
      <c r="F1758" s="184">
        <v>0.12989999999999999</v>
      </c>
      <c r="G1758" s="184">
        <v>2.1652999999999998</v>
      </c>
      <c r="H1758" s="184">
        <v>4.3792</v>
      </c>
      <c r="I1758" s="184">
        <v>6.7404999999999999</v>
      </c>
      <c r="J1758" s="184">
        <v>7.1859000000000002</v>
      </c>
      <c r="K1758" s="184">
        <v>13.1669</v>
      </c>
      <c r="L1758" s="184">
        <v>45.317399999999999</v>
      </c>
      <c r="M1758" s="184">
        <v>60.444099999999999</v>
      </c>
      <c r="N1758" s="184">
        <v>99.482299999999995</v>
      </c>
      <c r="O1758" s="184"/>
      <c r="P1758" s="184"/>
      <c r="Q1758" s="184">
        <v>32.7438</v>
      </c>
      <c r="R1758" s="184">
        <v>50.396700000000003</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44483</v>
      </c>
      <c r="E1759" s="184">
        <v>22.03</v>
      </c>
      <c r="F1759" s="184">
        <v>9.0899999999999995E-2</v>
      </c>
      <c r="G1759" s="184">
        <v>2.1326000000000001</v>
      </c>
      <c r="H1759" s="184">
        <v>4.3087</v>
      </c>
      <c r="I1759" s="184">
        <v>6.6311999999999998</v>
      </c>
      <c r="J1759" s="184">
        <v>6.9936999999999996</v>
      </c>
      <c r="K1759" s="184">
        <v>12.6854</v>
      </c>
      <c r="L1759" s="184">
        <v>44.081099999999999</v>
      </c>
      <c r="M1759" s="184">
        <v>58.489199999999997</v>
      </c>
      <c r="N1759" s="184">
        <v>96.171000000000006</v>
      </c>
      <c r="O1759" s="184"/>
      <c r="P1759" s="184"/>
      <c r="Q1759" s="184">
        <v>30.594899999999999</v>
      </c>
      <c r="R1759" s="184">
        <v>47.975900000000003</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44483</v>
      </c>
      <c r="E1760" s="184">
        <v>17.066199999999998</v>
      </c>
      <c r="F1760" s="184">
        <v>0.43959999999999999</v>
      </c>
      <c r="G1760" s="184">
        <v>1.3756999999999999</v>
      </c>
      <c r="H1760" s="184">
        <v>3.3081999999999998</v>
      </c>
      <c r="I1760" s="184">
        <v>4.8659999999999997</v>
      </c>
      <c r="J1760" s="184">
        <v>5.9044999999999996</v>
      </c>
      <c r="K1760" s="184">
        <v>4.1567999999999996</v>
      </c>
      <c r="L1760" s="184">
        <v>33.258899999999997</v>
      </c>
      <c r="M1760" s="184">
        <v>39.380800000000001</v>
      </c>
      <c r="N1760" s="184">
        <v>77.510300000000001</v>
      </c>
      <c r="O1760" s="184"/>
      <c r="P1760" s="184"/>
      <c r="Q1760" s="184">
        <v>38.054200000000002</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44483</v>
      </c>
      <c r="E1761" s="184">
        <v>16.4514</v>
      </c>
      <c r="F1761" s="184">
        <v>0.43340000000000001</v>
      </c>
      <c r="G1761" s="184">
        <v>1.3573</v>
      </c>
      <c r="H1761" s="184">
        <v>3.2639999999999998</v>
      </c>
      <c r="I1761" s="184">
        <v>4.7752999999999997</v>
      </c>
      <c r="J1761" s="184">
        <v>5.7098000000000004</v>
      </c>
      <c r="K1761" s="184">
        <v>3.5701999999999998</v>
      </c>
      <c r="L1761" s="184">
        <v>31.758800000000001</v>
      </c>
      <c r="M1761" s="184">
        <v>37.0916</v>
      </c>
      <c r="N1761" s="184">
        <v>73.6387</v>
      </c>
      <c r="O1761" s="184"/>
      <c r="P1761" s="184"/>
      <c r="Q1761" s="184">
        <v>35.0319</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44483</v>
      </c>
      <c r="E1762" s="184">
        <v>168.68299999999999</v>
      </c>
      <c r="F1762" s="184">
        <v>0.63719999999999999</v>
      </c>
      <c r="G1762" s="184">
        <v>1.246</v>
      </c>
      <c r="H1762" s="184">
        <v>3.0144000000000002</v>
      </c>
      <c r="I1762" s="184">
        <v>5.5159000000000002</v>
      </c>
      <c r="J1762" s="184">
        <v>5.7507000000000001</v>
      </c>
      <c r="K1762" s="184">
        <v>15.8116</v>
      </c>
      <c r="L1762" s="184">
        <v>41.916200000000003</v>
      </c>
      <c r="M1762" s="184">
        <v>63.092199999999998</v>
      </c>
      <c r="N1762" s="184">
        <v>111.3531</v>
      </c>
      <c r="O1762" s="184">
        <v>36.218600000000002</v>
      </c>
      <c r="P1762" s="184">
        <v>21.1463</v>
      </c>
      <c r="Q1762" s="184">
        <v>18.4986</v>
      </c>
      <c r="R1762" s="184">
        <v>56.692900000000002</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44483</v>
      </c>
      <c r="E1763" s="184">
        <v>188.78</v>
      </c>
      <c r="F1763" s="184">
        <v>0.64129999999999998</v>
      </c>
      <c r="G1763" s="184">
        <v>1.2584</v>
      </c>
      <c r="H1763" s="184">
        <v>3.0430000000000001</v>
      </c>
      <c r="I1763" s="184">
        <v>5.5758000000000001</v>
      </c>
      <c r="J1763" s="184">
        <v>5.8783000000000003</v>
      </c>
      <c r="K1763" s="184">
        <v>16.241</v>
      </c>
      <c r="L1763" s="184">
        <v>42.958799999999997</v>
      </c>
      <c r="M1763" s="184">
        <v>64.897800000000004</v>
      </c>
      <c r="N1763" s="184">
        <v>114.474</v>
      </c>
      <c r="O1763" s="184">
        <v>38.133600000000001</v>
      </c>
      <c r="P1763" s="184">
        <v>22.8599</v>
      </c>
      <c r="Q1763" s="184">
        <v>23.0825</v>
      </c>
      <c r="R1763" s="184">
        <v>58.953000000000003</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44483</v>
      </c>
      <c r="E1764" s="184">
        <v>48.813000000000002</v>
      </c>
      <c r="F1764" s="184">
        <v>0.43409999999999999</v>
      </c>
      <c r="G1764" s="184">
        <v>1.2697000000000001</v>
      </c>
      <c r="H1764" s="184">
        <v>2.2282999999999999</v>
      </c>
      <c r="I1764" s="184">
        <v>6.7441000000000004</v>
      </c>
      <c r="J1764" s="184">
        <v>7.1776999999999997</v>
      </c>
      <c r="K1764" s="184">
        <v>16.390499999999999</v>
      </c>
      <c r="L1764" s="184">
        <v>49.517600000000002</v>
      </c>
      <c r="M1764" s="184">
        <v>66.859200000000001</v>
      </c>
      <c r="N1764" s="184">
        <v>111.6782</v>
      </c>
      <c r="O1764" s="184">
        <v>25.280200000000001</v>
      </c>
      <c r="P1764" s="184">
        <v>20.7898</v>
      </c>
      <c r="Q1764" s="184">
        <v>23.785</v>
      </c>
      <c r="R1764" s="184">
        <v>46.137099999999997</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44483</v>
      </c>
      <c r="E1765" s="184">
        <v>45.682000000000002</v>
      </c>
      <c r="F1765" s="184">
        <v>0.43090000000000001</v>
      </c>
      <c r="G1765" s="184">
        <v>1.2613000000000001</v>
      </c>
      <c r="H1765" s="184">
        <v>2.206</v>
      </c>
      <c r="I1765" s="184">
        <v>6.6986999999999997</v>
      </c>
      <c r="J1765" s="184">
        <v>7.0814000000000004</v>
      </c>
      <c r="K1765" s="184">
        <v>16.073799999999999</v>
      </c>
      <c r="L1765" s="184">
        <v>48.714100000000002</v>
      </c>
      <c r="M1765" s="184">
        <v>65.5505</v>
      </c>
      <c r="N1765" s="184">
        <v>109.4448</v>
      </c>
      <c r="O1765" s="184">
        <v>23.883500000000002</v>
      </c>
      <c r="P1765" s="184">
        <v>19.596800000000002</v>
      </c>
      <c r="Q1765" s="184">
        <v>22.685500000000001</v>
      </c>
      <c r="R1765" s="184">
        <v>44.5364</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44483</v>
      </c>
      <c r="E1766" s="184">
        <v>85.840299999999999</v>
      </c>
      <c r="F1766" s="184">
        <v>0.34179999999999999</v>
      </c>
      <c r="G1766" s="184">
        <v>1.1909000000000001</v>
      </c>
      <c r="H1766" s="184">
        <v>2.8719000000000001</v>
      </c>
      <c r="I1766" s="184">
        <v>5.8304</v>
      </c>
      <c r="J1766" s="184">
        <v>6.0174000000000003</v>
      </c>
      <c r="K1766" s="184">
        <v>13.848800000000001</v>
      </c>
      <c r="L1766" s="184">
        <v>45.025500000000001</v>
      </c>
      <c r="M1766" s="184">
        <v>64.442800000000005</v>
      </c>
      <c r="N1766" s="184">
        <v>107.3733</v>
      </c>
      <c r="O1766" s="184">
        <v>30.182700000000001</v>
      </c>
      <c r="P1766" s="184">
        <v>22.5214</v>
      </c>
      <c r="Q1766" s="184">
        <v>21.403400000000001</v>
      </c>
      <c r="R1766" s="184">
        <v>53.383299999999998</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44483</v>
      </c>
      <c r="E1767" s="184">
        <v>93.209500000000006</v>
      </c>
      <c r="F1767" s="184">
        <v>0.34439999999999998</v>
      </c>
      <c r="G1767" s="184">
        <v>1.1986000000000001</v>
      </c>
      <c r="H1767" s="184">
        <v>2.8902000000000001</v>
      </c>
      <c r="I1767" s="184">
        <v>5.8677000000000001</v>
      </c>
      <c r="J1767" s="184">
        <v>6.1009000000000002</v>
      </c>
      <c r="K1767" s="184">
        <v>14.096500000000001</v>
      </c>
      <c r="L1767" s="184">
        <v>45.655099999999997</v>
      </c>
      <c r="M1767" s="184">
        <v>65.5154</v>
      </c>
      <c r="N1767" s="184">
        <v>109.1691</v>
      </c>
      <c r="O1767" s="184">
        <v>31.36</v>
      </c>
      <c r="P1767" s="184">
        <v>23.777100000000001</v>
      </c>
      <c r="Q1767" s="184">
        <v>27.5334</v>
      </c>
      <c r="R1767" s="184">
        <v>54.697200000000002</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44483</v>
      </c>
      <c r="E1768" s="184">
        <v>25.46</v>
      </c>
      <c r="F1768" s="184">
        <v>0.91159999999999997</v>
      </c>
      <c r="G1768" s="184">
        <v>2.0440999999999998</v>
      </c>
      <c r="H1768" s="184">
        <v>4.5156000000000001</v>
      </c>
      <c r="I1768" s="184">
        <v>7.9271000000000003</v>
      </c>
      <c r="J1768" s="184">
        <v>9.5053999999999998</v>
      </c>
      <c r="K1768" s="184">
        <v>19.868200000000002</v>
      </c>
      <c r="L1768" s="184">
        <v>52.9129</v>
      </c>
      <c r="M1768" s="184">
        <v>66.514099999999999</v>
      </c>
      <c r="N1768" s="184">
        <v>108.17659999999999</v>
      </c>
      <c r="O1768" s="184"/>
      <c r="P1768" s="184"/>
      <c r="Q1768" s="184">
        <v>47.023899999999998</v>
      </c>
      <c r="R1768" s="184">
        <v>62.998100000000001</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44483</v>
      </c>
      <c r="E1769" s="184">
        <v>24.39</v>
      </c>
      <c r="F1769" s="184">
        <v>0.86850000000000005</v>
      </c>
      <c r="G1769" s="184">
        <v>2.0074999999999998</v>
      </c>
      <c r="H1769" s="184">
        <v>4.4539999999999997</v>
      </c>
      <c r="I1769" s="184">
        <v>7.8249000000000004</v>
      </c>
      <c r="J1769" s="184">
        <v>9.3231999999999999</v>
      </c>
      <c r="K1769" s="184">
        <v>19.3249</v>
      </c>
      <c r="L1769" s="184">
        <v>51.490699999999997</v>
      </c>
      <c r="M1769" s="184">
        <v>64.353099999999998</v>
      </c>
      <c r="N1769" s="184">
        <v>104.61409999999999</v>
      </c>
      <c r="O1769" s="184"/>
      <c r="P1769" s="184"/>
      <c r="Q1769" s="184">
        <v>44.443300000000001</v>
      </c>
      <c r="R1769" s="184">
        <v>60.126800000000003</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44483</v>
      </c>
      <c r="E1770" s="184">
        <v>153.567812695041</v>
      </c>
      <c r="F1770" s="184">
        <v>1.1112</v>
      </c>
      <c r="G1770" s="184">
        <v>3.3035999999999999</v>
      </c>
      <c r="H1770" s="184">
        <v>4.3535000000000004</v>
      </c>
      <c r="I1770" s="184">
        <v>6.4462000000000002</v>
      </c>
      <c r="J1770" s="184">
        <v>7.8467000000000002</v>
      </c>
      <c r="K1770" s="184">
        <v>11.925800000000001</v>
      </c>
      <c r="L1770" s="184">
        <v>54.883200000000002</v>
      </c>
      <c r="M1770" s="184">
        <v>81.7791</v>
      </c>
      <c r="N1770" s="184">
        <v>125.1147</v>
      </c>
      <c r="O1770" s="184">
        <v>39.260199999999998</v>
      </c>
      <c r="P1770" s="184">
        <v>23.323899999999998</v>
      </c>
      <c r="Q1770" s="184">
        <v>11.540100000000001</v>
      </c>
      <c r="R1770" s="184">
        <v>89.204599999999999</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44483</v>
      </c>
      <c r="E1771" s="184">
        <v>141.9374</v>
      </c>
      <c r="F1771" s="184">
        <v>1.1160000000000001</v>
      </c>
      <c r="G1771" s="184">
        <v>3.3186</v>
      </c>
      <c r="H1771" s="184">
        <v>4.3895</v>
      </c>
      <c r="I1771" s="184">
        <v>6.5294999999999996</v>
      </c>
      <c r="J1771" s="184">
        <v>8.0183</v>
      </c>
      <c r="K1771" s="184">
        <v>12.452500000000001</v>
      </c>
      <c r="L1771" s="184">
        <v>56.41</v>
      </c>
      <c r="M1771" s="184">
        <v>84.510900000000007</v>
      </c>
      <c r="N1771" s="184">
        <v>129.23259999999999</v>
      </c>
      <c r="O1771" s="184">
        <v>40.427599999999998</v>
      </c>
      <c r="P1771" s="184">
        <v>24.046800000000001</v>
      </c>
      <c r="Q1771" s="184">
        <v>17.648199999999999</v>
      </c>
      <c r="R1771" s="184">
        <v>91.253399999999999</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44483</v>
      </c>
      <c r="E1772" s="184">
        <v>116.6919</v>
      </c>
      <c r="F1772" s="184">
        <v>0.2132</v>
      </c>
      <c r="G1772" s="184">
        <v>1.3534999999999999</v>
      </c>
      <c r="H1772" s="184">
        <v>2.4051999999999998</v>
      </c>
      <c r="I1772" s="184">
        <v>5.9225000000000003</v>
      </c>
      <c r="J1772" s="184">
        <v>6.5057999999999998</v>
      </c>
      <c r="K1772" s="184">
        <v>10.8644</v>
      </c>
      <c r="L1772" s="184">
        <v>34.203299999999999</v>
      </c>
      <c r="M1772" s="184">
        <v>43.8964</v>
      </c>
      <c r="N1772" s="184">
        <v>83.871899999999997</v>
      </c>
      <c r="O1772" s="184">
        <v>30.998000000000001</v>
      </c>
      <c r="P1772" s="184">
        <v>23.881</v>
      </c>
      <c r="Q1772" s="184">
        <v>28.613</v>
      </c>
      <c r="R1772" s="184">
        <v>45.629899999999999</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44483</v>
      </c>
      <c r="E1773" s="184">
        <v>105.8143</v>
      </c>
      <c r="F1773" s="184">
        <v>0.2107</v>
      </c>
      <c r="G1773" s="184">
        <v>1.3455999999999999</v>
      </c>
      <c r="H1773" s="184">
        <v>2.3864000000000001</v>
      </c>
      <c r="I1773" s="184">
        <v>5.8838999999999997</v>
      </c>
      <c r="J1773" s="184">
        <v>6.4223999999999997</v>
      </c>
      <c r="K1773" s="184">
        <v>10.586600000000001</v>
      </c>
      <c r="L1773" s="184">
        <v>33.481099999999998</v>
      </c>
      <c r="M1773" s="184">
        <v>42.7517</v>
      </c>
      <c r="N1773" s="184">
        <v>81.952200000000005</v>
      </c>
      <c r="O1773" s="184">
        <v>29.499300000000002</v>
      </c>
      <c r="P1773" s="184">
        <v>22.488199999999999</v>
      </c>
      <c r="Q1773" s="184">
        <v>21.518999999999998</v>
      </c>
      <c r="R1773" s="184">
        <v>43.992600000000003</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44483</v>
      </c>
      <c r="E1774" s="184">
        <v>154.5881</v>
      </c>
      <c r="F1774" s="184">
        <v>0.91159999999999997</v>
      </c>
      <c r="G1774" s="184">
        <v>1.1827000000000001</v>
      </c>
      <c r="H1774" s="184">
        <v>3.1959</v>
      </c>
      <c r="I1774" s="184">
        <v>6.0138999999999996</v>
      </c>
      <c r="J1774" s="184">
        <v>8.2249999999999996</v>
      </c>
      <c r="K1774" s="184">
        <v>15.5459</v>
      </c>
      <c r="L1774" s="184">
        <v>44.535200000000003</v>
      </c>
      <c r="M1774" s="184">
        <v>57.393599999999999</v>
      </c>
      <c r="N1774" s="184">
        <v>97.308599999999998</v>
      </c>
      <c r="O1774" s="184">
        <v>25.939699999999998</v>
      </c>
      <c r="P1774" s="184">
        <v>13.834</v>
      </c>
      <c r="Q1774" s="184">
        <v>17.8504</v>
      </c>
      <c r="R1774" s="184">
        <v>47.346600000000002</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44483</v>
      </c>
      <c r="E1775" s="184">
        <v>164.03700000000001</v>
      </c>
      <c r="F1775" s="184">
        <v>0.91439999999999999</v>
      </c>
      <c r="G1775" s="184">
        <v>1.1911</v>
      </c>
      <c r="H1775" s="184">
        <v>3.2158000000000002</v>
      </c>
      <c r="I1775" s="184">
        <v>6.0544000000000002</v>
      </c>
      <c r="J1775" s="184">
        <v>8.3137000000000008</v>
      </c>
      <c r="K1775" s="184">
        <v>15.8384</v>
      </c>
      <c r="L1775" s="184">
        <v>45.2744</v>
      </c>
      <c r="M1775" s="184">
        <v>58.584899999999998</v>
      </c>
      <c r="N1775" s="184">
        <v>99.302599999999998</v>
      </c>
      <c r="O1775" s="184">
        <v>27.1538</v>
      </c>
      <c r="P1775" s="184">
        <v>14.7964</v>
      </c>
      <c r="Q1775" s="184">
        <v>19.4072</v>
      </c>
      <c r="R1775" s="184">
        <v>48.785200000000003</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44483</v>
      </c>
      <c r="E1776" s="184">
        <v>23.012599999999999</v>
      </c>
      <c r="F1776" s="184">
        <v>0.70979999999999999</v>
      </c>
      <c r="G1776" s="184">
        <v>1.4481999999999999</v>
      </c>
      <c r="H1776" s="184">
        <v>2.8380999999999998</v>
      </c>
      <c r="I1776" s="184">
        <v>4.5907999999999998</v>
      </c>
      <c r="J1776" s="184">
        <v>5.7861000000000002</v>
      </c>
      <c r="K1776" s="184">
        <v>11.6943</v>
      </c>
      <c r="L1776" s="184">
        <v>45.141399999999997</v>
      </c>
      <c r="M1776" s="184">
        <v>65.806399999999996</v>
      </c>
      <c r="N1776" s="184">
        <v>103.9889</v>
      </c>
      <c r="O1776" s="184"/>
      <c r="P1776" s="184"/>
      <c r="Q1776" s="184">
        <v>32.9908</v>
      </c>
      <c r="R1776" s="184">
        <v>50.706299999999999</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44483</v>
      </c>
      <c r="E1777" s="184">
        <v>21.7714</v>
      </c>
      <c r="F1777" s="184">
        <v>0.70489999999999997</v>
      </c>
      <c r="G1777" s="184">
        <v>1.4336</v>
      </c>
      <c r="H1777" s="184">
        <v>2.8033999999999999</v>
      </c>
      <c r="I1777" s="184">
        <v>4.5198999999999998</v>
      </c>
      <c r="J1777" s="184">
        <v>5.6315</v>
      </c>
      <c r="K1777" s="184">
        <v>11.1915</v>
      </c>
      <c r="L1777" s="184">
        <v>43.847099999999998</v>
      </c>
      <c r="M1777" s="184">
        <v>63.617199999999997</v>
      </c>
      <c r="N1777" s="184">
        <v>100.3349</v>
      </c>
      <c r="O1777" s="184"/>
      <c r="P1777" s="184"/>
      <c r="Q1777" s="184">
        <v>30.492100000000001</v>
      </c>
      <c r="R1777" s="184">
        <v>48.028199999999998</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44483</v>
      </c>
      <c r="E1778" s="184">
        <v>31.54</v>
      </c>
      <c r="F1778" s="184">
        <v>0.25430000000000003</v>
      </c>
      <c r="G1778" s="184">
        <v>1.1870000000000001</v>
      </c>
      <c r="H1778" s="184">
        <v>2.9037999999999999</v>
      </c>
      <c r="I1778" s="184">
        <v>4.9234999999999998</v>
      </c>
      <c r="J1778" s="184">
        <v>4.5408999999999997</v>
      </c>
      <c r="K1778" s="184">
        <v>11.212999999999999</v>
      </c>
      <c r="L1778" s="184">
        <v>40.552599999999998</v>
      </c>
      <c r="M1778" s="184">
        <v>57.228299999999997</v>
      </c>
      <c r="N1778" s="184">
        <v>87.403400000000005</v>
      </c>
      <c r="O1778" s="184">
        <v>31.4971</v>
      </c>
      <c r="P1778" s="184">
        <v>18.363099999999999</v>
      </c>
      <c r="Q1778" s="184">
        <v>16.913900000000002</v>
      </c>
      <c r="R1778" s="184">
        <v>50.820900000000002</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44483</v>
      </c>
      <c r="E1779" s="184">
        <v>29.76</v>
      </c>
      <c r="F1779" s="184">
        <v>0.23580000000000001</v>
      </c>
      <c r="G1779" s="184">
        <v>1.1556999999999999</v>
      </c>
      <c r="H1779" s="184">
        <v>2.8690000000000002</v>
      </c>
      <c r="I1779" s="184">
        <v>4.8994999999999997</v>
      </c>
      <c r="J1779" s="184">
        <v>4.4577</v>
      </c>
      <c r="K1779" s="184">
        <v>11.003399999999999</v>
      </c>
      <c r="L1779" s="184">
        <v>39.981200000000001</v>
      </c>
      <c r="M1779" s="184">
        <v>56.302500000000002</v>
      </c>
      <c r="N1779" s="184">
        <v>86</v>
      </c>
      <c r="O1779" s="184">
        <v>30.634599999999999</v>
      </c>
      <c r="P1779" s="184">
        <v>17.485199999999999</v>
      </c>
      <c r="Q1779" s="184">
        <v>15.993600000000001</v>
      </c>
      <c r="R1779" s="184">
        <v>49.728499999999997</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44483</v>
      </c>
      <c r="E1780" s="184">
        <v>15.4711</v>
      </c>
      <c r="F1780" s="184">
        <v>0.433</v>
      </c>
      <c r="G1780" s="184">
        <v>0.99419999999999997</v>
      </c>
      <c r="H1780" s="184">
        <v>2.6840999999999999</v>
      </c>
      <c r="I1780" s="184">
        <v>6.0862999999999996</v>
      </c>
      <c r="J1780" s="184">
        <v>5.5788000000000002</v>
      </c>
      <c r="K1780" s="184">
        <v>12.2094</v>
      </c>
      <c r="L1780" s="184">
        <v>39.912500000000001</v>
      </c>
      <c r="M1780" s="184">
        <v>51.005299999999998</v>
      </c>
      <c r="N1780" s="184"/>
      <c r="O1780" s="184"/>
      <c r="P1780" s="184"/>
      <c r="Q1780" s="184">
        <v>54.710999999999999</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44483</v>
      </c>
      <c r="E1781" s="184">
        <v>15.2217</v>
      </c>
      <c r="F1781" s="184">
        <v>0.42749999999999999</v>
      </c>
      <c r="G1781" s="184">
        <v>0.97719999999999996</v>
      </c>
      <c r="H1781" s="184">
        <v>2.6440000000000001</v>
      </c>
      <c r="I1781" s="184">
        <v>6.0029000000000003</v>
      </c>
      <c r="J1781" s="184">
        <v>5.4017999999999997</v>
      </c>
      <c r="K1781" s="184">
        <v>11.6427</v>
      </c>
      <c r="L1781" s="184">
        <v>38.558</v>
      </c>
      <c r="M1781" s="184">
        <v>48.761299999999999</v>
      </c>
      <c r="N1781" s="184"/>
      <c r="O1781" s="184"/>
      <c r="P1781" s="184"/>
      <c r="Q1781" s="184">
        <v>52.216999999999999</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0.43317500000000003</v>
      </c>
      <c r="G1782" s="186">
        <v>1.3906416666666666</v>
      </c>
      <c r="H1782" s="186">
        <v>3.0189937499999995</v>
      </c>
      <c r="I1782" s="186">
        <v>6.1401854166666672</v>
      </c>
      <c r="J1782" s="186">
        <v>6.843806250000001</v>
      </c>
      <c r="K1782" s="186">
        <v>13.719868749999996</v>
      </c>
      <c r="L1782" s="186">
        <v>44.274731249999995</v>
      </c>
      <c r="M1782" s="186">
        <v>58.721962499999997</v>
      </c>
      <c r="N1782" s="186">
        <v>99.130447826086964</v>
      </c>
      <c r="O1782" s="186">
        <v>29.46808</v>
      </c>
      <c r="P1782" s="186">
        <v>19.129235714285716</v>
      </c>
      <c r="Q1782" s="186">
        <v>28.688702083333343</v>
      </c>
      <c r="R1782" s="186">
        <v>52.148204761904772</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0.39410000000000001</v>
      </c>
      <c r="G1783" s="186">
        <v>1.2598500000000001</v>
      </c>
      <c r="H1783" s="186">
        <v>2.90855</v>
      </c>
      <c r="I1783" s="186">
        <v>6.0341500000000003</v>
      </c>
      <c r="J1783" s="186">
        <v>6.9389500000000002</v>
      </c>
      <c r="K1783" s="186">
        <v>13.704499999999999</v>
      </c>
      <c r="L1783" s="186">
        <v>44.582450000000001</v>
      </c>
      <c r="M1783" s="186">
        <v>58.784949999999995</v>
      </c>
      <c r="N1783" s="186">
        <v>99.699950000000001</v>
      </c>
      <c r="O1783" s="186">
        <v>29.235250000000001</v>
      </c>
      <c r="P1783" s="186">
        <v>19.5228</v>
      </c>
      <c r="Q1783" s="186">
        <v>23.43375</v>
      </c>
      <c r="R1783" s="186">
        <v>49.257100000000001</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44483</v>
      </c>
      <c r="E1786" s="184">
        <v>14.36</v>
      </c>
      <c r="F1786" s="184">
        <v>1.2694000000000001</v>
      </c>
      <c r="G1786" s="184">
        <v>2.6446999999999998</v>
      </c>
      <c r="H1786" s="184">
        <v>3.9826000000000001</v>
      </c>
      <c r="I1786" s="184">
        <v>6.9248000000000003</v>
      </c>
      <c r="J1786" s="184">
        <v>7.6462000000000003</v>
      </c>
      <c r="K1786" s="184">
        <v>21.591899999999999</v>
      </c>
      <c r="L1786" s="184">
        <v>38.61</v>
      </c>
      <c r="M1786" s="184">
        <v>38.076900000000002</v>
      </c>
      <c r="N1786" s="184"/>
      <c r="O1786" s="184"/>
      <c r="P1786" s="184"/>
      <c r="Q1786" s="184">
        <v>43.6</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44483</v>
      </c>
      <c r="E1787" s="184">
        <v>14.14</v>
      </c>
      <c r="F1787" s="184">
        <v>1.2169000000000001</v>
      </c>
      <c r="G1787" s="184">
        <v>2.6124999999999998</v>
      </c>
      <c r="H1787" s="184">
        <v>3.9706000000000001</v>
      </c>
      <c r="I1787" s="184">
        <v>6.7976000000000001</v>
      </c>
      <c r="J1787" s="184">
        <v>7.4467999999999996</v>
      </c>
      <c r="K1787" s="184">
        <v>21.061599999999999</v>
      </c>
      <c r="L1787" s="184">
        <v>37.281599999999997</v>
      </c>
      <c r="M1787" s="184">
        <v>36.223500000000001</v>
      </c>
      <c r="N1787" s="184"/>
      <c r="O1787" s="184"/>
      <c r="P1787" s="184"/>
      <c r="Q1787" s="184">
        <v>41.4</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44483</v>
      </c>
      <c r="E1788" s="184">
        <v>17.79</v>
      </c>
      <c r="F1788" s="184">
        <v>1.2521</v>
      </c>
      <c r="G1788" s="184">
        <v>2.6543999999999999</v>
      </c>
      <c r="H1788" s="184">
        <v>4.1569000000000003</v>
      </c>
      <c r="I1788" s="184">
        <v>4.9558</v>
      </c>
      <c r="J1788" s="184">
        <v>4.3402000000000003</v>
      </c>
      <c r="K1788" s="184">
        <v>16.6557</v>
      </c>
      <c r="L1788" s="184">
        <v>27.985600000000002</v>
      </c>
      <c r="M1788" s="184">
        <v>27.526900000000001</v>
      </c>
      <c r="N1788" s="184">
        <v>58.414999999999999</v>
      </c>
      <c r="O1788" s="184"/>
      <c r="P1788" s="184"/>
      <c r="Q1788" s="184">
        <v>41.154699999999998</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44483</v>
      </c>
      <c r="E1789" s="184">
        <v>17.32</v>
      </c>
      <c r="F1789" s="184">
        <v>1.2865</v>
      </c>
      <c r="G1789" s="184">
        <v>2.6675</v>
      </c>
      <c r="H1789" s="184">
        <v>4.1490999999999998</v>
      </c>
      <c r="I1789" s="184">
        <v>4.9061000000000003</v>
      </c>
      <c r="J1789" s="184">
        <v>4.2118000000000002</v>
      </c>
      <c r="K1789" s="184">
        <v>16.163599999999999</v>
      </c>
      <c r="L1789" s="184">
        <v>27.072600000000001</v>
      </c>
      <c r="M1789" s="184">
        <v>26.055299999999999</v>
      </c>
      <c r="N1789" s="184">
        <v>55.895600000000002</v>
      </c>
      <c r="O1789" s="184"/>
      <c r="P1789" s="184"/>
      <c r="Q1789" s="184">
        <v>38.911299999999997</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44483</v>
      </c>
      <c r="E1790" s="184">
        <v>14.3</v>
      </c>
      <c r="F1790" s="184">
        <v>0.70420000000000005</v>
      </c>
      <c r="G1790" s="184">
        <v>1.4903999999999999</v>
      </c>
      <c r="H1790" s="184">
        <v>2.1429</v>
      </c>
      <c r="I1790" s="184">
        <v>3.6232000000000002</v>
      </c>
      <c r="J1790" s="184">
        <v>1.4903999999999999</v>
      </c>
      <c r="K1790" s="184">
        <v>9.077</v>
      </c>
      <c r="L1790" s="184">
        <v>22.5364</v>
      </c>
      <c r="M1790" s="184">
        <v>21.186399999999999</v>
      </c>
      <c r="N1790" s="184">
        <v>42.857100000000003</v>
      </c>
      <c r="O1790" s="184"/>
      <c r="P1790" s="184"/>
      <c r="Q1790" s="184">
        <v>42.310499999999998</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44483</v>
      </c>
      <c r="E1791" s="184">
        <v>14.53</v>
      </c>
      <c r="F1791" s="184">
        <v>0.62329999999999997</v>
      </c>
      <c r="G1791" s="184">
        <v>1.4664999999999999</v>
      </c>
      <c r="H1791" s="184">
        <v>2.1082000000000001</v>
      </c>
      <c r="I1791" s="184">
        <v>3.6377000000000002</v>
      </c>
      <c r="J1791" s="184">
        <v>1.5374000000000001</v>
      </c>
      <c r="K1791" s="184">
        <v>9.4951000000000008</v>
      </c>
      <c r="L1791" s="184">
        <v>23.449400000000001</v>
      </c>
      <c r="M1791" s="184">
        <v>22.616</v>
      </c>
      <c r="N1791" s="184">
        <v>45.154800000000002</v>
      </c>
      <c r="O1791" s="184"/>
      <c r="P1791" s="184"/>
      <c r="Q1791" s="184">
        <v>44.568199999999997</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44483</v>
      </c>
      <c r="E1792" s="184">
        <v>13.83</v>
      </c>
      <c r="F1792" s="184">
        <v>0.72829999999999995</v>
      </c>
      <c r="G1792" s="184">
        <v>2.2172999999999998</v>
      </c>
      <c r="H1792" s="184">
        <v>2.9018000000000002</v>
      </c>
      <c r="I1792" s="184">
        <v>5.9770000000000003</v>
      </c>
      <c r="J1792" s="184">
        <v>6.6307</v>
      </c>
      <c r="K1792" s="184">
        <v>18.916599999999999</v>
      </c>
      <c r="L1792" s="184">
        <v>39.697000000000003</v>
      </c>
      <c r="M1792" s="184"/>
      <c r="N1792" s="184"/>
      <c r="O1792" s="184"/>
      <c r="P1792" s="184"/>
      <c r="Q1792" s="184">
        <v>38.299999999999997</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44483</v>
      </c>
      <c r="E1793" s="184">
        <v>13.69</v>
      </c>
      <c r="F1793" s="184">
        <v>0.73580000000000001</v>
      </c>
      <c r="G1793" s="184">
        <v>2.2404999999999999</v>
      </c>
      <c r="H1793" s="184">
        <v>2.855</v>
      </c>
      <c r="I1793" s="184">
        <v>5.8777999999999997</v>
      </c>
      <c r="J1793" s="184">
        <v>6.4541000000000004</v>
      </c>
      <c r="K1793" s="184">
        <v>18.3232</v>
      </c>
      <c r="L1793" s="184">
        <v>38.422600000000003</v>
      </c>
      <c r="M1793" s="184"/>
      <c r="N1793" s="184"/>
      <c r="O1793" s="184"/>
      <c r="P1793" s="184"/>
      <c r="Q1793" s="184">
        <v>36.9</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44483</v>
      </c>
      <c r="E1794" s="184">
        <v>12.906000000000001</v>
      </c>
      <c r="F1794" s="184">
        <v>0.62370000000000003</v>
      </c>
      <c r="G1794" s="184">
        <v>1.3746</v>
      </c>
      <c r="H1794" s="184">
        <v>1.927</v>
      </c>
      <c r="I1794" s="184">
        <v>3.2149999999999999</v>
      </c>
      <c r="J1794" s="184">
        <v>2.0076000000000001</v>
      </c>
      <c r="K1794" s="184">
        <v>10.0162</v>
      </c>
      <c r="L1794" s="184">
        <v>22.668900000000001</v>
      </c>
      <c r="M1794" s="184">
        <v>24.635400000000001</v>
      </c>
      <c r="N1794" s="184"/>
      <c r="O1794" s="184"/>
      <c r="P1794" s="184"/>
      <c r="Q1794" s="184">
        <v>29.06</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44483</v>
      </c>
      <c r="E1795" s="184">
        <v>12.715</v>
      </c>
      <c r="F1795" s="184">
        <v>0.61719999999999997</v>
      </c>
      <c r="G1795" s="184">
        <v>1.3551</v>
      </c>
      <c r="H1795" s="184">
        <v>1.8912</v>
      </c>
      <c r="I1795" s="184">
        <v>3.1476000000000002</v>
      </c>
      <c r="J1795" s="184">
        <v>1.8585</v>
      </c>
      <c r="K1795" s="184">
        <v>9.5459999999999994</v>
      </c>
      <c r="L1795" s="184">
        <v>21.6281</v>
      </c>
      <c r="M1795" s="184">
        <v>23.0166</v>
      </c>
      <c r="N1795" s="184"/>
      <c r="O1795" s="184"/>
      <c r="P1795" s="184"/>
      <c r="Q1795" s="184">
        <v>27.15</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44483</v>
      </c>
      <c r="E1796" s="184">
        <v>31.058</v>
      </c>
      <c r="F1796" s="184">
        <v>0.8508</v>
      </c>
      <c r="G1796" s="184">
        <v>1.9866999999999999</v>
      </c>
      <c r="H1796" s="184">
        <v>2.3834</v>
      </c>
      <c r="I1796" s="184">
        <v>3.4784000000000002</v>
      </c>
      <c r="J1796" s="184">
        <v>3.6753</v>
      </c>
      <c r="K1796" s="184">
        <v>15.268700000000001</v>
      </c>
      <c r="L1796" s="184">
        <v>24.486000000000001</v>
      </c>
      <c r="M1796" s="184">
        <v>23.525400000000001</v>
      </c>
      <c r="N1796" s="184"/>
      <c r="O1796" s="184"/>
      <c r="P1796" s="184"/>
      <c r="Q1796" s="184">
        <v>39.2423</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44483</v>
      </c>
      <c r="E1797" s="184">
        <v>19.1632</v>
      </c>
      <c r="F1797" s="184">
        <v>1.1753</v>
      </c>
      <c r="G1797" s="184">
        <v>1.0206</v>
      </c>
      <c r="H1797" s="184">
        <v>1.4473</v>
      </c>
      <c r="I1797" s="184">
        <v>3.4813999999999998</v>
      </c>
      <c r="J1797" s="184">
        <v>4.2362000000000002</v>
      </c>
      <c r="K1797" s="184">
        <v>16.539000000000001</v>
      </c>
      <c r="L1797" s="184">
        <v>40.237699999999997</v>
      </c>
      <c r="M1797" s="184">
        <v>50.761899999999997</v>
      </c>
      <c r="N1797" s="184"/>
      <c r="O1797" s="184"/>
      <c r="P1797" s="184"/>
      <c r="Q1797" s="184">
        <v>91.632000000000005</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44483</v>
      </c>
      <c r="E1798" s="184">
        <v>18.9391</v>
      </c>
      <c r="F1798" s="184">
        <v>1.1715</v>
      </c>
      <c r="G1798" s="184">
        <v>1.0101</v>
      </c>
      <c r="H1798" s="184">
        <v>1.4245000000000001</v>
      </c>
      <c r="I1798" s="184">
        <v>3.4340999999999999</v>
      </c>
      <c r="J1798" s="184">
        <v>4.1318999999999999</v>
      </c>
      <c r="K1798" s="184">
        <v>16.191500000000001</v>
      </c>
      <c r="L1798" s="184">
        <v>39.423099999999998</v>
      </c>
      <c r="M1798" s="184">
        <v>49.437399999999997</v>
      </c>
      <c r="N1798" s="184"/>
      <c r="O1798" s="184"/>
      <c r="P1798" s="184"/>
      <c r="Q1798" s="184">
        <v>89.391000000000005</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44483</v>
      </c>
      <c r="E1799" s="184">
        <v>18.149999999999999</v>
      </c>
      <c r="F1799" s="184">
        <v>0.66559999999999997</v>
      </c>
      <c r="G1799" s="184">
        <v>2.6583999999999999</v>
      </c>
      <c r="H1799" s="184">
        <v>2.8912</v>
      </c>
      <c r="I1799" s="184">
        <v>5.0347</v>
      </c>
      <c r="J1799" s="184">
        <v>3.9519000000000002</v>
      </c>
      <c r="K1799" s="184">
        <v>13.225199999999999</v>
      </c>
      <c r="L1799" s="184">
        <v>25.431899999999999</v>
      </c>
      <c r="M1799" s="184">
        <v>28.268599999999999</v>
      </c>
      <c r="N1799" s="184">
        <v>60.761699999999998</v>
      </c>
      <c r="O1799" s="184"/>
      <c r="P1799" s="184"/>
      <c r="Q1799" s="184">
        <v>30.1767</v>
      </c>
      <c r="R1799" s="184">
        <v>33.999600000000001</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44483</v>
      </c>
      <c r="E1800" s="184">
        <v>17.89</v>
      </c>
      <c r="F1800" s="184">
        <v>0.67530000000000001</v>
      </c>
      <c r="G1800" s="184">
        <v>2.698</v>
      </c>
      <c r="H1800" s="184">
        <v>2.8752</v>
      </c>
      <c r="I1800" s="184">
        <v>4.9882999999999997</v>
      </c>
      <c r="J1800" s="184">
        <v>3.8908</v>
      </c>
      <c r="K1800" s="184">
        <v>13.013299999999999</v>
      </c>
      <c r="L1800" s="184">
        <v>24.930199999999999</v>
      </c>
      <c r="M1800" s="184">
        <v>27.512499999999999</v>
      </c>
      <c r="N1800" s="184">
        <v>59.589700000000001</v>
      </c>
      <c r="O1800" s="184"/>
      <c r="P1800" s="184"/>
      <c r="Q1800" s="184">
        <v>29.348400000000002</v>
      </c>
      <c r="R1800" s="184">
        <v>33.103499999999997</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44483</v>
      </c>
      <c r="E1801" s="184">
        <v>183.82730000000001</v>
      </c>
      <c r="F1801" s="184">
        <v>0.83499999999999996</v>
      </c>
      <c r="G1801" s="184">
        <v>2.8193000000000001</v>
      </c>
      <c r="H1801" s="184">
        <v>3.5861999999999998</v>
      </c>
      <c r="I1801" s="184">
        <v>5.4730999999999996</v>
      </c>
      <c r="J1801" s="184">
        <v>5.0492999999999997</v>
      </c>
      <c r="K1801" s="184">
        <v>15.759499999999999</v>
      </c>
      <c r="L1801" s="184">
        <v>29.2224</v>
      </c>
      <c r="M1801" s="184">
        <v>27.5688</v>
      </c>
      <c r="N1801" s="184">
        <v>57.840400000000002</v>
      </c>
      <c r="O1801" s="184">
        <v>23.441199999999998</v>
      </c>
      <c r="P1801" s="184">
        <v>16.5212</v>
      </c>
      <c r="Q1801" s="184">
        <v>16.4436</v>
      </c>
      <c r="R1801" s="184">
        <v>27.916599999999999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44483</v>
      </c>
      <c r="E1802" s="184">
        <v>758.43765644013001</v>
      </c>
      <c r="F1802" s="184">
        <v>0.83299999999999996</v>
      </c>
      <c r="G1802" s="184">
        <v>2.8130999999999999</v>
      </c>
      <c r="H1802" s="184">
        <v>3.5712000000000002</v>
      </c>
      <c r="I1802" s="184">
        <v>5.4420999999999999</v>
      </c>
      <c r="J1802" s="184">
        <v>4.9843999999999999</v>
      </c>
      <c r="K1802" s="184">
        <v>15.5372</v>
      </c>
      <c r="L1802" s="184">
        <v>28.713899999999999</v>
      </c>
      <c r="M1802" s="184">
        <v>26.8081</v>
      </c>
      <c r="N1802" s="184">
        <v>56.593400000000003</v>
      </c>
      <c r="O1802" s="184">
        <v>22.4984</v>
      </c>
      <c r="P1802" s="184">
        <v>15.5549</v>
      </c>
      <c r="Q1802" s="184">
        <v>15.0868</v>
      </c>
      <c r="R1802" s="184">
        <v>26.905100000000001</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0.89787647058823516</v>
      </c>
      <c r="G1803" s="186">
        <v>2.1017470588235292</v>
      </c>
      <c r="H1803" s="186">
        <v>2.8390764705882354</v>
      </c>
      <c r="I1803" s="186">
        <v>4.729099999999999</v>
      </c>
      <c r="J1803" s="186">
        <v>4.3260882352941161</v>
      </c>
      <c r="K1803" s="186">
        <v>15.081252941176468</v>
      </c>
      <c r="L1803" s="186">
        <v>30.10572941176471</v>
      </c>
      <c r="M1803" s="186">
        <v>30.214646666666667</v>
      </c>
      <c r="N1803" s="186">
        <v>54.638462500000003</v>
      </c>
      <c r="O1803" s="186">
        <v>22.969799999999999</v>
      </c>
      <c r="P1803" s="186">
        <v>16.038049999999998</v>
      </c>
      <c r="Q1803" s="186">
        <v>40.863264705882344</v>
      </c>
      <c r="R1803" s="186">
        <v>30.481200000000001</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0.83299999999999996</v>
      </c>
      <c r="G1804" s="186">
        <v>2.2404999999999999</v>
      </c>
      <c r="H1804" s="186">
        <v>2.8752</v>
      </c>
      <c r="I1804" s="186">
        <v>4.9558</v>
      </c>
      <c r="J1804" s="186">
        <v>4.2118000000000002</v>
      </c>
      <c r="K1804" s="186">
        <v>15.759499999999999</v>
      </c>
      <c r="L1804" s="186">
        <v>27.985600000000002</v>
      </c>
      <c r="M1804" s="186">
        <v>27.512499999999999</v>
      </c>
      <c r="N1804" s="186">
        <v>57.216900000000003</v>
      </c>
      <c r="O1804" s="186">
        <v>22.969799999999999</v>
      </c>
      <c r="P1804" s="186">
        <v>16.038049999999998</v>
      </c>
      <c r="Q1804" s="186">
        <v>38.911299999999997</v>
      </c>
      <c r="R1804" s="186">
        <v>30.51005</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44483</v>
      </c>
      <c r="E1807" s="184">
        <v>249.71889999999999</v>
      </c>
      <c r="F1807" s="184">
        <v>3.5375000000000001</v>
      </c>
      <c r="G1807" s="184">
        <v>6.2542</v>
      </c>
      <c r="H1807" s="184">
        <v>5.2944000000000004</v>
      </c>
      <c r="I1807" s="184">
        <v>3.8456000000000001</v>
      </c>
      <c r="J1807" s="184">
        <v>2.5579000000000001</v>
      </c>
      <c r="K1807" s="184">
        <v>3.8740999999999999</v>
      </c>
      <c r="L1807" s="184">
        <v>4.1139000000000001</v>
      </c>
      <c r="M1807" s="184">
        <v>4.1506999999999996</v>
      </c>
      <c r="N1807" s="184">
        <v>4.1942000000000004</v>
      </c>
      <c r="O1807" s="184">
        <v>7.1277999999999997</v>
      </c>
      <c r="P1807" s="184">
        <v>7.1620999999999997</v>
      </c>
      <c r="Q1807" s="184">
        <v>7.7114000000000003</v>
      </c>
      <c r="R1807" s="184">
        <v>5.9676999999999998</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44483</v>
      </c>
      <c r="E1808" s="184">
        <v>436.94639999999998</v>
      </c>
      <c r="F1808" s="184">
        <v>3.8096000000000001</v>
      </c>
      <c r="G1808" s="184">
        <v>6.6390000000000002</v>
      </c>
      <c r="H1808" s="184">
        <v>5.7367999999999997</v>
      </c>
      <c r="I1808" s="184">
        <v>4.3672000000000004</v>
      </c>
      <c r="J1808" s="184">
        <v>3.1194000000000002</v>
      </c>
      <c r="K1808" s="184">
        <v>4.1733000000000002</v>
      </c>
      <c r="L1808" s="184">
        <v>4.3800999999999997</v>
      </c>
      <c r="M1808" s="184">
        <v>4.3150000000000004</v>
      </c>
      <c r="N1808" s="184">
        <v>4.3434999999999997</v>
      </c>
      <c r="O1808" s="184">
        <v>7.0197000000000003</v>
      </c>
      <c r="P1808" s="184">
        <v>7.1094999999999997</v>
      </c>
      <c r="Q1808" s="184">
        <v>8.1677</v>
      </c>
      <c r="R1808" s="184">
        <v>5.9452999999999996</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44483</v>
      </c>
      <c r="E1809" s="184">
        <v>432.34820000000002</v>
      </c>
      <c r="F1809" s="184">
        <v>3.6642999999999999</v>
      </c>
      <c r="G1809" s="184">
        <v>6.4984000000000002</v>
      </c>
      <c r="H1809" s="184">
        <v>5.5983999999999998</v>
      </c>
      <c r="I1809" s="184">
        <v>4.2351999999999999</v>
      </c>
      <c r="J1809" s="184">
        <v>2.9823</v>
      </c>
      <c r="K1809" s="184">
        <v>4.0271999999999997</v>
      </c>
      <c r="L1809" s="184">
        <v>4.2187999999999999</v>
      </c>
      <c r="M1809" s="184">
        <v>4.1496000000000004</v>
      </c>
      <c r="N1809" s="184">
        <v>4.1813000000000002</v>
      </c>
      <c r="O1809" s="184">
        <v>6.8754999999999997</v>
      </c>
      <c r="P1809" s="184">
        <v>6.9669999999999996</v>
      </c>
      <c r="Q1809" s="184">
        <v>7.5945999999999998</v>
      </c>
      <c r="R1809" s="184">
        <v>5.7946</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44483</v>
      </c>
      <c r="E1810" s="184">
        <v>12.2361</v>
      </c>
      <c r="F1810" s="184">
        <v>4.1765999999999996</v>
      </c>
      <c r="G1810" s="184">
        <v>5.9688999999999997</v>
      </c>
      <c r="H1810" s="184">
        <v>5.8446999999999996</v>
      </c>
      <c r="I1810" s="184">
        <v>4.6318000000000001</v>
      </c>
      <c r="J1810" s="184">
        <v>3.5701000000000001</v>
      </c>
      <c r="K1810" s="184">
        <v>3.9954999999999998</v>
      </c>
      <c r="L1810" s="184">
        <v>4.1806999999999999</v>
      </c>
      <c r="M1810" s="184">
        <v>4.2666000000000004</v>
      </c>
      <c r="N1810" s="184">
        <v>4.3305999999999996</v>
      </c>
      <c r="O1810" s="184">
        <v>6.6848999999999998</v>
      </c>
      <c r="P1810" s="184"/>
      <c r="Q1810" s="184">
        <v>6.7355999999999998</v>
      </c>
      <c r="R1810" s="184">
        <v>5.5183999999999997</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44483</v>
      </c>
      <c r="E1811" s="184">
        <v>11.904</v>
      </c>
      <c r="F1811" s="184">
        <v>3.3731</v>
      </c>
      <c r="G1811" s="184">
        <v>5.0102000000000002</v>
      </c>
      <c r="H1811" s="184">
        <v>4.9543999999999997</v>
      </c>
      <c r="I1811" s="184">
        <v>3.7286000000000001</v>
      </c>
      <c r="J1811" s="184">
        <v>2.6837</v>
      </c>
      <c r="K1811" s="184">
        <v>3.1070000000000002</v>
      </c>
      <c r="L1811" s="184">
        <v>3.2806000000000002</v>
      </c>
      <c r="M1811" s="184">
        <v>3.3573</v>
      </c>
      <c r="N1811" s="184">
        <v>3.4104999999999999</v>
      </c>
      <c r="O1811" s="184">
        <v>5.7404000000000002</v>
      </c>
      <c r="P1811" s="184"/>
      <c r="Q1811" s="184">
        <v>5.7911999999999999</v>
      </c>
      <c r="R1811" s="184">
        <v>4.5773000000000001</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44483</v>
      </c>
      <c r="E1812" s="184">
        <v>1219.4975999999999</v>
      </c>
      <c r="F1812" s="184">
        <v>2.9424000000000001</v>
      </c>
      <c r="G1812" s="184">
        <v>9.2874999999999996</v>
      </c>
      <c r="H1812" s="184">
        <v>6.5770999999999997</v>
      </c>
      <c r="I1812" s="184">
        <v>4.4875999999999996</v>
      </c>
      <c r="J1812" s="184">
        <v>3.1021000000000001</v>
      </c>
      <c r="K1812" s="184">
        <v>3.4552999999999998</v>
      </c>
      <c r="L1812" s="184">
        <v>3.6819000000000002</v>
      </c>
      <c r="M1812" s="184">
        <v>3.7505999999999999</v>
      </c>
      <c r="N1812" s="184">
        <v>3.6435</v>
      </c>
      <c r="O1812" s="184">
        <v>5.7649999999999997</v>
      </c>
      <c r="P1812" s="184"/>
      <c r="Q1812" s="184">
        <v>6.0603999999999996</v>
      </c>
      <c r="R1812" s="184">
        <v>4.6177000000000001</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44483</v>
      </c>
      <c r="E1813" s="184">
        <v>1227.4466</v>
      </c>
      <c r="F1813" s="184">
        <v>3.1821000000000002</v>
      </c>
      <c r="G1813" s="184">
        <v>9.5281000000000002</v>
      </c>
      <c r="H1813" s="184">
        <v>6.8177000000000003</v>
      </c>
      <c r="I1813" s="184">
        <v>4.7282000000000002</v>
      </c>
      <c r="J1813" s="184">
        <v>3.3426999999999998</v>
      </c>
      <c r="K1813" s="184">
        <v>3.6974999999999998</v>
      </c>
      <c r="L1813" s="184">
        <v>3.9117999999999999</v>
      </c>
      <c r="M1813" s="184">
        <v>3.9710000000000001</v>
      </c>
      <c r="N1813" s="184">
        <v>3.8593000000000002</v>
      </c>
      <c r="O1813" s="184">
        <v>5.9714999999999998</v>
      </c>
      <c r="P1813" s="184"/>
      <c r="Q1813" s="184">
        <v>6.2648999999999999</v>
      </c>
      <c r="R1813" s="184">
        <v>4.8208000000000002</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44483</v>
      </c>
      <c r="E1814" s="184">
        <v>2617.2175999999999</v>
      </c>
      <c r="F1814" s="184">
        <v>3.5482</v>
      </c>
      <c r="G1814" s="184">
        <v>7.1440999999999999</v>
      </c>
      <c r="H1814" s="184">
        <v>6.5014000000000003</v>
      </c>
      <c r="I1814" s="184">
        <v>4.5213000000000001</v>
      </c>
      <c r="J1814" s="184">
        <v>3.0447000000000002</v>
      </c>
      <c r="K1814" s="184">
        <v>3.4238</v>
      </c>
      <c r="L1814" s="184">
        <v>3.4750000000000001</v>
      </c>
      <c r="M1814" s="184">
        <v>3.4790999999999999</v>
      </c>
      <c r="N1814" s="184">
        <v>3.4148999999999998</v>
      </c>
      <c r="O1814" s="184">
        <v>5.8426</v>
      </c>
      <c r="P1814" s="184">
        <v>6.6330999999999998</v>
      </c>
      <c r="Q1814" s="184">
        <v>7.8327</v>
      </c>
      <c r="R1814" s="184">
        <v>4.5747999999999998</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44483</v>
      </c>
      <c r="E1815" s="184">
        <v>2565.1079</v>
      </c>
      <c r="F1815" s="184">
        <v>3.3855</v>
      </c>
      <c r="G1815" s="184">
        <v>6.9821</v>
      </c>
      <c r="H1815" s="184">
        <v>6.3140999999999998</v>
      </c>
      <c r="I1815" s="184">
        <v>4.3216999999999999</v>
      </c>
      <c r="J1815" s="184">
        <v>2.8384999999999998</v>
      </c>
      <c r="K1815" s="184">
        <v>3.2124999999999999</v>
      </c>
      <c r="L1815" s="184">
        <v>3.2574999999999998</v>
      </c>
      <c r="M1815" s="184">
        <v>3.2498999999999998</v>
      </c>
      <c r="N1815" s="184">
        <v>3.1802000000000001</v>
      </c>
      <c r="O1815" s="184">
        <v>5.5880000000000001</v>
      </c>
      <c r="P1815" s="184">
        <v>6.4161999999999999</v>
      </c>
      <c r="Q1815" s="184">
        <v>7.3654999999999999</v>
      </c>
      <c r="R1815" s="184">
        <v>4.3322000000000003</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44483</v>
      </c>
      <c r="E1816" s="184">
        <v>3221.1653000000001</v>
      </c>
      <c r="F1816" s="184">
        <v>3.0676000000000001</v>
      </c>
      <c r="G1816" s="184">
        <v>4.1143000000000001</v>
      </c>
      <c r="H1816" s="184">
        <v>3.7804000000000002</v>
      </c>
      <c r="I1816" s="184">
        <v>3.3708</v>
      </c>
      <c r="J1816" s="184">
        <v>2.6892999999999998</v>
      </c>
      <c r="K1816" s="184">
        <v>3.2136</v>
      </c>
      <c r="L1816" s="184">
        <v>3.2915999999999999</v>
      </c>
      <c r="M1816" s="184">
        <v>3.2991999999999999</v>
      </c>
      <c r="N1816" s="184">
        <v>3.2576999999999998</v>
      </c>
      <c r="O1816" s="184">
        <v>5.4375999999999998</v>
      </c>
      <c r="P1816" s="184">
        <v>5.8731</v>
      </c>
      <c r="Q1816" s="184">
        <v>7.2156000000000002</v>
      </c>
      <c r="R1816" s="184">
        <v>4.4718</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44483</v>
      </c>
      <c r="E1817" s="184">
        <v>3090.6457</v>
      </c>
      <c r="F1817" s="184">
        <v>2.5038999999999998</v>
      </c>
      <c r="G1817" s="184">
        <v>3.5522999999999998</v>
      </c>
      <c r="H1817" s="184">
        <v>3.2126000000000001</v>
      </c>
      <c r="I1817" s="184">
        <v>2.7970000000000002</v>
      </c>
      <c r="J1817" s="184">
        <v>2.1116000000000001</v>
      </c>
      <c r="K1817" s="184">
        <v>2.6526000000000001</v>
      </c>
      <c r="L1817" s="184">
        <v>2.74</v>
      </c>
      <c r="M1817" s="184">
        <v>2.7418999999999998</v>
      </c>
      <c r="N1817" s="184">
        <v>2.6783999999999999</v>
      </c>
      <c r="O1817" s="184">
        <v>4.8865999999999996</v>
      </c>
      <c r="P1817" s="184">
        <v>5.2487000000000004</v>
      </c>
      <c r="Q1817" s="184">
        <v>7.1208</v>
      </c>
      <c r="R1817" s="184">
        <v>3.8771</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44483</v>
      </c>
      <c r="E1818" s="184">
        <v>2910.5481</v>
      </c>
      <c r="F1818" s="184">
        <v>3.9495</v>
      </c>
      <c r="G1818" s="184">
        <v>5.9442000000000004</v>
      </c>
      <c r="H1818" s="184">
        <v>5.3410000000000002</v>
      </c>
      <c r="I1818" s="184">
        <v>3.7593000000000001</v>
      </c>
      <c r="J1818" s="184">
        <v>2.8685</v>
      </c>
      <c r="K1818" s="184">
        <v>3.5865</v>
      </c>
      <c r="L1818" s="184">
        <v>3.6922999999999999</v>
      </c>
      <c r="M1818" s="184">
        <v>3.7334000000000001</v>
      </c>
      <c r="N1818" s="184">
        <v>3.6977000000000002</v>
      </c>
      <c r="O1818" s="184">
        <v>5.6978</v>
      </c>
      <c r="P1818" s="184">
        <v>6.1006</v>
      </c>
      <c r="Q1818" s="184">
        <v>7.3608000000000002</v>
      </c>
      <c r="R1818" s="184">
        <v>4.8394000000000004</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44483</v>
      </c>
      <c r="E1819" s="184">
        <v>2749.2199000000001</v>
      </c>
      <c r="F1819" s="184">
        <v>3.2238000000000002</v>
      </c>
      <c r="G1819" s="184">
        <v>5.2159000000000004</v>
      </c>
      <c r="H1819" s="184">
        <v>4.6105999999999998</v>
      </c>
      <c r="I1819" s="184">
        <v>3.0455999999999999</v>
      </c>
      <c r="J1819" s="184">
        <v>2.1714000000000002</v>
      </c>
      <c r="K1819" s="184">
        <v>2.8914</v>
      </c>
      <c r="L1819" s="184">
        <v>2.9847999999999999</v>
      </c>
      <c r="M1819" s="184">
        <v>3.0181</v>
      </c>
      <c r="N1819" s="184">
        <v>2.9706999999999999</v>
      </c>
      <c r="O1819" s="184">
        <v>4.9396000000000004</v>
      </c>
      <c r="P1819" s="184">
        <v>5.3263999999999996</v>
      </c>
      <c r="Q1819" s="184">
        <v>6.8720999999999997</v>
      </c>
      <c r="R1819" s="184">
        <v>4.1082999999999998</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44483</v>
      </c>
      <c r="E1822" s="184">
        <v>31.538</v>
      </c>
      <c r="F1822" s="184">
        <v>12.387700000000001</v>
      </c>
      <c r="G1822" s="184">
        <v>12.744</v>
      </c>
      <c r="H1822" s="184">
        <v>12.130599999999999</v>
      </c>
      <c r="I1822" s="184">
        <v>14.179600000000001</v>
      </c>
      <c r="J1822" s="184">
        <v>14.222099999999999</v>
      </c>
      <c r="K1822" s="184">
        <v>13.831899999999999</v>
      </c>
      <c r="L1822" s="184">
        <v>11.382899999999999</v>
      </c>
      <c r="M1822" s="184">
        <v>10.2845</v>
      </c>
      <c r="N1822" s="184">
        <v>9.5606000000000009</v>
      </c>
      <c r="O1822" s="184">
        <v>7.9829999999999997</v>
      </c>
      <c r="P1822" s="184">
        <v>8.0472999999999999</v>
      </c>
      <c r="Q1822" s="184">
        <v>8.6578999999999997</v>
      </c>
      <c r="R1822" s="184">
        <v>6.9579000000000004</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44483</v>
      </c>
      <c r="E1823" s="184">
        <v>31.733799999999999</v>
      </c>
      <c r="F1823" s="184">
        <v>12.426299999999999</v>
      </c>
      <c r="G1823" s="184">
        <v>12.7806</v>
      </c>
      <c r="H1823" s="184">
        <v>12.1381</v>
      </c>
      <c r="I1823" s="184">
        <v>14.183</v>
      </c>
      <c r="J1823" s="184">
        <v>14.223599999999999</v>
      </c>
      <c r="K1823" s="184">
        <v>13.833299999999999</v>
      </c>
      <c r="L1823" s="184">
        <v>11.382999999999999</v>
      </c>
      <c r="M1823" s="184">
        <v>10.3012</v>
      </c>
      <c r="N1823" s="184">
        <v>9.5981000000000005</v>
      </c>
      <c r="O1823" s="184">
        <v>8.0608000000000004</v>
      </c>
      <c r="P1823" s="184">
        <v>8.1244999999999994</v>
      </c>
      <c r="Q1823" s="184">
        <v>8.9352</v>
      </c>
      <c r="R1823" s="184">
        <v>7.0297000000000001</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44483</v>
      </c>
      <c r="E1824" s="184">
        <v>12.1967</v>
      </c>
      <c r="F1824" s="184">
        <v>4.1901000000000002</v>
      </c>
      <c r="G1824" s="184">
        <v>5.0895999999999999</v>
      </c>
      <c r="H1824" s="184">
        <v>5.0067000000000004</v>
      </c>
      <c r="I1824" s="184">
        <v>3.9390999999999998</v>
      </c>
      <c r="J1824" s="184">
        <v>2.9298000000000002</v>
      </c>
      <c r="K1824" s="184">
        <v>3.8094999999999999</v>
      </c>
      <c r="L1824" s="184">
        <v>4.0023</v>
      </c>
      <c r="M1824" s="184">
        <v>4.0453999999999999</v>
      </c>
      <c r="N1824" s="184">
        <v>4.0824999999999996</v>
      </c>
      <c r="O1824" s="184">
        <v>6.6360999999999999</v>
      </c>
      <c r="P1824" s="184"/>
      <c r="Q1824" s="184">
        <v>6.7103000000000002</v>
      </c>
      <c r="R1824" s="184">
        <v>5.5694999999999997</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44483</v>
      </c>
      <c r="E1825" s="184">
        <v>12.080500000000001</v>
      </c>
      <c r="F1825" s="184">
        <v>3.9281999999999999</v>
      </c>
      <c r="G1825" s="184">
        <v>4.7354000000000003</v>
      </c>
      <c r="H1825" s="184">
        <v>4.7089999999999996</v>
      </c>
      <c r="I1825" s="184">
        <v>3.6307</v>
      </c>
      <c r="J1825" s="184">
        <v>2.6242000000000001</v>
      </c>
      <c r="K1825" s="184">
        <v>3.5053000000000001</v>
      </c>
      <c r="L1825" s="184">
        <v>3.6783000000000001</v>
      </c>
      <c r="M1825" s="184">
        <v>3.7092000000000001</v>
      </c>
      <c r="N1825" s="184">
        <v>3.7496</v>
      </c>
      <c r="O1825" s="184">
        <v>6.3033000000000001</v>
      </c>
      <c r="P1825" s="184"/>
      <c r="Q1825" s="184">
        <v>6.3768000000000002</v>
      </c>
      <c r="R1825" s="184">
        <v>5.2392000000000003</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44483</v>
      </c>
      <c r="E1826" s="184">
        <v>1083.0708</v>
      </c>
      <c r="F1826" s="184">
        <v>3.5388999999999999</v>
      </c>
      <c r="G1826" s="184">
        <v>4.9672000000000001</v>
      </c>
      <c r="H1826" s="184">
        <v>5.6336000000000004</v>
      </c>
      <c r="I1826" s="184">
        <v>4.5433000000000003</v>
      </c>
      <c r="J1826" s="184">
        <v>3.2928999999999999</v>
      </c>
      <c r="K1826" s="184">
        <v>3.8902000000000001</v>
      </c>
      <c r="L1826" s="184">
        <v>3.8782999999999999</v>
      </c>
      <c r="M1826" s="184">
        <v>3.8946999999999998</v>
      </c>
      <c r="N1826" s="184">
        <v>3.8022</v>
      </c>
      <c r="O1826" s="184"/>
      <c r="P1826" s="184"/>
      <c r="Q1826" s="184">
        <v>4.7785000000000002</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44483</v>
      </c>
      <c r="E1827" s="184">
        <v>1078.2686000000001</v>
      </c>
      <c r="F1827" s="184">
        <v>3.2804000000000002</v>
      </c>
      <c r="G1827" s="184">
        <v>4.7081999999999997</v>
      </c>
      <c r="H1827" s="184">
        <v>5.3742000000000001</v>
      </c>
      <c r="I1827" s="184">
        <v>4.2838000000000003</v>
      </c>
      <c r="J1827" s="184">
        <v>3.0331000000000001</v>
      </c>
      <c r="K1827" s="184">
        <v>3.6286999999999998</v>
      </c>
      <c r="L1827" s="184">
        <v>3.6143000000000001</v>
      </c>
      <c r="M1827" s="184">
        <v>3.6251000000000002</v>
      </c>
      <c r="N1827" s="184">
        <v>3.5289999999999999</v>
      </c>
      <c r="O1827" s="184"/>
      <c r="P1827" s="184"/>
      <c r="Q1827" s="184">
        <v>4.5065</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44483</v>
      </c>
      <c r="E1828" s="184">
        <v>22.049499999999998</v>
      </c>
      <c r="F1828" s="184">
        <v>2.9799000000000002</v>
      </c>
      <c r="G1828" s="184">
        <v>6.2935999999999996</v>
      </c>
      <c r="H1828" s="184">
        <v>5.4683999999999999</v>
      </c>
      <c r="I1828" s="184">
        <v>4.1093999999999999</v>
      </c>
      <c r="J1828" s="184">
        <v>3.3363999999999998</v>
      </c>
      <c r="K1828" s="184">
        <v>3.9763999999999999</v>
      </c>
      <c r="L1828" s="184">
        <v>4.1327999999999996</v>
      </c>
      <c r="M1828" s="184">
        <v>4.2363999999999997</v>
      </c>
      <c r="N1828" s="184">
        <v>4.2351999999999999</v>
      </c>
      <c r="O1828" s="184">
        <v>6.7119999999999997</v>
      </c>
      <c r="P1828" s="184">
        <v>6.8422999999999998</v>
      </c>
      <c r="Q1828" s="184">
        <v>7.8543000000000003</v>
      </c>
      <c r="R1828" s="184">
        <v>5.7310999999999996</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44483</v>
      </c>
      <c r="E1829" s="184">
        <v>23.459599999999998</v>
      </c>
      <c r="F1829" s="184">
        <v>3.4232</v>
      </c>
      <c r="G1829" s="184">
        <v>6.7976999999999999</v>
      </c>
      <c r="H1829" s="184">
        <v>5.9635999999999996</v>
      </c>
      <c r="I1829" s="184">
        <v>4.6314000000000002</v>
      </c>
      <c r="J1829" s="184">
        <v>3.8552</v>
      </c>
      <c r="K1829" s="184">
        <v>4.5015999999999998</v>
      </c>
      <c r="L1829" s="184">
        <v>4.6951999999999998</v>
      </c>
      <c r="M1829" s="184">
        <v>4.8144</v>
      </c>
      <c r="N1829" s="184">
        <v>4.8254000000000001</v>
      </c>
      <c r="O1829" s="184">
        <v>7.3258999999999999</v>
      </c>
      <c r="P1829" s="184">
        <v>7.5279999999999996</v>
      </c>
      <c r="Q1829" s="184">
        <v>8.5716999999999999</v>
      </c>
      <c r="R1829" s="184">
        <v>6.3521999999999998</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44483</v>
      </c>
      <c r="E1830" s="184">
        <v>2219.3755000000001</v>
      </c>
      <c r="F1830" s="184">
        <v>3.7846000000000002</v>
      </c>
      <c r="G1830" s="184">
        <v>5.3874000000000004</v>
      </c>
      <c r="H1830" s="184">
        <v>5.6233000000000004</v>
      </c>
      <c r="I1830" s="184">
        <v>4.5244999999999997</v>
      </c>
      <c r="J1830" s="184">
        <v>10.264799999999999</v>
      </c>
      <c r="K1830" s="184">
        <v>5.7061999999999999</v>
      </c>
      <c r="L1830" s="184">
        <v>4.5172999999999996</v>
      </c>
      <c r="M1830" s="184">
        <v>4.1054000000000004</v>
      </c>
      <c r="N1830" s="184">
        <v>4.3434999999999997</v>
      </c>
      <c r="O1830" s="184">
        <v>5.6990999999999996</v>
      </c>
      <c r="P1830" s="184">
        <v>5.8528000000000002</v>
      </c>
      <c r="Q1830" s="184">
        <v>7.4321999999999999</v>
      </c>
      <c r="R1830" s="184">
        <v>4.9176000000000002</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44483</v>
      </c>
      <c r="E1831" s="184">
        <v>2326.0587</v>
      </c>
      <c r="F1831" s="184">
        <v>4.1039000000000003</v>
      </c>
      <c r="G1831" s="184">
        <v>5.7077</v>
      </c>
      <c r="H1831" s="184">
        <v>5.9436</v>
      </c>
      <c r="I1831" s="184">
        <v>4.8451000000000004</v>
      </c>
      <c r="J1831" s="184">
        <v>10.5875</v>
      </c>
      <c r="K1831" s="184">
        <v>6.0309999999999997</v>
      </c>
      <c r="L1831" s="184">
        <v>4.8449</v>
      </c>
      <c r="M1831" s="184">
        <v>4.4358000000000004</v>
      </c>
      <c r="N1831" s="184">
        <v>4.6822999999999997</v>
      </c>
      <c r="O1831" s="184">
        <v>6.1479999999999997</v>
      </c>
      <c r="P1831" s="184">
        <v>6.4694000000000003</v>
      </c>
      <c r="Q1831" s="184">
        <v>7.5544000000000002</v>
      </c>
      <c r="R1831" s="184">
        <v>5.3013000000000003</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44483</v>
      </c>
      <c r="E1832" s="184">
        <v>12.1995</v>
      </c>
      <c r="F1832" s="184">
        <v>2.9922</v>
      </c>
      <c r="G1832" s="184">
        <v>5.8869999999999996</v>
      </c>
      <c r="H1832" s="184">
        <v>5.0484</v>
      </c>
      <c r="I1832" s="184">
        <v>3.8096000000000001</v>
      </c>
      <c r="J1832" s="184">
        <v>2.8089</v>
      </c>
      <c r="K1832" s="184">
        <v>3.4575999999999998</v>
      </c>
      <c r="L1832" s="184">
        <v>3.5478999999999998</v>
      </c>
      <c r="M1832" s="184">
        <v>3.5390999999999999</v>
      </c>
      <c r="N1832" s="184">
        <v>3.4838</v>
      </c>
      <c r="O1832" s="184">
        <v>6.2199</v>
      </c>
      <c r="P1832" s="184"/>
      <c r="Q1832" s="184">
        <v>6.3205999999999998</v>
      </c>
      <c r="R1832" s="184">
        <v>4.9375999999999998</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44483</v>
      </c>
      <c r="E1833" s="184">
        <v>12.1357</v>
      </c>
      <c r="F1833" s="184">
        <v>2.7071000000000001</v>
      </c>
      <c r="G1833" s="184">
        <v>5.6169000000000002</v>
      </c>
      <c r="H1833" s="184">
        <v>4.8597000000000001</v>
      </c>
      <c r="I1833" s="184">
        <v>3.6356999999999999</v>
      </c>
      <c r="J1833" s="184">
        <v>2.6324000000000001</v>
      </c>
      <c r="K1833" s="184">
        <v>3.2896999999999998</v>
      </c>
      <c r="L1833" s="184">
        <v>3.3833000000000002</v>
      </c>
      <c r="M1833" s="184">
        <v>3.3738000000000001</v>
      </c>
      <c r="N1833" s="184">
        <v>3.3168000000000002</v>
      </c>
      <c r="O1833" s="184">
        <v>6.0515999999999996</v>
      </c>
      <c r="P1833" s="184"/>
      <c r="Q1833" s="184">
        <v>6.1487999999999996</v>
      </c>
      <c r="R1833" s="184">
        <v>4.7751999999999999</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44483</v>
      </c>
      <c r="E1836" s="184">
        <v>2165.9665</v>
      </c>
      <c r="F1836" s="184">
        <v>3.5813000000000001</v>
      </c>
      <c r="G1836" s="184">
        <v>4.2013999999999996</v>
      </c>
      <c r="H1836" s="184">
        <v>4.7077999999999998</v>
      </c>
      <c r="I1836" s="184">
        <v>3.4714999999999998</v>
      </c>
      <c r="J1836" s="184">
        <v>2.2761</v>
      </c>
      <c r="K1836" s="184">
        <v>3.0949</v>
      </c>
      <c r="L1836" s="184">
        <v>3.1545999999999998</v>
      </c>
      <c r="M1836" s="184">
        <v>3.1741000000000001</v>
      </c>
      <c r="N1836" s="184">
        <v>3.1105</v>
      </c>
      <c r="O1836" s="184">
        <v>5.6509</v>
      </c>
      <c r="P1836" s="184">
        <v>6.2149999999999999</v>
      </c>
      <c r="Q1836" s="184">
        <v>7.4203999999999999</v>
      </c>
      <c r="R1836" s="184">
        <v>4.3750999999999998</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44483</v>
      </c>
      <c r="E1837" s="184">
        <v>2267.9176000000002</v>
      </c>
      <c r="F1837" s="184">
        <v>4.2316000000000003</v>
      </c>
      <c r="G1837" s="184">
        <v>4.8516000000000004</v>
      </c>
      <c r="H1837" s="184">
        <v>5.3583999999999996</v>
      </c>
      <c r="I1837" s="184">
        <v>4.1223000000000001</v>
      </c>
      <c r="J1837" s="184">
        <v>2.9274</v>
      </c>
      <c r="K1837" s="184">
        <v>3.7519999999999998</v>
      </c>
      <c r="L1837" s="184">
        <v>3.8168000000000002</v>
      </c>
      <c r="M1837" s="184">
        <v>3.8416000000000001</v>
      </c>
      <c r="N1837" s="184">
        <v>3.7829999999999999</v>
      </c>
      <c r="O1837" s="184">
        <v>6.2698999999999998</v>
      </c>
      <c r="P1837" s="184">
        <v>6.7792000000000003</v>
      </c>
      <c r="Q1837" s="184">
        <v>7.7267000000000001</v>
      </c>
      <c r="R1837" s="184">
        <v>5.0321999999999996</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44483</v>
      </c>
      <c r="E1840" s="184">
        <v>34.333100000000002</v>
      </c>
      <c r="F1840" s="184">
        <v>4.2530000000000001</v>
      </c>
      <c r="G1840" s="184">
        <v>5.8498999999999999</v>
      </c>
      <c r="H1840" s="184">
        <v>5.4123000000000001</v>
      </c>
      <c r="I1840" s="184">
        <v>3.5282</v>
      </c>
      <c r="J1840" s="184">
        <v>2.6920999999999999</v>
      </c>
      <c r="K1840" s="184">
        <v>3.2399</v>
      </c>
      <c r="L1840" s="184">
        <v>3.3498999999999999</v>
      </c>
      <c r="M1840" s="184">
        <v>3.3380000000000001</v>
      </c>
      <c r="N1840" s="184">
        <v>3.3597000000000001</v>
      </c>
      <c r="O1840" s="184">
        <v>6.0286999999999997</v>
      </c>
      <c r="P1840" s="184">
        <v>6.3388</v>
      </c>
      <c r="Q1840" s="184">
        <v>7.4436999999999998</v>
      </c>
      <c r="R1840" s="184">
        <v>4.8521000000000001</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44483</v>
      </c>
      <c r="E1841" s="184">
        <v>35.386200000000002</v>
      </c>
      <c r="F1841" s="184">
        <v>4.7454000000000001</v>
      </c>
      <c r="G1841" s="184">
        <v>6.2953000000000001</v>
      </c>
      <c r="H1841" s="184">
        <v>5.8417000000000003</v>
      </c>
      <c r="I1841" s="184">
        <v>3.9624999999999999</v>
      </c>
      <c r="J1841" s="184">
        <v>3.1334</v>
      </c>
      <c r="K1841" s="184">
        <v>3.6833</v>
      </c>
      <c r="L1841" s="184">
        <v>3.7972999999999999</v>
      </c>
      <c r="M1841" s="184">
        <v>3.7898000000000001</v>
      </c>
      <c r="N1841" s="184">
        <v>3.8151000000000002</v>
      </c>
      <c r="O1841" s="184">
        <v>6.4785000000000004</v>
      </c>
      <c r="P1841" s="184">
        <v>6.7584999999999997</v>
      </c>
      <c r="Q1841" s="184">
        <v>7.8022</v>
      </c>
      <c r="R1841" s="184">
        <v>5.3152999999999997</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44483</v>
      </c>
      <c r="E1842" s="184">
        <v>34.855600000000003</v>
      </c>
      <c r="F1842" s="184">
        <v>2.4087000000000001</v>
      </c>
      <c r="G1842" s="184">
        <v>4.6093000000000002</v>
      </c>
      <c r="H1842" s="184">
        <v>4.6715999999999998</v>
      </c>
      <c r="I1842" s="184">
        <v>4.0004</v>
      </c>
      <c r="J1842" s="184">
        <v>2.9146000000000001</v>
      </c>
      <c r="K1842" s="184">
        <v>3.3471000000000002</v>
      </c>
      <c r="L1842" s="184">
        <v>3.4340999999999999</v>
      </c>
      <c r="M1842" s="184">
        <v>3.4451999999999998</v>
      </c>
      <c r="N1842" s="184">
        <v>3.3879999999999999</v>
      </c>
      <c r="O1842" s="184">
        <v>5.8707000000000003</v>
      </c>
      <c r="P1842" s="184">
        <v>6.2515000000000001</v>
      </c>
      <c r="Q1842" s="184">
        <v>3.8336000000000001</v>
      </c>
      <c r="R1842" s="184">
        <v>4.6962000000000002</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44483</v>
      </c>
      <c r="E1843" s="184">
        <v>35.766199999999998</v>
      </c>
      <c r="F1843" s="184">
        <v>2.5514999999999999</v>
      </c>
      <c r="G1843" s="184">
        <v>4.7643000000000004</v>
      </c>
      <c r="H1843" s="184">
        <v>4.8300999999999998</v>
      </c>
      <c r="I1843" s="184">
        <v>4.1616</v>
      </c>
      <c r="J1843" s="184">
        <v>3.0760999999999998</v>
      </c>
      <c r="K1843" s="184">
        <v>3.5093999999999999</v>
      </c>
      <c r="L1843" s="184">
        <v>3.597</v>
      </c>
      <c r="M1843" s="184">
        <v>3.6095000000000002</v>
      </c>
      <c r="N1843" s="184">
        <v>3.5533999999999999</v>
      </c>
      <c r="O1843" s="184">
        <v>6.1383999999999999</v>
      </c>
      <c r="P1843" s="184">
        <v>6.5620000000000003</v>
      </c>
      <c r="Q1843" s="184">
        <v>7.7374999999999998</v>
      </c>
      <c r="R1843" s="184">
        <v>4.9352999999999998</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44483</v>
      </c>
      <c r="E1844" s="184">
        <v>1079.0542</v>
      </c>
      <c r="F1844" s="184">
        <v>2.9634</v>
      </c>
      <c r="G1844" s="184">
        <v>3.3620999999999999</v>
      </c>
      <c r="H1844" s="184">
        <v>2.9914000000000001</v>
      </c>
      <c r="I1844" s="184">
        <v>3.3866999999999998</v>
      </c>
      <c r="J1844" s="184">
        <v>2.8405999999999998</v>
      </c>
      <c r="K1844" s="184">
        <v>3.3772000000000002</v>
      </c>
      <c r="L1844" s="184">
        <v>3.4601000000000002</v>
      </c>
      <c r="M1844" s="184">
        <v>3.4083999999999999</v>
      </c>
      <c r="N1844" s="184">
        <v>3.4344999999999999</v>
      </c>
      <c r="O1844" s="184"/>
      <c r="P1844" s="184"/>
      <c r="Q1844" s="184">
        <v>4.1252000000000004</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44483</v>
      </c>
      <c r="E1845" s="184">
        <v>1074.4136000000001</v>
      </c>
      <c r="F1845" s="184">
        <v>2.7621000000000002</v>
      </c>
      <c r="G1845" s="184">
        <v>3.1625000000000001</v>
      </c>
      <c r="H1845" s="184">
        <v>2.8134000000000001</v>
      </c>
      <c r="I1845" s="184">
        <v>3.1974999999999998</v>
      </c>
      <c r="J1845" s="184">
        <v>2.6412</v>
      </c>
      <c r="K1845" s="184">
        <v>3.1776</v>
      </c>
      <c r="L1845" s="184">
        <v>3.2555000000000001</v>
      </c>
      <c r="M1845" s="184">
        <v>3.2117</v>
      </c>
      <c r="N1845" s="184">
        <v>3.234</v>
      </c>
      <c r="O1845" s="184"/>
      <c r="P1845" s="184"/>
      <c r="Q1845" s="184">
        <v>3.887</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44483</v>
      </c>
      <c r="E1846" s="184">
        <v>1110.1569</v>
      </c>
      <c r="F1846" s="184">
        <v>4.9520999999999997</v>
      </c>
      <c r="G1846" s="184">
        <v>4.9962999999999997</v>
      </c>
      <c r="H1846" s="184">
        <v>5.3731</v>
      </c>
      <c r="I1846" s="184">
        <v>4.2413999999999996</v>
      </c>
      <c r="J1846" s="184">
        <v>3.0484</v>
      </c>
      <c r="K1846" s="184">
        <v>3.7406000000000001</v>
      </c>
      <c r="L1846" s="184">
        <v>3.8586</v>
      </c>
      <c r="M1846" s="184">
        <v>3.8622999999999998</v>
      </c>
      <c r="N1846" s="184">
        <v>3.8249</v>
      </c>
      <c r="O1846" s="184"/>
      <c r="P1846" s="184"/>
      <c r="Q1846" s="184">
        <v>5.3791000000000002</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44483</v>
      </c>
      <c r="E1847" s="184">
        <v>1100.8896999999999</v>
      </c>
      <c r="F1847" s="184">
        <v>4.5328999999999997</v>
      </c>
      <c r="G1847" s="184">
        <v>4.5759999999999996</v>
      </c>
      <c r="H1847" s="184">
        <v>4.9523999999999999</v>
      </c>
      <c r="I1847" s="184">
        <v>3.8786999999999998</v>
      </c>
      <c r="J1847" s="184">
        <v>2.6545000000000001</v>
      </c>
      <c r="K1847" s="184">
        <v>3.3252999999999999</v>
      </c>
      <c r="L1847" s="184">
        <v>3.4350000000000001</v>
      </c>
      <c r="M1847" s="184">
        <v>3.4337</v>
      </c>
      <c r="N1847" s="184">
        <v>3.3919000000000001</v>
      </c>
      <c r="O1847" s="184"/>
      <c r="P1847" s="184"/>
      <c r="Q1847" s="184">
        <v>4.9371</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44483</v>
      </c>
      <c r="E1848" s="184">
        <v>1038.5485000000001</v>
      </c>
      <c r="F1848" s="184">
        <v>3.4516</v>
      </c>
      <c r="G1848" s="184">
        <v>4.3150000000000004</v>
      </c>
      <c r="H1848" s="184">
        <v>5.1407999999999996</v>
      </c>
      <c r="I1848" s="184">
        <v>4.5846999999999998</v>
      </c>
      <c r="J1848" s="184">
        <v>3.3498999999999999</v>
      </c>
      <c r="K1848" s="184">
        <v>3.8006000000000002</v>
      </c>
      <c r="L1848" s="184">
        <v>3.8311999999999999</v>
      </c>
      <c r="M1848" s="184">
        <v>3.7753999999999999</v>
      </c>
      <c r="N1848" s="184">
        <v>3.7477</v>
      </c>
      <c r="O1848" s="184"/>
      <c r="P1848" s="184"/>
      <c r="Q1848" s="184">
        <v>3.7810000000000001</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44483</v>
      </c>
      <c r="E1849" s="184">
        <v>1035.9291000000001</v>
      </c>
      <c r="F1849" s="184">
        <v>3.2347999999999999</v>
      </c>
      <c r="G1849" s="184">
        <v>4.1062000000000003</v>
      </c>
      <c r="H1849" s="184">
        <v>4.9294000000000002</v>
      </c>
      <c r="I1849" s="184">
        <v>4.3726000000000003</v>
      </c>
      <c r="J1849" s="184">
        <v>3.1339999999999999</v>
      </c>
      <c r="K1849" s="184">
        <v>3.5783999999999998</v>
      </c>
      <c r="L1849" s="184">
        <v>3.6017999999999999</v>
      </c>
      <c r="M1849" s="184">
        <v>3.5590000000000002</v>
      </c>
      <c r="N1849" s="184">
        <v>3.4941</v>
      </c>
      <c r="O1849" s="184"/>
      <c r="P1849" s="184"/>
      <c r="Q1849" s="184">
        <v>3.5240999999999998</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44483</v>
      </c>
      <c r="E1850" s="184">
        <v>14.1975</v>
      </c>
      <c r="F1850" s="184">
        <v>3.0853000000000002</v>
      </c>
      <c r="G1850" s="184">
        <v>4.6292999999999997</v>
      </c>
      <c r="H1850" s="184">
        <v>5.5884999999999998</v>
      </c>
      <c r="I1850" s="184">
        <v>4.0461999999999998</v>
      </c>
      <c r="J1850" s="184">
        <v>2.9293</v>
      </c>
      <c r="K1850" s="184">
        <v>3.4045999999999998</v>
      </c>
      <c r="L1850" s="184">
        <v>3.3048999999999999</v>
      </c>
      <c r="M1850" s="184">
        <v>3.2833000000000001</v>
      </c>
      <c r="N1850" s="184">
        <v>3.2665999999999999</v>
      </c>
      <c r="O1850" s="184">
        <v>2.0625</v>
      </c>
      <c r="P1850" s="184">
        <v>2.3982000000000001</v>
      </c>
      <c r="Q1850" s="184">
        <v>4.4165999999999999</v>
      </c>
      <c r="R1850" s="184">
        <v>3.9983</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44483</v>
      </c>
      <c r="E1851" s="184">
        <v>13.718299999999999</v>
      </c>
      <c r="F1851" s="184">
        <v>2.3948</v>
      </c>
      <c r="G1851" s="184">
        <v>3.8148</v>
      </c>
      <c r="H1851" s="184">
        <v>4.7935999999999996</v>
      </c>
      <c r="I1851" s="184">
        <v>3.2347999999999999</v>
      </c>
      <c r="J1851" s="184">
        <v>2.1234000000000002</v>
      </c>
      <c r="K1851" s="184">
        <v>2.5994999999999999</v>
      </c>
      <c r="L1851" s="184">
        <v>2.4933000000000001</v>
      </c>
      <c r="M1851" s="184">
        <v>2.4666000000000001</v>
      </c>
      <c r="N1851" s="184">
        <v>2.6112000000000002</v>
      </c>
      <c r="O1851" s="184">
        <v>1.8471</v>
      </c>
      <c r="P1851" s="184">
        <v>2.0813999999999999</v>
      </c>
      <c r="Q1851" s="184">
        <v>3.9754</v>
      </c>
      <c r="R1851" s="184">
        <v>3.6686000000000001</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44483</v>
      </c>
      <c r="E1852" s="184">
        <v>2348.3717999999999</v>
      </c>
      <c r="F1852" s="184">
        <v>3.726</v>
      </c>
      <c r="G1852" s="184">
        <v>3.3845999999999998</v>
      </c>
      <c r="H1852" s="184">
        <v>3.0554999999999999</v>
      </c>
      <c r="I1852" s="184">
        <v>2.2202000000000002</v>
      </c>
      <c r="J1852" s="184">
        <v>1.8052999999999999</v>
      </c>
      <c r="K1852" s="184">
        <v>2.9582000000000002</v>
      </c>
      <c r="L1852" s="184">
        <v>2.9110999999999998</v>
      </c>
      <c r="M1852" s="184">
        <v>2.8719999999999999</v>
      </c>
      <c r="N1852" s="184">
        <v>2.8325999999999998</v>
      </c>
      <c r="O1852" s="184">
        <v>5.1963999999999997</v>
      </c>
      <c r="P1852" s="184">
        <v>5.9284999999999997</v>
      </c>
      <c r="Q1852" s="184">
        <v>7.2710999999999997</v>
      </c>
      <c r="R1852" s="184">
        <v>3.9618000000000002</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44483</v>
      </c>
      <c r="E1853" s="184">
        <v>2217.6190999999999</v>
      </c>
      <c r="F1853" s="184">
        <v>2.8016000000000001</v>
      </c>
      <c r="G1853" s="184">
        <v>2.4628000000000001</v>
      </c>
      <c r="H1853" s="184">
        <v>2.1349</v>
      </c>
      <c r="I1853" s="184">
        <v>1.3</v>
      </c>
      <c r="J1853" s="184">
        <v>0.88480000000000003</v>
      </c>
      <c r="K1853" s="184">
        <v>2.0323000000000002</v>
      </c>
      <c r="L1853" s="184">
        <v>1.9796</v>
      </c>
      <c r="M1853" s="184">
        <v>1.9358</v>
      </c>
      <c r="N1853" s="184">
        <v>1.8915</v>
      </c>
      <c r="O1853" s="184">
        <v>4.3259999999999996</v>
      </c>
      <c r="P1853" s="184">
        <v>5.1231</v>
      </c>
      <c r="Q1853" s="184">
        <v>7.0707000000000004</v>
      </c>
      <c r="R1853" s="184">
        <v>3.1166</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44483</v>
      </c>
      <c r="E1854" s="184">
        <v>3223.0596999999998</v>
      </c>
      <c r="F1854" s="184">
        <v>3.2595000000000001</v>
      </c>
      <c r="G1854" s="184">
        <v>8.3618000000000006</v>
      </c>
      <c r="H1854" s="184">
        <v>6.3677000000000001</v>
      </c>
      <c r="I1854" s="184">
        <v>4.5377000000000001</v>
      </c>
      <c r="J1854" s="184">
        <v>3.7079</v>
      </c>
      <c r="K1854" s="184">
        <v>4.0505000000000004</v>
      </c>
      <c r="L1854" s="184">
        <v>11.167899999999999</v>
      </c>
      <c r="M1854" s="184">
        <v>9.1941000000000006</v>
      </c>
      <c r="N1854" s="184">
        <v>8.2698</v>
      </c>
      <c r="O1854" s="184">
        <v>4.8537999999999997</v>
      </c>
      <c r="P1854" s="184">
        <v>5.39</v>
      </c>
      <c r="Q1854" s="184">
        <v>6.0673000000000004</v>
      </c>
      <c r="R1854" s="184">
        <v>6.7241</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44483</v>
      </c>
      <c r="E1855" s="184">
        <v>3453.7483999999999</v>
      </c>
      <c r="F1855" s="184">
        <v>4.1304999999999996</v>
      </c>
      <c r="G1855" s="184">
        <v>9.2324000000000002</v>
      </c>
      <c r="H1855" s="184">
        <v>7.2386999999999997</v>
      </c>
      <c r="I1855" s="184">
        <v>5.4069000000000003</v>
      </c>
      <c r="J1855" s="184">
        <v>4.58</v>
      </c>
      <c r="K1855" s="184">
        <v>4.9302000000000001</v>
      </c>
      <c r="L1855" s="184">
        <v>12.072800000000001</v>
      </c>
      <c r="M1855" s="184">
        <v>10.080399999999999</v>
      </c>
      <c r="N1855" s="184">
        <v>9.1529000000000007</v>
      </c>
      <c r="O1855" s="184">
        <v>5.6802999999999999</v>
      </c>
      <c r="P1855" s="184">
        <v>6.2784000000000004</v>
      </c>
      <c r="Q1855" s="184">
        <v>7.3319000000000001</v>
      </c>
      <c r="R1855" s="184">
        <v>7.5738000000000003</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44483</v>
      </c>
      <c r="E1858" s="184">
        <v>27.549900000000001</v>
      </c>
      <c r="F1858" s="184">
        <v>3.0474999999999999</v>
      </c>
      <c r="G1858" s="184">
        <v>5.8764000000000003</v>
      </c>
      <c r="H1858" s="184">
        <v>5.3617999999999997</v>
      </c>
      <c r="I1858" s="184">
        <v>3.8668</v>
      </c>
      <c r="J1858" s="184">
        <v>2.6288999999999998</v>
      </c>
      <c r="K1858" s="184">
        <v>3.3151999999999999</v>
      </c>
      <c r="L1858" s="184">
        <v>3.4058000000000002</v>
      </c>
      <c r="M1858" s="184">
        <v>3.4085999999999999</v>
      </c>
      <c r="N1858" s="184">
        <v>3.4377</v>
      </c>
      <c r="O1858" s="184">
        <v>8.0144000000000002</v>
      </c>
      <c r="P1858" s="184">
        <v>7.6173000000000002</v>
      </c>
      <c r="Q1858" s="184">
        <v>7.9250999999999996</v>
      </c>
      <c r="R1858" s="184">
        <v>4.7881</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44483</v>
      </c>
      <c r="E1859" s="184">
        <v>28.148499999999999</v>
      </c>
      <c r="F1859" s="184">
        <v>3.5013999999999998</v>
      </c>
      <c r="G1859" s="184">
        <v>6.3139000000000003</v>
      </c>
      <c r="H1859" s="184">
        <v>5.8231000000000002</v>
      </c>
      <c r="I1859" s="184">
        <v>4.3418999999999999</v>
      </c>
      <c r="J1859" s="184">
        <v>3.0983000000000001</v>
      </c>
      <c r="K1859" s="184">
        <v>3.7747999999999999</v>
      </c>
      <c r="L1859" s="184">
        <v>3.8742999999999999</v>
      </c>
      <c r="M1859" s="184">
        <v>3.8828</v>
      </c>
      <c r="N1859" s="184">
        <v>3.915</v>
      </c>
      <c r="O1859" s="184">
        <v>8.3163999999999998</v>
      </c>
      <c r="P1859" s="184">
        <v>7.8986999999999998</v>
      </c>
      <c r="Q1859" s="184">
        <v>8.6056000000000008</v>
      </c>
      <c r="R1859" s="184">
        <v>5.2763</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44483</v>
      </c>
      <c r="E1860" s="184">
        <v>2208.6999999999998</v>
      </c>
      <c r="F1860" s="184">
        <v>2.0575000000000001</v>
      </c>
      <c r="G1860" s="184">
        <v>4.0589000000000004</v>
      </c>
      <c r="H1860" s="184">
        <v>3.7724000000000002</v>
      </c>
      <c r="I1860" s="184">
        <v>3.0891999999999999</v>
      </c>
      <c r="J1860" s="184">
        <v>2.0152999999999999</v>
      </c>
      <c r="K1860" s="184">
        <v>2.6383000000000001</v>
      </c>
      <c r="L1860" s="184">
        <v>2.7873000000000001</v>
      </c>
      <c r="M1860" s="184">
        <v>2.7814000000000001</v>
      </c>
      <c r="N1860" s="184">
        <v>2.7086999999999999</v>
      </c>
      <c r="O1860" s="184">
        <v>4.7671999999999999</v>
      </c>
      <c r="P1860" s="184">
        <v>4.2918000000000003</v>
      </c>
      <c r="Q1860" s="184">
        <v>5.9077000000000002</v>
      </c>
      <c r="R1860" s="184">
        <v>3.6126</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44483</v>
      </c>
      <c r="E1861" s="184">
        <v>2303.9144999999999</v>
      </c>
      <c r="F1861" s="184">
        <v>2.8471000000000002</v>
      </c>
      <c r="G1861" s="184">
        <v>4.8476999999999997</v>
      </c>
      <c r="H1861" s="184">
        <v>4.5625999999999998</v>
      </c>
      <c r="I1861" s="184">
        <v>3.8803999999999998</v>
      </c>
      <c r="J1861" s="184">
        <v>2.8075999999999999</v>
      </c>
      <c r="K1861" s="184">
        <v>3.4359000000000002</v>
      </c>
      <c r="L1861" s="184">
        <v>3.6006</v>
      </c>
      <c r="M1861" s="184">
        <v>3.6073</v>
      </c>
      <c r="N1861" s="184">
        <v>3.5409999999999999</v>
      </c>
      <c r="O1861" s="184">
        <v>5.6295000000000002</v>
      </c>
      <c r="P1861" s="184">
        <v>5.1074999999999999</v>
      </c>
      <c r="Q1861" s="184">
        <v>6.8592000000000004</v>
      </c>
      <c r="R1861" s="184">
        <v>4.4627999999999997</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44483</v>
      </c>
      <c r="E1862" s="184">
        <v>4811.7816999999995</v>
      </c>
      <c r="F1862" s="184">
        <v>2.0566</v>
      </c>
      <c r="G1862" s="184">
        <v>4.4592000000000001</v>
      </c>
      <c r="H1862" s="184">
        <v>5.2674000000000003</v>
      </c>
      <c r="I1862" s="184">
        <v>4.2527999999999997</v>
      </c>
      <c r="J1862" s="184">
        <v>3.2486000000000002</v>
      </c>
      <c r="K1862" s="184">
        <v>3.6454</v>
      </c>
      <c r="L1862" s="184">
        <v>3.6991000000000001</v>
      </c>
      <c r="M1862" s="184">
        <v>3.7098</v>
      </c>
      <c r="N1862" s="184">
        <v>3.6821000000000002</v>
      </c>
      <c r="O1862" s="184">
        <v>6.3152999999999997</v>
      </c>
      <c r="P1862" s="184">
        <v>6.6397000000000004</v>
      </c>
      <c r="Q1862" s="184">
        <v>7.5435999999999996</v>
      </c>
      <c r="R1862" s="184">
        <v>5.1515000000000004</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44483</v>
      </c>
      <c r="E1863" s="184">
        <v>4765.1746000000003</v>
      </c>
      <c r="F1863" s="184">
        <v>1.8767</v>
      </c>
      <c r="G1863" s="184">
        <v>4.2792000000000003</v>
      </c>
      <c r="H1863" s="184">
        <v>5.0862999999999996</v>
      </c>
      <c r="I1863" s="184">
        <v>4.0719000000000003</v>
      </c>
      <c r="J1863" s="184">
        <v>3.0676999999999999</v>
      </c>
      <c r="K1863" s="184">
        <v>3.4632000000000001</v>
      </c>
      <c r="L1863" s="184">
        <v>3.5152999999999999</v>
      </c>
      <c r="M1863" s="184">
        <v>3.5244</v>
      </c>
      <c r="N1863" s="184">
        <v>3.4950000000000001</v>
      </c>
      <c r="O1863" s="184">
        <v>6.1413000000000002</v>
      </c>
      <c r="P1863" s="184">
        <v>6.4889000000000001</v>
      </c>
      <c r="Q1863" s="184">
        <v>7.2115999999999998</v>
      </c>
      <c r="R1863" s="184">
        <v>4.9702000000000002</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44483</v>
      </c>
      <c r="E1864" s="184">
        <v>11.2943</v>
      </c>
      <c r="F1864" s="184">
        <v>3.5552000000000001</v>
      </c>
      <c r="G1864" s="184">
        <v>4.8494999999999999</v>
      </c>
      <c r="H1864" s="184">
        <v>4.9446000000000003</v>
      </c>
      <c r="I1864" s="184">
        <v>3.8374999999999999</v>
      </c>
      <c r="J1864" s="184">
        <v>2.948</v>
      </c>
      <c r="K1864" s="184">
        <v>3.6120999999999999</v>
      </c>
      <c r="L1864" s="184">
        <v>3.8033000000000001</v>
      </c>
      <c r="M1864" s="184">
        <v>3.7833000000000001</v>
      </c>
      <c r="N1864" s="184">
        <v>3.7688000000000001</v>
      </c>
      <c r="O1864" s="184"/>
      <c r="P1864" s="184"/>
      <c r="Q1864" s="184">
        <v>5.4112</v>
      </c>
      <c r="R1864" s="184">
        <v>4.9405999999999999</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44483</v>
      </c>
      <c r="E1865" s="184">
        <v>10.986800000000001</v>
      </c>
      <c r="F1865" s="184">
        <v>2.3256999999999999</v>
      </c>
      <c r="G1865" s="184">
        <v>3.4339</v>
      </c>
      <c r="H1865" s="184">
        <v>3.6093999999999999</v>
      </c>
      <c r="I1865" s="184">
        <v>2.4940000000000002</v>
      </c>
      <c r="J1865" s="184">
        <v>1.6077999999999999</v>
      </c>
      <c r="K1865" s="184">
        <v>2.2770999999999999</v>
      </c>
      <c r="L1865" s="184">
        <v>2.4470999999999998</v>
      </c>
      <c r="M1865" s="184">
        <v>2.4007000000000001</v>
      </c>
      <c r="N1865" s="184">
        <v>2.4047000000000001</v>
      </c>
      <c r="O1865" s="184"/>
      <c r="P1865" s="184"/>
      <c r="Q1865" s="184">
        <v>4.1589</v>
      </c>
      <c r="R1865" s="184">
        <v>3.6917</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44483</v>
      </c>
      <c r="E1866" s="184">
        <v>11.6876</v>
      </c>
      <c r="F1866" s="184">
        <v>3.4356</v>
      </c>
      <c r="G1866" s="184">
        <v>5.9364999999999997</v>
      </c>
      <c r="H1866" s="184">
        <v>5.851</v>
      </c>
      <c r="I1866" s="184">
        <v>4.5810000000000004</v>
      </c>
      <c r="J1866" s="184">
        <v>3.6858</v>
      </c>
      <c r="K1866" s="184">
        <v>4.1017999999999999</v>
      </c>
      <c r="L1866" s="184">
        <v>4.0553999999999997</v>
      </c>
      <c r="M1866" s="184">
        <v>4.0313999999999997</v>
      </c>
      <c r="N1866" s="184">
        <v>4.0293999999999999</v>
      </c>
      <c r="O1866" s="184"/>
      <c r="P1866" s="184"/>
      <c r="Q1866" s="184">
        <v>5.8811999999999998</v>
      </c>
      <c r="R1866" s="184">
        <v>5.0757000000000003</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44483</v>
      </c>
      <c r="E1867" s="184">
        <v>11.465199999999999</v>
      </c>
      <c r="F1867" s="184">
        <v>2.8654000000000002</v>
      </c>
      <c r="G1867" s="184">
        <v>5.202</v>
      </c>
      <c r="H1867" s="184">
        <v>5.1441999999999997</v>
      </c>
      <c r="I1867" s="184">
        <v>3.8715000000000002</v>
      </c>
      <c r="J1867" s="184">
        <v>2.8292999999999999</v>
      </c>
      <c r="K1867" s="184">
        <v>3.2972000000000001</v>
      </c>
      <c r="L1867" s="184">
        <v>3.282</v>
      </c>
      <c r="M1867" s="184">
        <v>3.2330999999999999</v>
      </c>
      <c r="N1867" s="184">
        <v>3.1878000000000002</v>
      </c>
      <c r="O1867" s="184"/>
      <c r="P1867" s="184"/>
      <c r="Q1867" s="184">
        <v>5.1383999999999999</v>
      </c>
      <c r="R1867" s="184">
        <v>4.2901999999999996</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44483</v>
      </c>
      <c r="E1868" s="184">
        <v>3581.8921999999998</v>
      </c>
      <c r="F1868" s="184">
        <v>38.314399999999999</v>
      </c>
      <c r="G1868" s="184">
        <v>17.581600000000002</v>
      </c>
      <c r="H1868" s="184">
        <v>10.6272</v>
      </c>
      <c r="I1868" s="184">
        <v>7.0663999999999998</v>
      </c>
      <c r="J1868" s="184">
        <v>37.005400000000002</v>
      </c>
      <c r="K1868" s="184">
        <v>14.8521</v>
      </c>
      <c r="L1868" s="184">
        <v>9.4220000000000006</v>
      </c>
      <c r="M1868" s="184">
        <v>7.7358000000000002</v>
      </c>
      <c r="N1868" s="184">
        <v>6.9954999999999998</v>
      </c>
      <c r="O1868" s="184">
        <v>5.8297999999999996</v>
      </c>
      <c r="P1868" s="184">
        <v>6.4225000000000003</v>
      </c>
      <c r="Q1868" s="184">
        <v>7.8230000000000004</v>
      </c>
      <c r="R1868" s="184">
        <v>6.6257999999999999</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44483</v>
      </c>
      <c r="E1869" s="184">
        <v>3408.8002000000001</v>
      </c>
      <c r="F1869" s="184">
        <v>37.733899999999998</v>
      </c>
      <c r="G1869" s="184">
        <v>17.007400000000001</v>
      </c>
      <c r="H1869" s="184">
        <v>10.0603</v>
      </c>
      <c r="I1869" s="184">
        <v>6.5021000000000004</v>
      </c>
      <c r="J1869" s="184">
        <v>36.4251</v>
      </c>
      <c r="K1869" s="184">
        <v>14.2759</v>
      </c>
      <c r="L1869" s="184">
        <v>8.8697999999999997</v>
      </c>
      <c r="M1869" s="184">
        <v>7.1619000000000002</v>
      </c>
      <c r="N1869" s="184">
        <v>6.4322999999999997</v>
      </c>
      <c r="O1869" s="184">
        <v>5.2535999999999996</v>
      </c>
      <c r="P1869" s="184">
        <v>5.8152999999999997</v>
      </c>
      <c r="Q1869" s="184">
        <v>6.9943999999999997</v>
      </c>
      <c r="R1869" s="184">
        <v>6.0468000000000002</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44483</v>
      </c>
      <c r="E1870" s="184">
        <v>1121.4390000000001</v>
      </c>
      <c r="F1870" s="184">
        <v>5.6641000000000004</v>
      </c>
      <c r="G1870" s="184">
        <v>4.2446000000000002</v>
      </c>
      <c r="H1870" s="184">
        <v>2.9681999999999999</v>
      </c>
      <c r="I1870" s="184">
        <v>3.2627999999999999</v>
      </c>
      <c r="J1870" s="184">
        <v>2.5341</v>
      </c>
      <c r="K1870" s="184">
        <v>5.8068</v>
      </c>
      <c r="L1870" s="184">
        <v>4.4217000000000004</v>
      </c>
      <c r="M1870" s="184">
        <v>4.9847999999999999</v>
      </c>
      <c r="N1870" s="184">
        <v>4.4984000000000002</v>
      </c>
      <c r="O1870" s="184"/>
      <c r="P1870" s="184"/>
      <c r="Q1870" s="184">
        <v>4.9786999999999999</v>
      </c>
      <c r="R1870" s="184">
        <v>4.5488999999999997</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44483</v>
      </c>
      <c r="E1871" s="184">
        <v>1107.6994</v>
      </c>
      <c r="F1871" s="184">
        <v>5.1642000000000001</v>
      </c>
      <c r="G1871" s="184">
        <v>3.7444000000000002</v>
      </c>
      <c r="H1871" s="184">
        <v>2.4678</v>
      </c>
      <c r="I1871" s="184">
        <v>2.7623000000000002</v>
      </c>
      <c r="J1871" s="184">
        <v>2.0323000000000002</v>
      </c>
      <c r="K1871" s="184">
        <v>5.3003</v>
      </c>
      <c r="L1871" s="184">
        <v>3.9108999999999998</v>
      </c>
      <c r="M1871" s="184">
        <v>4.4671000000000003</v>
      </c>
      <c r="N1871" s="184">
        <v>3.9773999999999998</v>
      </c>
      <c r="O1871" s="184"/>
      <c r="P1871" s="184"/>
      <c r="Q1871" s="184">
        <v>4.4314999999999998</v>
      </c>
      <c r="R1871" s="184">
        <v>4.0187999999999997</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4.9406666666666688</v>
      </c>
      <c r="G1872" s="186">
        <v>5.9941280701754369</v>
      </c>
      <c r="H1872" s="186">
        <v>5.4426385964912276</v>
      </c>
      <c r="I1872" s="186">
        <v>4.3454315789473705</v>
      </c>
      <c r="J1872" s="186">
        <v>4.693794736842106</v>
      </c>
      <c r="K1872" s="186">
        <v>4.388936842105263</v>
      </c>
      <c r="L1872" s="186">
        <v>4.3488701754385968</v>
      </c>
      <c r="M1872" s="186">
        <v>4.1901877192982457</v>
      </c>
      <c r="N1872" s="186">
        <v>4.0808192982456148</v>
      </c>
      <c r="O1872" s="186">
        <v>5.9392418604651169</v>
      </c>
      <c r="P1872" s="186">
        <v>6.1739228571428582</v>
      </c>
      <c r="Q1872" s="186">
        <v>6.4656350877192965</v>
      </c>
      <c r="R1872" s="186">
        <v>5.0205326530612249</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3.4356</v>
      </c>
      <c r="G1873" s="186">
        <v>5.0895999999999999</v>
      </c>
      <c r="H1873" s="186">
        <v>5.2944000000000004</v>
      </c>
      <c r="I1873" s="186">
        <v>4.0461999999999998</v>
      </c>
      <c r="J1873" s="186">
        <v>2.9298000000000002</v>
      </c>
      <c r="K1873" s="186">
        <v>3.5865</v>
      </c>
      <c r="L1873" s="186">
        <v>3.6819000000000002</v>
      </c>
      <c r="M1873" s="186">
        <v>3.7098</v>
      </c>
      <c r="N1873" s="186">
        <v>3.6821000000000002</v>
      </c>
      <c r="O1873" s="186">
        <v>5.9714999999999998</v>
      </c>
      <c r="P1873" s="186">
        <v>6.4161999999999999</v>
      </c>
      <c r="Q1873" s="186">
        <v>6.8720999999999997</v>
      </c>
      <c r="R1873" s="186">
        <v>4.9176000000000002</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44483</v>
      </c>
      <c r="E1876" s="184">
        <v>77.010900000000007</v>
      </c>
      <c r="F1876" s="184">
        <v>0.66649999999999998</v>
      </c>
      <c r="G1876" s="184">
        <v>1.5967</v>
      </c>
      <c r="H1876" s="184">
        <v>2.7637999999999998</v>
      </c>
      <c r="I1876" s="184">
        <v>4.6980000000000004</v>
      </c>
      <c r="J1876" s="184">
        <v>5.7126000000000001</v>
      </c>
      <c r="K1876" s="184">
        <v>11.626200000000001</v>
      </c>
      <c r="L1876" s="184">
        <v>29.022400000000001</v>
      </c>
      <c r="M1876" s="184">
        <v>34.527900000000002</v>
      </c>
      <c r="N1876" s="184">
        <v>70.712000000000003</v>
      </c>
      <c r="O1876" s="184">
        <v>14.9634</v>
      </c>
      <c r="P1876" s="184">
        <v>9.9187999999999992</v>
      </c>
      <c r="Q1876" s="184">
        <v>16.247900000000001</v>
      </c>
      <c r="R1876" s="184">
        <v>31.357700000000001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44483</v>
      </c>
      <c r="E1877" s="184">
        <v>83.889200000000002</v>
      </c>
      <c r="F1877" s="184">
        <v>0.66900000000000004</v>
      </c>
      <c r="G1877" s="184">
        <v>1.6046</v>
      </c>
      <c r="H1877" s="184">
        <v>2.7826</v>
      </c>
      <c r="I1877" s="184">
        <v>4.7361000000000004</v>
      </c>
      <c r="J1877" s="184">
        <v>5.7950999999999997</v>
      </c>
      <c r="K1877" s="184">
        <v>11.8903</v>
      </c>
      <c r="L1877" s="184">
        <v>29.641300000000001</v>
      </c>
      <c r="M1877" s="184">
        <v>35.452399999999997</v>
      </c>
      <c r="N1877" s="184">
        <v>72.33</v>
      </c>
      <c r="O1877" s="184">
        <v>16.199300000000001</v>
      </c>
      <c r="P1877" s="184">
        <v>11.150600000000001</v>
      </c>
      <c r="Q1877" s="184">
        <v>18.813500000000001</v>
      </c>
      <c r="R1877" s="184">
        <v>32.6952</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44483</v>
      </c>
      <c r="E1878" s="184">
        <v>13.637</v>
      </c>
      <c r="F1878" s="184">
        <v>0.48630000000000001</v>
      </c>
      <c r="G1878" s="184">
        <v>0.8579</v>
      </c>
      <c r="H1878" s="184">
        <v>1.5716000000000001</v>
      </c>
      <c r="I1878" s="184">
        <v>2.2570000000000001</v>
      </c>
      <c r="J1878" s="184">
        <v>1.0073000000000001</v>
      </c>
      <c r="K1878" s="184">
        <v>6.6557000000000004</v>
      </c>
      <c r="L1878" s="184">
        <v>20.5534</v>
      </c>
      <c r="M1878" s="184">
        <v>25.860600000000002</v>
      </c>
      <c r="N1878" s="184"/>
      <c r="O1878" s="184"/>
      <c r="P1878" s="184"/>
      <c r="Q1878" s="184">
        <v>36.369999999999997</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44483</v>
      </c>
      <c r="E1879" s="184">
        <v>13.55</v>
      </c>
      <c r="F1879" s="184">
        <v>0.48199999999999998</v>
      </c>
      <c r="G1879" s="184">
        <v>0.84850000000000003</v>
      </c>
      <c r="H1879" s="184">
        <v>1.5589999999999999</v>
      </c>
      <c r="I1879" s="184">
        <v>2.2256</v>
      </c>
      <c r="J1879" s="184">
        <v>0.94610000000000005</v>
      </c>
      <c r="K1879" s="184">
        <v>6.4581999999999997</v>
      </c>
      <c r="L1879" s="184">
        <v>20.102799999999998</v>
      </c>
      <c r="M1879" s="184">
        <v>25.150099999999998</v>
      </c>
      <c r="N1879" s="184"/>
      <c r="O1879" s="184"/>
      <c r="P1879" s="184"/>
      <c r="Q1879" s="184">
        <v>35.5</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44483</v>
      </c>
      <c r="E1880" s="184">
        <v>450.41399999999999</v>
      </c>
      <c r="F1880" s="184">
        <v>0.73509999999999998</v>
      </c>
      <c r="G1880" s="184">
        <v>1.7853000000000001</v>
      </c>
      <c r="H1880" s="184">
        <v>3.1516999999999999</v>
      </c>
      <c r="I1880" s="184">
        <v>4.7878999999999996</v>
      </c>
      <c r="J1880" s="184">
        <v>6.1357999999999997</v>
      </c>
      <c r="K1880" s="184">
        <v>14.8353</v>
      </c>
      <c r="L1880" s="184">
        <v>32.104799999999997</v>
      </c>
      <c r="M1880" s="184">
        <v>31.415299999999998</v>
      </c>
      <c r="N1880" s="184">
        <v>61.9559</v>
      </c>
      <c r="O1880" s="184">
        <v>17.567599999999999</v>
      </c>
      <c r="P1880" s="184">
        <v>14.646699999999999</v>
      </c>
      <c r="Q1880" s="184">
        <v>14.725199999999999</v>
      </c>
      <c r="R1880" s="184">
        <v>29.482900000000001</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44483</v>
      </c>
      <c r="E1881" s="184">
        <v>486.70100000000002</v>
      </c>
      <c r="F1881" s="184">
        <v>0.73770000000000002</v>
      </c>
      <c r="G1881" s="184">
        <v>1.7929999999999999</v>
      </c>
      <c r="H1881" s="184">
        <v>3.1703999999999999</v>
      </c>
      <c r="I1881" s="184">
        <v>4.8258000000000001</v>
      </c>
      <c r="J1881" s="184">
        <v>6.2157999999999998</v>
      </c>
      <c r="K1881" s="184">
        <v>15.0953</v>
      </c>
      <c r="L1881" s="184">
        <v>32.723799999999997</v>
      </c>
      <c r="M1881" s="184">
        <v>32.339100000000002</v>
      </c>
      <c r="N1881" s="184">
        <v>63.436</v>
      </c>
      <c r="O1881" s="184">
        <v>18.718699999999998</v>
      </c>
      <c r="P1881" s="184">
        <v>15.8599</v>
      </c>
      <c r="Q1881" s="184">
        <v>17.627400000000002</v>
      </c>
      <c r="R1881" s="184">
        <v>30.6568</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44483</v>
      </c>
      <c r="E1882" s="184">
        <v>255.55</v>
      </c>
      <c r="F1882" s="184">
        <v>0.55879999999999996</v>
      </c>
      <c r="G1882" s="184">
        <v>1.57</v>
      </c>
      <c r="H1882" s="184">
        <v>2.577</v>
      </c>
      <c r="I1882" s="184">
        <v>4.3487</v>
      </c>
      <c r="J1882" s="184">
        <v>8.8976000000000006</v>
      </c>
      <c r="K1882" s="184">
        <v>17.2624</v>
      </c>
      <c r="L1882" s="184">
        <v>32.608600000000003</v>
      </c>
      <c r="M1882" s="184">
        <v>35.2331</v>
      </c>
      <c r="N1882" s="184">
        <v>71.9833</v>
      </c>
      <c r="O1882" s="184">
        <v>21.733699999999999</v>
      </c>
      <c r="P1882" s="184">
        <v>15.3903</v>
      </c>
      <c r="Q1882" s="184">
        <v>20.770399999999999</v>
      </c>
      <c r="R1882" s="184">
        <v>36.290500000000002</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44483</v>
      </c>
      <c r="E1883" s="184">
        <v>275.14999999999998</v>
      </c>
      <c r="F1883" s="184">
        <v>0.55920000000000003</v>
      </c>
      <c r="G1883" s="184">
        <v>1.5726</v>
      </c>
      <c r="H1883" s="184">
        <v>2.5874999999999999</v>
      </c>
      <c r="I1883" s="184">
        <v>4.3697999999999997</v>
      </c>
      <c r="J1883" s="184">
        <v>8.9487000000000005</v>
      </c>
      <c r="K1883" s="184">
        <v>17.4299</v>
      </c>
      <c r="L1883" s="184">
        <v>32.9741</v>
      </c>
      <c r="M1883" s="184">
        <v>35.762599999999999</v>
      </c>
      <c r="N1883" s="184">
        <v>72.876400000000004</v>
      </c>
      <c r="O1883" s="184">
        <v>22.445499999999999</v>
      </c>
      <c r="P1883" s="184">
        <v>16.2835</v>
      </c>
      <c r="Q1883" s="184">
        <v>19.370200000000001</v>
      </c>
      <c r="R1883" s="184">
        <v>37.019500000000001</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44483</v>
      </c>
      <c r="E1884" s="184">
        <v>17.37</v>
      </c>
      <c r="F1884" s="184">
        <v>0.87109999999999999</v>
      </c>
      <c r="G1884" s="184">
        <v>2.1164000000000001</v>
      </c>
      <c r="H1884" s="184">
        <v>3.5777999999999999</v>
      </c>
      <c r="I1884" s="184">
        <v>6.0439999999999996</v>
      </c>
      <c r="J1884" s="184">
        <v>6.7609000000000004</v>
      </c>
      <c r="K1884" s="184">
        <v>14.957000000000001</v>
      </c>
      <c r="L1884" s="184">
        <v>30.9955</v>
      </c>
      <c r="M1884" s="184">
        <v>36.342199999999998</v>
      </c>
      <c r="N1884" s="184">
        <v>63.867899999999999</v>
      </c>
      <c r="O1884" s="184">
        <v>19.988199999999999</v>
      </c>
      <c r="P1884" s="184"/>
      <c r="Q1884" s="184">
        <v>19.136299999999999</v>
      </c>
      <c r="R1884" s="184">
        <v>30.7697</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44483</v>
      </c>
      <c r="E1885" s="184">
        <v>16.73</v>
      </c>
      <c r="F1885" s="184">
        <v>0.84389999999999998</v>
      </c>
      <c r="G1885" s="184">
        <v>2.0743999999999998</v>
      </c>
      <c r="H1885" s="184">
        <v>3.5272000000000001</v>
      </c>
      <c r="I1885" s="184">
        <v>5.9531000000000001</v>
      </c>
      <c r="J1885" s="184">
        <v>6.6963999999999997</v>
      </c>
      <c r="K1885" s="184">
        <v>14.6676</v>
      </c>
      <c r="L1885" s="184">
        <v>30.295999999999999</v>
      </c>
      <c r="M1885" s="184">
        <v>35.465600000000002</v>
      </c>
      <c r="N1885" s="184">
        <v>62.585000000000001</v>
      </c>
      <c r="O1885" s="184">
        <v>18.657499999999999</v>
      </c>
      <c r="P1885" s="184"/>
      <c r="Q1885" s="184">
        <v>17.726400000000002</v>
      </c>
      <c r="R1885" s="184">
        <v>29.8186</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44483</v>
      </c>
      <c r="E1886" s="184">
        <v>97.35</v>
      </c>
      <c r="F1886" s="184">
        <v>0.4022</v>
      </c>
      <c r="G1886" s="184">
        <v>1.8519000000000001</v>
      </c>
      <c r="H1886" s="184">
        <v>3.0813000000000001</v>
      </c>
      <c r="I1886" s="184">
        <v>6.5797999999999996</v>
      </c>
      <c r="J1886" s="184">
        <v>7.0603999999999996</v>
      </c>
      <c r="K1886" s="184">
        <v>13.9663</v>
      </c>
      <c r="L1886" s="184">
        <v>38.143900000000002</v>
      </c>
      <c r="M1886" s="184">
        <v>54.671100000000003</v>
      </c>
      <c r="N1886" s="184">
        <v>102.30670000000001</v>
      </c>
      <c r="O1886" s="184">
        <v>24.578499999999998</v>
      </c>
      <c r="P1886" s="184">
        <v>18.828399999999998</v>
      </c>
      <c r="Q1886" s="184">
        <v>18.5047</v>
      </c>
      <c r="R1886" s="184">
        <v>43.119700000000002</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44483</v>
      </c>
      <c r="E1887" s="184">
        <v>89.41</v>
      </c>
      <c r="F1887" s="184">
        <v>0.39300000000000002</v>
      </c>
      <c r="G1887" s="184">
        <v>1.8337000000000001</v>
      </c>
      <c r="H1887" s="184">
        <v>3.0425</v>
      </c>
      <c r="I1887" s="184">
        <v>6.5293000000000001</v>
      </c>
      <c r="J1887" s="184">
        <v>6.9626000000000001</v>
      </c>
      <c r="K1887" s="184">
        <v>13.651999999999999</v>
      </c>
      <c r="L1887" s="184">
        <v>37.384799999999998</v>
      </c>
      <c r="M1887" s="184">
        <v>53.4146</v>
      </c>
      <c r="N1887" s="184">
        <v>100.11190000000001</v>
      </c>
      <c r="O1887" s="184">
        <v>23.218800000000002</v>
      </c>
      <c r="P1887" s="184">
        <v>17.529900000000001</v>
      </c>
      <c r="Q1887" s="184">
        <v>17.458500000000001</v>
      </c>
      <c r="R1887" s="184">
        <v>41.599699999999999</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44483</v>
      </c>
      <c r="E1888" s="184">
        <v>20.0364</v>
      </c>
      <c r="F1888" s="184">
        <v>1.1137999999999999</v>
      </c>
      <c r="G1888" s="184">
        <v>2.605</v>
      </c>
      <c r="H1888" s="184">
        <v>3.6040000000000001</v>
      </c>
      <c r="I1888" s="184">
        <v>4.5697000000000001</v>
      </c>
      <c r="J1888" s="184">
        <v>5.0053999999999998</v>
      </c>
      <c r="K1888" s="184">
        <v>13.911099999999999</v>
      </c>
      <c r="L1888" s="184">
        <v>28.8216</v>
      </c>
      <c r="M1888" s="184">
        <v>29.3338</v>
      </c>
      <c r="N1888" s="184">
        <v>59.5306</v>
      </c>
      <c r="O1888" s="184">
        <v>16.838000000000001</v>
      </c>
      <c r="P1888" s="184">
        <v>11.3741</v>
      </c>
      <c r="Q1888" s="184">
        <v>12.052899999999999</v>
      </c>
      <c r="R1888" s="184">
        <v>29.287800000000001</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44483</v>
      </c>
      <c r="E1889" s="184">
        <v>17.796399999999998</v>
      </c>
      <c r="F1889" s="184">
        <v>1.109</v>
      </c>
      <c r="G1889" s="184">
        <v>2.5901000000000001</v>
      </c>
      <c r="H1889" s="184">
        <v>3.5686</v>
      </c>
      <c r="I1889" s="184">
        <v>4.4972000000000003</v>
      </c>
      <c r="J1889" s="184">
        <v>4.8499999999999996</v>
      </c>
      <c r="K1889" s="184">
        <v>13.4063</v>
      </c>
      <c r="L1889" s="184">
        <v>27.668900000000001</v>
      </c>
      <c r="M1889" s="184">
        <v>26.8933</v>
      </c>
      <c r="N1889" s="184">
        <v>55.805399999999999</v>
      </c>
      <c r="O1889" s="184">
        <v>14.751799999999999</v>
      </c>
      <c r="P1889" s="184">
        <v>9.3233999999999995</v>
      </c>
      <c r="Q1889" s="184">
        <v>9.8986000000000001</v>
      </c>
      <c r="R1889" s="184">
        <v>26.7087</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44483</v>
      </c>
      <c r="E1890" s="184">
        <v>435.06091186106801</v>
      </c>
      <c r="F1890" s="184">
        <v>0.54859999999999998</v>
      </c>
      <c r="G1890" s="184">
        <v>2.3441999999999998</v>
      </c>
      <c r="H1890" s="184">
        <v>3.8264</v>
      </c>
      <c r="I1890" s="184">
        <v>5.8432000000000004</v>
      </c>
      <c r="J1890" s="184">
        <v>6.7770000000000001</v>
      </c>
      <c r="K1890" s="184">
        <v>15.041</v>
      </c>
      <c r="L1890" s="184">
        <v>30.950600000000001</v>
      </c>
      <c r="M1890" s="184">
        <v>33.697699999999998</v>
      </c>
      <c r="N1890" s="184">
        <v>73.426400000000001</v>
      </c>
      <c r="O1890" s="184">
        <v>22.9389</v>
      </c>
      <c r="P1890" s="184">
        <v>15.7834</v>
      </c>
      <c r="Q1890" s="184">
        <v>16.734400000000001</v>
      </c>
      <c r="R1890" s="184">
        <v>29.422899999999998</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44483</v>
      </c>
      <c r="E1891" s="184">
        <v>58.478099999999998</v>
      </c>
      <c r="F1891" s="184">
        <v>0.5504</v>
      </c>
      <c r="G1891" s="184">
        <v>2.3498999999999999</v>
      </c>
      <c r="H1891" s="184">
        <v>3.8391999999999999</v>
      </c>
      <c r="I1891" s="184">
        <v>5.8696999999999999</v>
      </c>
      <c r="J1891" s="184">
        <v>6.8341000000000003</v>
      </c>
      <c r="K1891" s="184">
        <v>15.229799999999999</v>
      </c>
      <c r="L1891" s="184">
        <v>31.380500000000001</v>
      </c>
      <c r="M1891" s="184">
        <v>34.348999999999997</v>
      </c>
      <c r="N1891" s="184">
        <v>74.5578</v>
      </c>
      <c r="O1891" s="184">
        <v>23.74</v>
      </c>
      <c r="P1891" s="184">
        <v>16.6663</v>
      </c>
      <c r="Q1891" s="184">
        <v>17.207999999999998</v>
      </c>
      <c r="R1891" s="184">
        <v>30.2666</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44483</v>
      </c>
      <c r="E1892" s="184">
        <v>65.216999999999999</v>
      </c>
      <c r="F1892" s="184">
        <v>0.92230000000000001</v>
      </c>
      <c r="G1892" s="184">
        <v>2.2450000000000001</v>
      </c>
      <c r="H1892" s="184">
        <v>3.5979999999999999</v>
      </c>
      <c r="I1892" s="184">
        <v>6.2771999999999997</v>
      </c>
      <c r="J1892" s="184">
        <v>7.0640999999999998</v>
      </c>
      <c r="K1892" s="184">
        <v>16.456800000000001</v>
      </c>
      <c r="L1892" s="184">
        <v>33.578400000000002</v>
      </c>
      <c r="M1892" s="184">
        <v>39.257300000000001</v>
      </c>
      <c r="N1892" s="184">
        <v>69.902299999999997</v>
      </c>
      <c r="O1892" s="184">
        <v>23.2346</v>
      </c>
      <c r="P1892" s="184">
        <v>16.713799999999999</v>
      </c>
      <c r="Q1892" s="184">
        <v>20.9237</v>
      </c>
      <c r="R1892" s="184">
        <v>35.306399999999996</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44483</v>
      </c>
      <c r="E1893" s="184">
        <v>60.573</v>
      </c>
      <c r="F1893" s="184">
        <v>0.9214</v>
      </c>
      <c r="G1893" s="184">
        <v>2.2381000000000002</v>
      </c>
      <c r="H1893" s="184">
        <v>3.5808</v>
      </c>
      <c r="I1893" s="184">
        <v>6.2385999999999999</v>
      </c>
      <c r="J1893" s="184">
        <v>6.9816000000000003</v>
      </c>
      <c r="K1893" s="184">
        <v>16.171500000000002</v>
      </c>
      <c r="L1893" s="184">
        <v>32.923000000000002</v>
      </c>
      <c r="M1893" s="184">
        <v>38.262999999999998</v>
      </c>
      <c r="N1893" s="184">
        <v>68.281700000000001</v>
      </c>
      <c r="O1893" s="184">
        <v>22.037199999999999</v>
      </c>
      <c r="P1893" s="184">
        <v>15.643700000000001</v>
      </c>
      <c r="Q1893" s="184">
        <v>16.533100000000001</v>
      </c>
      <c r="R1893" s="184">
        <v>34.002200000000002</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44483</v>
      </c>
      <c r="E1894" s="184">
        <v>129.4408</v>
      </c>
      <c r="F1894" s="184">
        <v>0.76780000000000004</v>
      </c>
      <c r="G1894" s="184">
        <v>2.5354000000000001</v>
      </c>
      <c r="H1894" s="184">
        <v>4.0007000000000001</v>
      </c>
      <c r="I1894" s="184">
        <v>6.0959000000000003</v>
      </c>
      <c r="J1894" s="184">
        <v>7.8856999999999999</v>
      </c>
      <c r="K1894" s="184">
        <v>15.461499999999999</v>
      </c>
      <c r="L1894" s="184">
        <v>37.196100000000001</v>
      </c>
      <c r="M1894" s="184">
        <v>40.113500000000002</v>
      </c>
      <c r="N1894" s="184">
        <v>76.146600000000007</v>
      </c>
      <c r="O1894" s="184">
        <v>25.135400000000001</v>
      </c>
      <c r="P1894" s="184">
        <v>17.2761</v>
      </c>
      <c r="Q1894" s="184">
        <v>16.941400000000002</v>
      </c>
      <c r="R1894" s="184">
        <v>34.860799999999998</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44483</v>
      </c>
      <c r="E1895" s="184">
        <v>137.96530000000001</v>
      </c>
      <c r="F1895" s="184">
        <v>0.76959999999999995</v>
      </c>
      <c r="G1895" s="184">
        <v>2.5417999999999998</v>
      </c>
      <c r="H1895" s="184">
        <v>4.0148000000000001</v>
      </c>
      <c r="I1895" s="184">
        <v>6.1242000000000001</v>
      </c>
      <c r="J1895" s="184">
        <v>7.9477000000000002</v>
      </c>
      <c r="K1895" s="184">
        <v>15.6448</v>
      </c>
      <c r="L1895" s="184">
        <v>37.627699999999997</v>
      </c>
      <c r="M1895" s="184">
        <v>40.776800000000001</v>
      </c>
      <c r="N1895" s="184">
        <v>77.265199999999993</v>
      </c>
      <c r="O1895" s="184">
        <v>25.938600000000001</v>
      </c>
      <c r="P1895" s="184">
        <v>18.096299999999999</v>
      </c>
      <c r="Q1895" s="184">
        <v>17.148399999999999</v>
      </c>
      <c r="R1895" s="184">
        <v>35.734499999999997</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44483</v>
      </c>
      <c r="E1896" s="184">
        <v>81.180000000000007</v>
      </c>
      <c r="F1896" s="184">
        <v>1.0078</v>
      </c>
      <c r="G1896" s="184">
        <v>2.3706999999999998</v>
      </c>
      <c r="H1896" s="184">
        <v>3.0726</v>
      </c>
      <c r="I1896" s="184">
        <v>4.2641</v>
      </c>
      <c r="J1896" s="184">
        <v>4.2104999999999997</v>
      </c>
      <c r="K1896" s="184">
        <v>9.8214000000000006</v>
      </c>
      <c r="L1896" s="184">
        <v>23.224</v>
      </c>
      <c r="M1896" s="184">
        <v>23.524000000000001</v>
      </c>
      <c r="N1896" s="184">
        <v>56.0854</v>
      </c>
      <c r="O1896" s="184">
        <v>16.048400000000001</v>
      </c>
      <c r="P1896" s="184">
        <v>12.200100000000001</v>
      </c>
      <c r="Q1896" s="184">
        <v>14.366300000000001</v>
      </c>
      <c r="R1896" s="184">
        <v>26.522099999999998</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44483</v>
      </c>
      <c r="E1897" s="184">
        <v>79.86</v>
      </c>
      <c r="F1897" s="184">
        <v>0.99909999999999999</v>
      </c>
      <c r="G1897" s="184">
        <v>2.3584000000000001</v>
      </c>
      <c r="H1897" s="184">
        <v>3.0585</v>
      </c>
      <c r="I1897" s="184">
        <v>4.2423000000000002</v>
      </c>
      <c r="J1897" s="184">
        <v>4.1607000000000003</v>
      </c>
      <c r="K1897" s="184">
        <v>9.6827000000000005</v>
      </c>
      <c r="L1897" s="184">
        <v>22.8994</v>
      </c>
      <c r="M1897" s="184">
        <v>23.069800000000001</v>
      </c>
      <c r="N1897" s="184">
        <v>55.279000000000003</v>
      </c>
      <c r="O1897" s="184">
        <v>15.513999999999999</v>
      </c>
      <c r="P1897" s="184">
        <v>11.8086</v>
      </c>
      <c r="Q1897" s="184">
        <v>14.0441</v>
      </c>
      <c r="R1897" s="184">
        <v>25.888100000000001</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44483</v>
      </c>
      <c r="E1898" s="184">
        <v>208.2936</v>
      </c>
      <c r="F1898" s="184">
        <v>1.1144000000000001</v>
      </c>
      <c r="G1898" s="184">
        <v>2.8877999999999999</v>
      </c>
      <c r="H1898" s="184">
        <v>4.2827999999999999</v>
      </c>
      <c r="I1898" s="184">
        <v>6.2784000000000004</v>
      </c>
      <c r="J1898" s="184">
        <v>6.9602000000000004</v>
      </c>
      <c r="K1898" s="184">
        <v>17.301500000000001</v>
      </c>
      <c r="L1898" s="184">
        <v>29.606300000000001</v>
      </c>
      <c r="M1898" s="184">
        <v>27.414300000000001</v>
      </c>
      <c r="N1898" s="184">
        <v>50.390900000000002</v>
      </c>
      <c r="O1898" s="184">
        <v>18.6572</v>
      </c>
      <c r="P1898" s="184">
        <v>14.635899999999999</v>
      </c>
      <c r="Q1898" s="184">
        <v>19.180700000000002</v>
      </c>
      <c r="R1898" s="184">
        <v>26.2639</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44483</v>
      </c>
      <c r="E1899" s="184">
        <v>225.9417</v>
      </c>
      <c r="F1899" s="184">
        <v>1.1173</v>
      </c>
      <c r="G1899" s="184">
        <v>2.8959000000000001</v>
      </c>
      <c r="H1899" s="184">
        <v>4.3033999999999999</v>
      </c>
      <c r="I1899" s="184">
        <v>6.3205</v>
      </c>
      <c r="J1899" s="184">
        <v>7.0529999999999999</v>
      </c>
      <c r="K1899" s="184">
        <v>17.6279</v>
      </c>
      <c r="L1899" s="184">
        <v>30.308900000000001</v>
      </c>
      <c r="M1899" s="184">
        <v>28.4649</v>
      </c>
      <c r="N1899" s="184">
        <v>52.089399999999998</v>
      </c>
      <c r="O1899" s="184">
        <v>20.263500000000001</v>
      </c>
      <c r="P1899" s="184">
        <v>16.000499999999999</v>
      </c>
      <c r="Q1899" s="184">
        <v>18.525200000000002</v>
      </c>
      <c r="R1899" s="184">
        <v>27.863700000000001</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44483</v>
      </c>
      <c r="E1904" s="184">
        <v>417.98759999999999</v>
      </c>
      <c r="F1904" s="184">
        <v>1.2359</v>
      </c>
      <c r="G1904" s="184">
        <v>3.1901000000000002</v>
      </c>
      <c r="H1904" s="184">
        <v>4.5176999999999996</v>
      </c>
      <c r="I1904" s="184">
        <v>5.8068</v>
      </c>
      <c r="J1904" s="184">
        <v>9.0782000000000007</v>
      </c>
      <c r="K1904" s="184">
        <v>15.7821</v>
      </c>
      <c r="L1904" s="184">
        <v>35.2607</v>
      </c>
      <c r="M1904" s="184">
        <v>41.118899999999996</v>
      </c>
      <c r="N1904" s="184">
        <v>92.366900000000001</v>
      </c>
      <c r="O1904" s="184">
        <v>21.244900000000001</v>
      </c>
      <c r="P1904" s="184">
        <v>14.0945</v>
      </c>
      <c r="Q1904" s="184">
        <v>18.0745</v>
      </c>
      <c r="R1904" s="184">
        <v>35.974400000000003</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44483</v>
      </c>
      <c r="E1905" s="184">
        <v>446.6585</v>
      </c>
      <c r="F1905" s="184">
        <v>1.2383</v>
      </c>
      <c r="G1905" s="184">
        <v>3.1970000000000001</v>
      </c>
      <c r="H1905" s="184">
        <v>4.5339999999999998</v>
      </c>
      <c r="I1905" s="184">
        <v>5.8398000000000003</v>
      </c>
      <c r="J1905" s="184">
        <v>9.1506000000000007</v>
      </c>
      <c r="K1905" s="184">
        <v>16.019500000000001</v>
      </c>
      <c r="L1905" s="184">
        <v>35.834600000000002</v>
      </c>
      <c r="M1905" s="184">
        <v>42.020499999999998</v>
      </c>
      <c r="N1905" s="184">
        <v>94.060900000000004</v>
      </c>
      <c r="O1905" s="184">
        <v>22.323599999999999</v>
      </c>
      <c r="P1905" s="184">
        <v>15.052899999999999</v>
      </c>
      <c r="Q1905" s="184">
        <v>15.4946</v>
      </c>
      <c r="R1905" s="184">
        <v>37.253</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44483</v>
      </c>
      <c r="E1906" s="184">
        <v>18</v>
      </c>
      <c r="F1906" s="184">
        <v>1.0668</v>
      </c>
      <c r="G1906" s="184">
        <v>2.4474</v>
      </c>
      <c r="H1906" s="184">
        <v>3.3889</v>
      </c>
      <c r="I1906" s="184">
        <v>5.2632000000000003</v>
      </c>
      <c r="J1906" s="184">
        <v>7.3345000000000002</v>
      </c>
      <c r="K1906" s="184">
        <v>16.354199999999999</v>
      </c>
      <c r="L1906" s="184">
        <v>31.9648</v>
      </c>
      <c r="M1906" s="184">
        <v>31.868099999999998</v>
      </c>
      <c r="N1906" s="184">
        <v>63.934399999999997</v>
      </c>
      <c r="O1906" s="184"/>
      <c r="P1906" s="184"/>
      <c r="Q1906" s="184">
        <v>22.8139</v>
      </c>
      <c r="R1906" s="184">
        <v>32.9861</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44483</v>
      </c>
      <c r="E1907" s="184">
        <v>17.600000000000001</v>
      </c>
      <c r="F1907" s="184">
        <v>0.97529999999999994</v>
      </c>
      <c r="G1907" s="184">
        <v>2.4447000000000001</v>
      </c>
      <c r="H1907" s="184">
        <v>3.347</v>
      </c>
      <c r="I1907" s="184">
        <v>5.2001999999999997</v>
      </c>
      <c r="J1907" s="184">
        <v>7.2516999999999996</v>
      </c>
      <c r="K1907" s="184">
        <v>16.171600000000002</v>
      </c>
      <c r="L1907" s="184">
        <v>31.441400000000002</v>
      </c>
      <c r="M1907" s="184">
        <v>31.147500000000001</v>
      </c>
      <c r="N1907" s="184">
        <v>62.812199999999997</v>
      </c>
      <c r="O1907" s="184"/>
      <c r="P1907" s="184"/>
      <c r="Q1907" s="184">
        <v>21.852799999999998</v>
      </c>
      <c r="R1907" s="184">
        <v>32.0871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44483</v>
      </c>
      <c r="E1908" s="184">
        <v>110.9007</v>
      </c>
      <c r="F1908" s="184">
        <v>0.64949999999999997</v>
      </c>
      <c r="G1908" s="184">
        <v>1.5521</v>
      </c>
      <c r="H1908" s="184">
        <v>2.7065000000000001</v>
      </c>
      <c r="I1908" s="184">
        <v>3.7551999999999999</v>
      </c>
      <c r="J1908" s="184">
        <v>4.3108000000000004</v>
      </c>
      <c r="K1908" s="184">
        <v>11.989100000000001</v>
      </c>
      <c r="L1908" s="184">
        <v>28.1523</v>
      </c>
      <c r="M1908" s="184">
        <v>28.3736</v>
      </c>
      <c r="N1908" s="184">
        <v>62.630600000000001</v>
      </c>
      <c r="O1908" s="184">
        <v>23.310199999999998</v>
      </c>
      <c r="P1908" s="184">
        <v>16.420100000000001</v>
      </c>
      <c r="Q1908" s="184">
        <v>15.047700000000001</v>
      </c>
      <c r="R1908" s="184">
        <v>33.459099999999999</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44483</v>
      </c>
      <c r="E1909" s="184">
        <v>104.0843</v>
      </c>
      <c r="F1909" s="184">
        <v>0.6472</v>
      </c>
      <c r="G1909" s="184">
        <v>1.5457000000000001</v>
      </c>
      <c r="H1909" s="184">
        <v>2.6922000000000001</v>
      </c>
      <c r="I1909" s="184">
        <v>3.7271000000000001</v>
      </c>
      <c r="J1909" s="184">
        <v>4.2504999999999997</v>
      </c>
      <c r="K1909" s="184">
        <v>11.789099999999999</v>
      </c>
      <c r="L1909" s="184">
        <v>27.7041</v>
      </c>
      <c r="M1909" s="184">
        <v>27.703099999999999</v>
      </c>
      <c r="N1909" s="184">
        <v>61.514699999999998</v>
      </c>
      <c r="O1909" s="184">
        <v>22.490300000000001</v>
      </c>
      <c r="P1909" s="184">
        <v>15.602499999999999</v>
      </c>
      <c r="Q1909" s="184">
        <v>15.5105</v>
      </c>
      <c r="R1909" s="184">
        <v>32.576599999999999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0.80531000000000008</v>
      </c>
      <c r="G1910" s="186">
        <v>2.1281433333333339</v>
      </c>
      <c r="H1910" s="186">
        <v>3.3109499999999996</v>
      </c>
      <c r="I1910" s="186">
        <v>5.118946666666667</v>
      </c>
      <c r="J1910" s="186">
        <v>6.274853333333331</v>
      </c>
      <c r="K1910" s="186">
        <v>14.07860333333333</v>
      </c>
      <c r="L1910" s="186">
        <v>30.769823333333342</v>
      </c>
      <c r="M1910" s="186">
        <v>34.100790000000003</v>
      </c>
      <c r="N1910" s="186">
        <v>69.58019642857144</v>
      </c>
      <c r="O1910" s="186">
        <v>20.482223076923074</v>
      </c>
      <c r="P1910" s="186">
        <v>14.84584583333333</v>
      </c>
      <c r="Q1910" s="186">
        <v>18.486709999999999</v>
      </c>
      <c r="R1910" s="186">
        <v>32.474082142857149</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0.76869999999999994</v>
      </c>
      <c r="G1911" s="186">
        <v>2.2415500000000002</v>
      </c>
      <c r="H1911" s="186">
        <v>3.36795</v>
      </c>
      <c r="I1911" s="186">
        <v>5.2317</v>
      </c>
      <c r="J1911" s="186">
        <v>6.8055500000000002</v>
      </c>
      <c r="K1911" s="186">
        <v>14.999000000000001</v>
      </c>
      <c r="L1911" s="186">
        <v>31.188000000000002</v>
      </c>
      <c r="M1911" s="186">
        <v>34.023349999999994</v>
      </c>
      <c r="N1911" s="186">
        <v>66.108049999999992</v>
      </c>
      <c r="O1911" s="186">
        <v>21.4893</v>
      </c>
      <c r="P1911" s="186">
        <v>15.623100000000001</v>
      </c>
      <c r="Q1911" s="186">
        <v>17.542950000000001</v>
      </c>
      <c r="R1911" s="186">
        <v>32.331850000000003</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s="128"/>
      <c r="B1914" s="128"/>
      <c r="C1914" s="128"/>
      <c r="D1914" s="128"/>
      <c r="E1914" s="128"/>
      <c r="F1914" s="128"/>
      <c r="G1914" s="128"/>
      <c r="H1914" s="128"/>
      <c r="I1914" s="128"/>
      <c r="J1914" s="128"/>
      <c r="K1914" s="128"/>
      <c r="L1914" s="128"/>
      <c r="M1914" s="128"/>
      <c r="N1914" s="128"/>
      <c r="O1914" s="128"/>
      <c r="P1914" s="128"/>
      <c r="Q1914" s="128"/>
      <c r="R1914" s="128"/>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Data'!$B$7:$R$2292,3,0)</f>
        <v>44483</v>
      </c>
      <c r="C8" s="65">
        <f>VLOOKUP($A8,'Return Data'!$B$7:$R$2292,4,0)</f>
        <v>31.864799999999999</v>
      </c>
      <c r="D8" s="65">
        <f>VLOOKUP($A8,'Return Data'!$B$7:$R$2292,10,0)</f>
        <v>12.4832</v>
      </c>
      <c r="E8" s="66">
        <f t="shared" ref="E8:E16" si="0">RANK(D8,D$8:D$16,0)</f>
        <v>4</v>
      </c>
      <c r="F8" s="65">
        <f>VLOOKUP($A8,'Return Data'!$B$7:$R$2292,11,0)</f>
        <v>24.417400000000001</v>
      </c>
      <c r="G8" s="66">
        <f t="shared" ref="G8:G16" si="1">RANK(F8,F$8:F$16,0)</f>
        <v>3</v>
      </c>
      <c r="H8" s="65">
        <f>VLOOKUP($A8,'Return Data'!$B$7:$R$2292,12,0)</f>
        <v>24.0136</v>
      </c>
      <c r="I8" s="66">
        <f t="shared" ref="I8:I16" si="2">RANK(H8,H$8:H$16,0)</f>
        <v>3</v>
      </c>
      <c r="J8" s="65">
        <f>VLOOKUP($A8,'Return Data'!$B$7:$R$2292,13,0)</f>
        <v>43.957900000000002</v>
      </c>
      <c r="K8" s="66">
        <f t="shared" ref="K8:K16" si="3">RANK(J8,J$8:J$16,0)</f>
        <v>3</v>
      </c>
      <c r="L8" s="65">
        <f>VLOOKUP($A8,'Return Data'!$B$7:$R$2292,17,0)</f>
        <v>24.6023</v>
      </c>
      <c r="M8" s="66">
        <f t="shared" ref="M8:M14" si="4">RANK(L8,L$8:L$16,0)</f>
        <v>3</v>
      </c>
      <c r="N8" s="65">
        <f>VLOOKUP($A8,'Return Data'!$B$7:$R$2292,14,0)</f>
        <v>21.512499999999999</v>
      </c>
      <c r="O8" s="66">
        <f t="shared" ref="O8:O14" si="5">RANK(N8,N$8:N$16,0)</f>
        <v>2</v>
      </c>
      <c r="P8" s="65">
        <f>VLOOKUP($A8,'Return Data'!$B$7:$R$2292,15,0)</f>
        <v>13.7865</v>
      </c>
      <c r="Q8" s="66">
        <f t="shared" ref="Q8:Q14" si="6">RANK(P8,P$8:P$16,0)</f>
        <v>3</v>
      </c>
      <c r="R8" s="65">
        <f>VLOOKUP($A8,'Return Data'!$B$7:$R$2292,16,0)</f>
        <v>10.952500000000001</v>
      </c>
      <c r="S8" s="67">
        <f t="shared" ref="S8:S16" si="7">RANK(R8,R$8:R$16,0)</f>
        <v>4</v>
      </c>
    </row>
    <row r="9" spans="1:20" x14ac:dyDescent="0.3">
      <c r="A9" s="63" t="s">
        <v>1244</v>
      </c>
      <c r="B9" s="64">
        <f>VLOOKUP($A9,'Return Data'!$B$7:$R$2292,3,0)</f>
        <v>44483</v>
      </c>
      <c r="C9" s="65">
        <f>VLOOKUP($A9,'Return Data'!$B$7:$R$2292,4,0)</f>
        <v>47.921999999999997</v>
      </c>
      <c r="D9" s="65">
        <f>VLOOKUP($A9,'Return Data'!$B$7:$R$2292,10,0)</f>
        <v>7.0930999999999997</v>
      </c>
      <c r="E9" s="66">
        <f t="shared" si="0"/>
        <v>7</v>
      </c>
      <c r="F9" s="65">
        <f>VLOOKUP($A9,'Return Data'!$B$7:$R$2292,11,0)</f>
        <v>16.504999999999999</v>
      </c>
      <c r="G9" s="66">
        <f t="shared" si="1"/>
        <v>6</v>
      </c>
      <c r="H9" s="65">
        <f>VLOOKUP($A9,'Return Data'!$B$7:$R$2292,12,0)</f>
        <v>16.1633</v>
      </c>
      <c r="I9" s="66">
        <f t="shared" si="2"/>
        <v>6</v>
      </c>
      <c r="J9" s="65">
        <f>VLOOKUP($A9,'Return Data'!$B$7:$R$2292,13,0)</f>
        <v>30.991700000000002</v>
      </c>
      <c r="K9" s="66">
        <f t="shared" si="3"/>
        <v>6</v>
      </c>
      <c r="L9" s="65">
        <f>VLOOKUP($A9,'Return Data'!$B$7:$R$2292,17,0)</f>
        <v>22.3965</v>
      </c>
      <c r="M9" s="66">
        <f t="shared" si="4"/>
        <v>4</v>
      </c>
      <c r="N9" s="65">
        <f>VLOOKUP($A9,'Return Data'!$B$7:$R$2292,14,0)</f>
        <v>16.998000000000001</v>
      </c>
      <c r="O9" s="66">
        <f t="shared" si="5"/>
        <v>4</v>
      </c>
      <c r="P9" s="65">
        <f>VLOOKUP($A9,'Return Data'!$B$7:$R$2292,15,0)</f>
        <v>11.289400000000001</v>
      </c>
      <c r="Q9" s="66">
        <f t="shared" si="6"/>
        <v>4</v>
      </c>
      <c r="R9" s="65">
        <f>VLOOKUP($A9,'Return Data'!$B$7:$R$2292,16,0)</f>
        <v>10.1759</v>
      </c>
      <c r="S9" s="67">
        <f t="shared" si="7"/>
        <v>6</v>
      </c>
    </row>
    <row r="10" spans="1:20" x14ac:dyDescent="0.3">
      <c r="A10" s="63" t="s">
        <v>1246</v>
      </c>
      <c r="B10" s="64">
        <f>VLOOKUP($A10,'Return Data'!$B$7:$R$2292,3,0)</f>
        <v>44483</v>
      </c>
      <c r="C10" s="65">
        <f>VLOOKUP($A10,'Return Data'!$B$7:$R$2292,4,0)</f>
        <v>423.1191</v>
      </c>
      <c r="D10" s="65">
        <f>VLOOKUP($A10,'Return Data'!$B$7:$R$2292,10,0)</f>
        <v>14.9071</v>
      </c>
      <c r="E10" s="66">
        <f t="shared" si="0"/>
        <v>1</v>
      </c>
      <c r="F10" s="65">
        <f>VLOOKUP($A10,'Return Data'!$B$7:$R$2292,11,0)</f>
        <v>28.1736</v>
      </c>
      <c r="G10" s="66">
        <f t="shared" si="1"/>
        <v>2</v>
      </c>
      <c r="H10" s="65">
        <f>VLOOKUP($A10,'Return Data'!$B$7:$R$2292,12,0)</f>
        <v>31.266500000000001</v>
      </c>
      <c r="I10" s="66">
        <f t="shared" si="2"/>
        <v>2</v>
      </c>
      <c r="J10" s="65">
        <f>VLOOKUP($A10,'Return Data'!$B$7:$R$2292,13,0)</f>
        <v>66.488699999999994</v>
      </c>
      <c r="K10" s="66">
        <f t="shared" si="3"/>
        <v>1</v>
      </c>
      <c r="L10" s="65">
        <f>VLOOKUP($A10,'Return Data'!$B$7:$R$2292,17,0)</f>
        <v>27.040600000000001</v>
      </c>
      <c r="M10" s="66">
        <f t="shared" si="4"/>
        <v>2</v>
      </c>
      <c r="N10" s="65">
        <f>VLOOKUP($A10,'Return Data'!$B$7:$R$2292,14,0)</f>
        <v>18.845099999999999</v>
      </c>
      <c r="O10" s="66">
        <f t="shared" si="5"/>
        <v>3</v>
      </c>
      <c r="P10" s="65">
        <f>VLOOKUP($A10,'Return Data'!$B$7:$R$2292,15,0)</f>
        <v>15.3789</v>
      </c>
      <c r="Q10" s="66">
        <f t="shared" si="6"/>
        <v>2</v>
      </c>
      <c r="R10" s="65">
        <f>VLOOKUP($A10,'Return Data'!$B$7:$R$2292,16,0)</f>
        <v>21.8293</v>
      </c>
      <c r="S10" s="67">
        <f t="shared" si="7"/>
        <v>2</v>
      </c>
    </row>
    <row r="11" spans="1:20" x14ac:dyDescent="0.3">
      <c r="A11" s="63" t="s">
        <v>2023</v>
      </c>
      <c r="B11" s="64">
        <f>VLOOKUP($A11,'Return Data'!$B$7:$R$2292,3,0)</f>
        <v>44483</v>
      </c>
      <c r="C11" s="65">
        <f>VLOOKUP($A11,'Return Data'!$B$7:$R$2292,4,0)</f>
        <v>26.441700000000001</v>
      </c>
      <c r="D11" s="65">
        <f>VLOOKUP($A11,'Return Data'!$B$7:$R$2292,10,0)</f>
        <v>12.787100000000001</v>
      </c>
      <c r="E11" s="66">
        <f t="shared" si="0"/>
        <v>3</v>
      </c>
      <c r="F11" s="65">
        <f>VLOOKUP($A11,'Return Data'!$B$7:$R$2292,11,0)</f>
        <v>23.6142</v>
      </c>
      <c r="G11" s="66">
        <f t="shared" si="1"/>
        <v>4</v>
      </c>
      <c r="H11" s="65">
        <f>VLOOKUP($A11,'Return Data'!$B$7:$R$2292,12,0)</f>
        <v>20.321400000000001</v>
      </c>
      <c r="I11" s="66">
        <f t="shared" si="2"/>
        <v>4</v>
      </c>
      <c r="J11" s="65">
        <f>VLOOKUP($A11,'Return Data'!$B$7:$R$2292,13,0)</f>
        <v>37.528100000000002</v>
      </c>
      <c r="K11" s="66">
        <f t="shared" si="3"/>
        <v>5</v>
      </c>
      <c r="L11" s="65">
        <f>VLOOKUP($A11,'Return Data'!$B$7:$R$2292,17,0)</f>
        <v>21.013100000000001</v>
      </c>
      <c r="M11" s="66">
        <f t="shared" si="4"/>
        <v>5</v>
      </c>
      <c r="N11" s="65">
        <f>VLOOKUP($A11,'Return Data'!$B$7:$R$2292,14,0)</f>
        <v>15.9541</v>
      </c>
      <c r="O11" s="66">
        <f t="shared" si="5"/>
        <v>5</v>
      </c>
      <c r="P11" s="65">
        <f>VLOOKUP($A11,'Return Data'!$B$7:$R$2292,15,0)</f>
        <v>10.644</v>
      </c>
      <c r="Q11" s="66">
        <f t="shared" si="6"/>
        <v>5</v>
      </c>
      <c r="R11" s="65">
        <f>VLOOKUP($A11,'Return Data'!$B$7:$R$2292,16,0)</f>
        <v>9.6699000000000002</v>
      </c>
      <c r="S11" s="67">
        <f t="shared" si="7"/>
        <v>7</v>
      </c>
    </row>
    <row r="12" spans="1:20" x14ac:dyDescent="0.3">
      <c r="A12" s="63" t="s">
        <v>1248</v>
      </c>
      <c r="B12" s="64">
        <f>VLOOKUP($A12,'Return Data'!$B$7:$R$2292,3,0)</f>
        <v>44483</v>
      </c>
      <c r="C12" s="65">
        <f>VLOOKUP($A12,'Return Data'!$B$7:$R$2292,4,0)</f>
        <v>77.632599999999996</v>
      </c>
      <c r="D12" s="65">
        <f>VLOOKUP($A12,'Return Data'!$B$7:$R$2292,10,0)</f>
        <v>7.5351999999999997</v>
      </c>
      <c r="E12" s="66">
        <f t="shared" si="0"/>
        <v>6</v>
      </c>
      <c r="F12" s="65">
        <f>VLOOKUP($A12,'Return Data'!$B$7:$R$2292,11,0)</f>
        <v>32.853400000000001</v>
      </c>
      <c r="G12" s="66">
        <f t="shared" si="1"/>
        <v>1</v>
      </c>
      <c r="H12" s="65">
        <f>VLOOKUP($A12,'Return Data'!$B$7:$R$2292,12,0)</f>
        <v>52.473399999999998</v>
      </c>
      <c r="I12" s="66">
        <f t="shared" si="2"/>
        <v>1</v>
      </c>
      <c r="J12" s="65">
        <f>VLOOKUP($A12,'Return Data'!$B$7:$R$2292,13,0)</f>
        <v>66.353999999999999</v>
      </c>
      <c r="K12" s="66">
        <f t="shared" si="3"/>
        <v>2</v>
      </c>
      <c r="L12" s="65">
        <f>VLOOKUP($A12,'Return Data'!$B$7:$R$2292,17,0)</f>
        <v>41.632100000000001</v>
      </c>
      <c r="M12" s="66">
        <f t="shared" si="4"/>
        <v>1</v>
      </c>
      <c r="N12" s="65">
        <f>VLOOKUP($A12,'Return Data'!$B$7:$R$2292,14,0)</f>
        <v>30.074000000000002</v>
      </c>
      <c r="O12" s="66">
        <f t="shared" si="5"/>
        <v>1</v>
      </c>
      <c r="P12" s="65">
        <f>VLOOKUP($A12,'Return Data'!$B$7:$R$2292,15,0)</f>
        <v>18.575800000000001</v>
      </c>
      <c r="Q12" s="66">
        <f t="shared" si="6"/>
        <v>1</v>
      </c>
      <c r="R12" s="65">
        <f>VLOOKUP($A12,'Return Data'!$B$7:$R$2292,16,0)</f>
        <v>10.468999999999999</v>
      </c>
      <c r="S12" s="67">
        <f t="shared" si="7"/>
        <v>5</v>
      </c>
    </row>
    <row r="13" spans="1:20" x14ac:dyDescent="0.3">
      <c r="A13" s="63" t="s">
        <v>1604</v>
      </c>
      <c r="B13" s="64">
        <f>VLOOKUP($A13,'Return Data'!$B$7:$R$2292,3,0)</f>
        <v>44483</v>
      </c>
      <c r="C13" s="65">
        <f>VLOOKUP($A13,'Return Data'!$B$7:$R$2292,4,0)</f>
        <v>23.594200000000001</v>
      </c>
      <c r="D13" s="65">
        <f>VLOOKUP($A13,'Return Data'!$B$7:$R$2292,10,0)</f>
        <v>14.6389</v>
      </c>
      <c r="E13" s="66">
        <f t="shared" si="0"/>
        <v>2</v>
      </c>
      <c r="F13" s="65">
        <f>VLOOKUP($A13,'Return Data'!$B$7:$R$2292,11,0)</f>
        <v>14.7737</v>
      </c>
      <c r="G13" s="66">
        <f t="shared" si="1"/>
        <v>8</v>
      </c>
      <c r="H13" s="65">
        <f>VLOOKUP($A13,'Return Data'!$B$7:$R$2292,12,0)</f>
        <v>9.4457000000000004</v>
      </c>
      <c r="I13" s="66">
        <f t="shared" si="2"/>
        <v>9</v>
      </c>
      <c r="J13" s="65">
        <f>VLOOKUP($A13,'Return Data'!$B$7:$R$2292,13,0)</f>
        <v>14.0792</v>
      </c>
      <c r="K13" s="66">
        <f t="shared" si="3"/>
        <v>9</v>
      </c>
      <c r="L13" s="65">
        <f>VLOOKUP($A13,'Return Data'!$B$7:$R$2292,17,0)</f>
        <v>12.2654</v>
      </c>
      <c r="M13" s="66">
        <f t="shared" si="4"/>
        <v>8</v>
      </c>
      <c r="N13" s="65">
        <f>VLOOKUP($A13,'Return Data'!$B$7:$R$2292,14,0)</f>
        <v>10.4389</v>
      </c>
      <c r="O13" s="66">
        <f t="shared" si="5"/>
        <v>8</v>
      </c>
      <c r="P13" s="65">
        <f>VLOOKUP($A13,'Return Data'!$B$7:$R$2292,15,0)</f>
        <v>8.8300999999999998</v>
      </c>
      <c r="Q13" s="66">
        <f t="shared" si="6"/>
        <v>7</v>
      </c>
      <c r="R13" s="65">
        <f>VLOOKUP($A13,'Return Data'!$B$7:$R$2292,16,0)</f>
        <v>9.6511999999999993</v>
      </c>
      <c r="S13" s="67">
        <f t="shared" si="7"/>
        <v>8</v>
      </c>
    </row>
    <row r="14" spans="1:20" x14ac:dyDescent="0.3">
      <c r="A14" s="63" t="s">
        <v>1251</v>
      </c>
      <c r="B14" s="64">
        <f>VLOOKUP($A14,'Return Data'!$B$7:$R$2292,3,0)</f>
        <v>44483</v>
      </c>
      <c r="C14" s="65">
        <f>VLOOKUP($A14,'Return Data'!$B$7:$R$2292,4,0)</f>
        <v>38.013599999999997</v>
      </c>
      <c r="D14" s="65">
        <f>VLOOKUP($A14,'Return Data'!$B$7:$R$2292,10,0)</f>
        <v>6.3605999999999998</v>
      </c>
      <c r="E14" s="66">
        <f t="shared" si="0"/>
        <v>8</v>
      </c>
      <c r="F14" s="65">
        <f>VLOOKUP($A14,'Return Data'!$B$7:$R$2292,11,0)</f>
        <v>15.847799999999999</v>
      </c>
      <c r="G14" s="66">
        <f t="shared" si="1"/>
        <v>7</v>
      </c>
      <c r="H14" s="65">
        <f>VLOOKUP($A14,'Return Data'!$B$7:$R$2292,12,0)</f>
        <v>13.0099</v>
      </c>
      <c r="I14" s="66">
        <f t="shared" si="2"/>
        <v>7</v>
      </c>
      <c r="J14" s="65">
        <f>VLOOKUP($A14,'Return Data'!$B$7:$R$2292,13,0)</f>
        <v>24.584900000000001</v>
      </c>
      <c r="K14" s="66">
        <f t="shared" si="3"/>
        <v>7</v>
      </c>
      <c r="L14" s="65">
        <f>VLOOKUP($A14,'Return Data'!$B$7:$R$2292,17,0)</f>
        <v>16.7805</v>
      </c>
      <c r="M14" s="66">
        <f t="shared" si="4"/>
        <v>6</v>
      </c>
      <c r="N14" s="65">
        <f>VLOOKUP($A14,'Return Data'!$B$7:$R$2292,14,0)</f>
        <v>14.1348</v>
      </c>
      <c r="O14" s="66">
        <f t="shared" si="5"/>
        <v>6</v>
      </c>
      <c r="P14" s="65">
        <f>VLOOKUP($A14,'Return Data'!$B$7:$R$2292,15,0)</f>
        <v>10.180300000000001</v>
      </c>
      <c r="Q14" s="66">
        <f t="shared" si="6"/>
        <v>6</v>
      </c>
      <c r="R14" s="65">
        <f>VLOOKUP($A14,'Return Data'!$B$7:$R$2292,16,0)</f>
        <v>8.7714999999999996</v>
      </c>
      <c r="S14" s="67">
        <f t="shared" si="7"/>
        <v>9</v>
      </c>
    </row>
    <row r="15" spans="1:20" x14ac:dyDescent="0.3">
      <c r="A15" s="63" t="s">
        <v>1253</v>
      </c>
      <c r="B15" s="64">
        <f>VLOOKUP($A15,'Return Data'!$B$7:$R$2292,3,0)</f>
        <v>44483</v>
      </c>
      <c r="C15" s="65">
        <f>VLOOKUP($A15,'Return Data'!$B$7:$R$2292,4,0)</f>
        <v>15.540699999999999</v>
      </c>
      <c r="D15" s="65">
        <f>VLOOKUP($A15,'Return Data'!$B$7:$R$2292,10,0)</f>
        <v>8.0625999999999998</v>
      </c>
      <c r="E15" s="66">
        <f t="shared" si="0"/>
        <v>5</v>
      </c>
      <c r="F15" s="65">
        <f>VLOOKUP($A15,'Return Data'!$B$7:$R$2292,11,0)</f>
        <v>17.508199999999999</v>
      </c>
      <c r="G15" s="66">
        <f t="shared" si="1"/>
        <v>5</v>
      </c>
      <c r="H15" s="65">
        <f>VLOOKUP($A15,'Return Data'!$B$7:$R$2292,12,0)</f>
        <v>19.922999999999998</v>
      </c>
      <c r="I15" s="66">
        <f t="shared" si="2"/>
        <v>5</v>
      </c>
      <c r="J15" s="65">
        <f>VLOOKUP($A15,'Return Data'!$B$7:$R$2292,13,0)</f>
        <v>38.595399999999998</v>
      </c>
      <c r="K15" s="66">
        <f t="shared" si="3"/>
        <v>4</v>
      </c>
      <c r="L15" s="65"/>
      <c r="M15" s="66"/>
      <c r="N15" s="65"/>
      <c r="O15" s="66"/>
      <c r="P15" s="65"/>
      <c r="Q15" s="66"/>
      <c r="R15" s="65">
        <f>VLOOKUP($A15,'Return Data'!$B$7:$R$2292,16,0)</f>
        <v>31.4175</v>
      </c>
      <c r="S15" s="67">
        <f t="shared" si="7"/>
        <v>1</v>
      </c>
    </row>
    <row r="16" spans="1:20" x14ac:dyDescent="0.3">
      <c r="A16" s="63" t="s">
        <v>1255</v>
      </c>
      <c r="B16" s="64">
        <f>VLOOKUP($A16,'Return Data'!$B$7:$R$2292,3,0)</f>
        <v>44483</v>
      </c>
      <c r="C16" s="65">
        <f>VLOOKUP($A16,'Return Data'!$B$7:$R$2292,4,0)</f>
        <v>44.660400000000003</v>
      </c>
      <c r="D16" s="65">
        <f>VLOOKUP($A16,'Return Data'!$B$7:$R$2292,10,0)</f>
        <v>6.1227999999999998</v>
      </c>
      <c r="E16" s="66">
        <f t="shared" si="0"/>
        <v>9</v>
      </c>
      <c r="F16" s="65">
        <f>VLOOKUP($A16,'Return Data'!$B$7:$R$2292,11,0)</f>
        <v>12.106400000000001</v>
      </c>
      <c r="G16" s="66">
        <f t="shared" si="1"/>
        <v>9</v>
      </c>
      <c r="H16" s="65">
        <f>VLOOKUP($A16,'Return Data'!$B$7:$R$2292,12,0)</f>
        <v>11.5762</v>
      </c>
      <c r="I16" s="66">
        <f t="shared" si="2"/>
        <v>8</v>
      </c>
      <c r="J16" s="65">
        <f>VLOOKUP($A16,'Return Data'!$B$7:$R$2292,13,0)</f>
        <v>21.5428</v>
      </c>
      <c r="K16" s="66">
        <f t="shared" si="3"/>
        <v>8</v>
      </c>
      <c r="L16" s="65">
        <f>VLOOKUP($A16,'Return Data'!$B$7:$R$2292,17,0)</f>
        <v>15.264699999999999</v>
      </c>
      <c r="M16" s="66">
        <f>RANK(L16,L$8:L$16,0)</f>
        <v>7</v>
      </c>
      <c r="N16" s="65">
        <f>VLOOKUP($A16,'Return Data'!$B$7:$R$2292,14,0)</f>
        <v>10.6982</v>
      </c>
      <c r="O16" s="66">
        <f>RANK(N16,N$8:N$16,0)</f>
        <v>7</v>
      </c>
      <c r="P16" s="65">
        <f>VLOOKUP($A16,'Return Data'!$B$7:$R$2292,15,0)</f>
        <v>8.3908000000000005</v>
      </c>
      <c r="Q16" s="66">
        <f>RANK(P16,P$8:P$16,0)</f>
        <v>8</v>
      </c>
      <c r="R16" s="65">
        <f>VLOOKUP($A16,'Return Data'!$B$7:$R$2292,16,0)</f>
        <v>12.368600000000001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9.9989555555555576</v>
      </c>
      <c r="E18" s="74"/>
      <c r="F18" s="75">
        <f>AVERAGE(F8:F16)</f>
        <v>20.644411111111111</v>
      </c>
      <c r="G18" s="74"/>
      <c r="H18" s="75">
        <f>AVERAGE(H8:H16)</f>
        <v>22.021444444444441</v>
      </c>
      <c r="I18" s="74"/>
      <c r="J18" s="75">
        <f>AVERAGE(J8:J16)</f>
        <v>38.23585555555556</v>
      </c>
      <c r="K18" s="74"/>
      <c r="L18" s="75">
        <f>AVERAGE(L8:L16)</f>
        <v>22.624400000000001</v>
      </c>
      <c r="M18" s="74"/>
      <c r="N18" s="75">
        <f>AVERAGE(N8:N16)</f>
        <v>17.331949999999999</v>
      </c>
      <c r="O18" s="74"/>
      <c r="P18" s="75">
        <f>AVERAGE(P8:P16)</f>
        <v>12.134475</v>
      </c>
      <c r="Q18" s="74"/>
      <c r="R18" s="75">
        <f>AVERAGE(R8:R16)</f>
        <v>13.922822222222223</v>
      </c>
      <c r="S18" s="76"/>
    </row>
    <row r="19" spans="1:19" x14ac:dyDescent="0.3">
      <c r="A19" s="73" t="s">
        <v>28</v>
      </c>
      <c r="B19" s="74"/>
      <c r="C19" s="74"/>
      <c r="D19" s="75">
        <f>MIN(D8:D16)</f>
        <v>6.1227999999999998</v>
      </c>
      <c r="E19" s="74"/>
      <c r="F19" s="75">
        <f>MIN(F8:F16)</f>
        <v>12.106400000000001</v>
      </c>
      <c r="G19" s="74"/>
      <c r="H19" s="75">
        <f>MIN(H8:H16)</f>
        <v>9.4457000000000004</v>
      </c>
      <c r="I19" s="74"/>
      <c r="J19" s="75">
        <f>MIN(J8:J16)</f>
        <v>14.0792</v>
      </c>
      <c r="K19" s="74"/>
      <c r="L19" s="75">
        <f>MIN(L8:L16)</f>
        <v>12.2654</v>
      </c>
      <c r="M19" s="74"/>
      <c r="N19" s="75">
        <f>MIN(N8:N16)</f>
        <v>10.4389</v>
      </c>
      <c r="O19" s="74"/>
      <c r="P19" s="75">
        <f>MIN(P8:P16)</f>
        <v>8.3908000000000005</v>
      </c>
      <c r="Q19" s="74"/>
      <c r="R19" s="75">
        <f>MIN(R8:R16)</f>
        <v>8.7714999999999996</v>
      </c>
      <c r="S19" s="76"/>
    </row>
    <row r="20" spans="1:19" ht="15" thickBot="1" x14ac:dyDescent="0.35">
      <c r="A20" s="77" t="s">
        <v>29</v>
      </c>
      <c r="B20" s="78"/>
      <c r="C20" s="78"/>
      <c r="D20" s="79">
        <f>MAX(D8:D16)</f>
        <v>14.9071</v>
      </c>
      <c r="E20" s="78"/>
      <c r="F20" s="79">
        <f>MAX(F8:F16)</f>
        <v>32.853400000000001</v>
      </c>
      <c r="G20" s="78"/>
      <c r="H20" s="79">
        <f>MAX(H8:H16)</f>
        <v>52.473399999999998</v>
      </c>
      <c r="I20" s="78"/>
      <c r="J20" s="79">
        <f>MAX(J8:J16)</f>
        <v>66.488699999999994</v>
      </c>
      <c r="K20" s="78"/>
      <c r="L20" s="79">
        <f>MAX(L8:L16)</f>
        <v>41.632100000000001</v>
      </c>
      <c r="M20" s="78"/>
      <c r="N20" s="79">
        <f>MAX(N8:N16)</f>
        <v>30.074000000000002</v>
      </c>
      <c r="O20" s="78"/>
      <c r="P20" s="79">
        <f>MAX(P8:P16)</f>
        <v>18.575800000000001</v>
      </c>
      <c r="Q20" s="78"/>
      <c r="R20" s="79">
        <f>MAX(R8:R16)</f>
        <v>31.4175</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Data'!$B$7:$R$2292,3,0)</f>
        <v>44483</v>
      </c>
      <c r="C8" s="65">
        <f>VLOOKUP($A8,'Return Data'!$B$7:$R$2292,4,0)</f>
        <v>80.86</v>
      </c>
      <c r="D8" s="65">
        <f>VLOOKUP($A8,'Return Data'!$B$7:$R$2292,10,0)</f>
        <v>5.8654000000000002</v>
      </c>
      <c r="E8" s="66">
        <f t="shared" ref="E8:E17" si="0">RANK(D8,D$8:D$17,0)</f>
        <v>9</v>
      </c>
      <c r="F8" s="65">
        <f>VLOOKUP($A8,'Return Data'!$B$7:$R$2292,11,0)</f>
        <v>14.678800000000001</v>
      </c>
      <c r="G8" s="66">
        <f t="shared" ref="G8:G14" si="1">RANK(F8,F$8:F$17,0)</f>
        <v>4</v>
      </c>
      <c r="H8" s="65">
        <f>VLOOKUP($A8,'Return Data'!$B$7:$R$2292,12,0)</f>
        <v>15.333</v>
      </c>
      <c r="I8" s="66">
        <f t="shared" ref="I8:I14" si="2">RANK(H8,H$8:H$17,0)</f>
        <v>6</v>
      </c>
      <c r="J8" s="65">
        <f>VLOOKUP($A8,'Return Data'!$B$7:$R$2292,13,0)</f>
        <v>31.822600000000001</v>
      </c>
      <c r="K8" s="66">
        <f t="shared" ref="K8" si="3">RANK(J8,J$8:J$17,0)</f>
        <v>4</v>
      </c>
      <c r="L8" s="65">
        <f>VLOOKUP($A8,'Return Data'!$B$7:$R$2292,17,0)</f>
        <v>19.559100000000001</v>
      </c>
      <c r="M8" s="66">
        <f t="shared" ref="M8" si="4">RANK(L8,L$8:L$17,0)</f>
        <v>3</v>
      </c>
      <c r="N8" s="65">
        <f>VLOOKUP($A8,'Return Data'!$B$7:$R$2292,14,0)</f>
        <v>15.351800000000001</v>
      </c>
      <c r="O8" s="66">
        <f t="shared" ref="O8" si="5">RANK(N8,N$8:N$17,0)</f>
        <v>3</v>
      </c>
      <c r="P8" s="65">
        <f>VLOOKUP($A8,'Return Data'!$B$7:$R$2292,15,0)</f>
        <v>11.950200000000001</v>
      </c>
      <c r="Q8" s="66">
        <f t="shared" ref="Q8" si="6">RANK(P8,P$8:P$17,0)</f>
        <v>4</v>
      </c>
      <c r="R8" s="65">
        <f>VLOOKUP($A8,'Return Data'!$B$7:$R$2292,16,0)</f>
        <v>13.117000000000001</v>
      </c>
      <c r="S8" s="67">
        <f t="shared" ref="S8:S17" si="7">RANK(R8,R$8:R$17,0)</f>
        <v>7</v>
      </c>
    </row>
    <row r="9" spans="1:20" x14ac:dyDescent="0.3">
      <c r="A9" s="63" t="s">
        <v>546</v>
      </c>
      <c r="B9" s="64">
        <f>VLOOKUP($A9,'Return Data'!$B$7:$R$2292,3,0)</f>
        <v>44483</v>
      </c>
      <c r="C9" s="65">
        <f>VLOOKUP($A9,'Return Data'!$B$7:$R$2292,4,0)</f>
        <v>305.11900000000003</v>
      </c>
      <c r="D9" s="65">
        <f>VLOOKUP($A9,'Return Data'!$B$7:$R$2292,10,0)</f>
        <v>10.7546</v>
      </c>
      <c r="E9" s="66">
        <f t="shared" si="0"/>
        <v>1</v>
      </c>
      <c r="F9" s="65">
        <f>VLOOKUP($A9,'Return Data'!$B$7:$R$2292,11,0)</f>
        <v>25.1113</v>
      </c>
      <c r="G9" s="66">
        <f t="shared" si="1"/>
        <v>1</v>
      </c>
      <c r="H9" s="65">
        <f>VLOOKUP($A9,'Return Data'!$B$7:$R$2292,12,0)</f>
        <v>26.4815</v>
      </c>
      <c r="I9" s="66">
        <f t="shared" si="2"/>
        <v>1</v>
      </c>
      <c r="J9" s="65">
        <f>VLOOKUP($A9,'Return Data'!$B$7:$R$2292,13,0)</f>
        <v>64.455399999999997</v>
      </c>
      <c r="K9" s="66">
        <f t="shared" ref="K9:K17" si="8">RANK(J9,J$8:J$17,0)</f>
        <v>1</v>
      </c>
      <c r="L9" s="65">
        <f>VLOOKUP($A9,'Return Data'!$B$7:$R$2292,17,0)</f>
        <v>24.374300000000002</v>
      </c>
      <c r="M9" s="66">
        <f t="shared" ref="M9:M17" si="9">RANK(L9,L$8:L$17,0)</f>
        <v>1</v>
      </c>
      <c r="N9" s="65">
        <f>VLOOKUP($A9,'Return Data'!$B$7:$R$2292,14,0)</f>
        <v>17.942799999999998</v>
      </c>
      <c r="O9" s="66">
        <f t="shared" ref="O9:O17" si="10">RANK(N9,N$8:N$17,0)</f>
        <v>1</v>
      </c>
      <c r="P9" s="65">
        <f>VLOOKUP($A9,'Return Data'!$B$7:$R$2292,15,0)</f>
        <v>13.985900000000001</v>
      </c>
      <c r="Q9" s="66">
        <f t="shared" ref="Q9:Q14" si="11">RANK(P9,P$8:P$17,0)</f>
        <v>1</v>
      </c>
      <c r="R9" s="65">
        <f>VLOOKUP($A9,'Return Data'!$B$7:$R$2292,16,0)</f>
        <v>15.0359</v>
      </c>
      <c r="S9" s="67">
        <f t="shared" si="7"/>
        <v>3</v>
      </c>
    </row>
    <row r="10" spans="1:20" x14ac:dyDescent="0.3">
      <c r="A10" s="63" t="s">
        <v>548</v>
      </c>
      <c r="B10" s="64">
        <f>VLOOKUP($A10,'Return Data'!$B$7:$R$2292,3,0)</f>
        <v>44483</v>
      </c>
      <c r="C10" s="65">
        <f>VLOOKUP($A10,'Return Data'!$B$7:$R$2292,4,0)</f>
        <v>53.92</v>
      </c>
      <c r="D10" s="65">
        <f>VLOOKUP($A10,'Return Data'!$B$7:$R$2292,10,0)</f>
        <v>6.4561000000000002</v>
      </c>
      <c r="E10" s="66">
        <f t="shared" si="0"/>
        <v>6</v>
      </c>
      <c r="F10" s="65">
        <f>VLOOKUP($A10,'Return Data'!$B$7:$R$2292,11,0)</f>
        <v>12.8506</v>
      </c>
      <c r="G10" s="66">
        <f t="shared" si="1"/>
        <v>7</v>
      </c>
      <c r="H10" s="65">
        <f>VLOOKUP($A10,'Return Data'!$B$7:$R$2292,12,0)</f>
        <v>14.2857</v>
      </c>
      <c r="I10" s="66">
        <f t="shared" si="2"/>
        <v>7</v>
      </c>
      <c r="J10" s="65">
        <f>VLOOKUP($A10,'Return Data'!$B$7:$R$2292,13,0)</f>
        <v>28.503299999999999</v>
      </c>
      <c r="K10" s="66">
        <f t="shared" si="8"/>
        <v>7</v>
      </c>
      <c r="L10" s="65">
        <f>VLOOKUP($A10,'Return Data'!$B$7:$R$2292,17,0)</f>
        <v>17.5564</v>
      </c>
      <c r="M10" s="66">
        <f t="shared" si="9"/>
        <v>7</v>
      </c>
      <c r="N10" s="65">
        <f>VLOOKUP($A10,'Return Data'!$B$7:$R$2292,14,0)</f>
        <v>15.176</v>
      </c>
      <c r="O10" s="66">
        <f t="shared" si="10"/>
        <v>4</v>
      </c>
      <c r="P10" s="65">
        <f>VLOOKUP($A10,'Return Data'!$B$7:$R$2292,15,0)</f>
        <v>12.389200000000001</v>
      </c>
      <c r="Q10" s="66">
        <f t="shared" si="11"/>
        <v>3</v>
      </c>
      <c r="R10" s="65">
        <f>VLOOKUP($A10,'Return Data'!$B$7:$R$2292,16,0)</f>
        <v>13.8155</v>
      </c>
      <c r="S10" s="67">
        <f t="shared" si="7"/>
        <v>4</v>
      </c>
    </row>
    <row r="11" spans="1:20" x14ac:dyDescent="0.3">
      <c r="A11" s="63" t="s">
        <v>549</v>
      </c>
      <c r="B11" s="64">
        <f>VLOOKUP($A11,'Return Data'!$B$7:$R$2292,3,0)</f>
        <v>44483</v>
      </c>
      <c r="C11" s="65">
        <f>VLOOKUP($A11,'Return Data'!$B$7:$R$2292,4,0)</f>
        <v>11.611499999999999</v>
      </c>
      <c r="D11" s="65">
        <f>VLOOKUP($A11,'Return Data'!$B$7:$R$2292,10,0)</f>
        <v>10.4017</v>
      </c>
      <c r="E11" s="66">
        <f t="shared" si="0"/>
        <v>2</v>
      </c>
      <c r="F11" s="65">
        <f>VLOOKUP($A11,'Return Data'!$B$7:$R$2292,11,0)</f>
        <v>20.873799999999999</v>
      </c>
      <c r="G11" s="66">
        <f t="shared" si="1"/>
        <v>2</v>
      </c>
      <c r="H11" s="65">
        <f>VLOOKUP($A11,'Return Data'!$B$7:$R$2292,12,0)</f>
        <v>22.655000000000001</v>
      </c>
      <c r="I11" s="66">
        <f t="shared" si="2"/>
        <v>2</v>
      </c>
      <c r="J11" s="65">
        <f>VLOOKUP($A11,'Return Data'!$B$7:$R$2292,13,0)</f>
        <v>31.8904</v>
      </c>
      <c r="K11" s="66">
        <f t="shared" si="8"/>
        <v>3</v>
      </c>
      <c r="L11" s="65"/>
      <c r="M11" s="66"/>
      <c r="N11" s="65"/>
      <c r="O11" s="66"/>
      <c r="P11" s="65"/>
      <c r="Q11" s="66"/>
      <c r="R11" s="65">
        <f>VLOOKUP($A11,'Return Data'!$B$7:$R$2292,16,0)</f>
        <v>8.7101000000000006</v>
      </c>
      <c r="S11" s="67">
        <f t="shared" si="7"/>
        <v>10</v>
      </c>
    </row>
    <row r="12" spans="1:20" x14ac:dyDescent="0.3">
      <c r="A12" s="63" t="s">
        <v>551</v>
      </c>
      <c r="B12" s="64">
        <f>VLOOKUP($A12,'Return Data'!$B$7:$R$2292,3,0)</f>
        <v>44483</v>
      </c>
      <c r="C12" s="65">
        <f>VLOOKUP($A12,'Return Data'!$B$7:$R$2292,4,0)</f>
        <v>15.124000000000001</v>
      </c>
      <c r="D12" s="65">
        <f>VLOOKUP($A12,'Return Data'!$B$7:$R$2292,10,0)</f>
        <v>6.0439999999999996</v>
      </c>
      <c r="E12" s="66">
        <f t="shared" si="0"/>
        <v>7</v>
      </c>
      <c r="F12" s="65">
        <f>VLOOKUP($A12,'Return Data'!$B$7:$R$2292,11,0)</f>
        <v>11.773</v>
      </c>
      <c r="G12" s="66">
        <f t="shared" si="1"/>
        <v>8</v>
      </c>
      <c r="H12" s="65">
        <f>VLOOKUP($A12,'Return Data'!$B$7:$R$2292,12,0)</f>
        <v>13.2714</v>
      </c>
      <c r="I12" s="66">
        <f t="shared" si="2"/>
        <v>8</v>
      </c>
      <c r="J12" s="65">
        <f>VLOOKUP($A12,'Return Data'!$B$7:$R$2292,13,0)</f>
        <v>23.794699999999999</v>
      </c>
      <c r="K12" s="66">
        <f t="shared" si="8"/>
        <v>8</v>
      </c>
      <c r="L12" s="65">
        <f>VLOOKUP($A12,'Return Data'!$B$7:$R$2292,17,0)</f>
        <v>17.799199999999999</v>
      </c>
      <c r="M12" s="66">
        <f t="shared" si="9"/>
        <v>6</v>
      </c>
      <c r="N12" s="65"/>
      <c r="O12" s="66"/>
      <c r="P12" s="65"/>
      <c r="Q12" s="66"/>
      <c r="R12" s="65">
        <f>VLOOKUP($A12,'Return Data'!$B$7:$R$2292,16,0)</f>
        <v>13.8009</v>
      </c>
      <c r="S12" s="67">
        <f t="shared" si="7"/>
        <v>5</v>
      </c>
    </row>
    <row r="13" spans="1:20" x14ac:dyDescent="0.3">
      <c r="A13" s="63" t="s">
        <v>553</v>
      </c>
      <c r="B13" s="64">
        <f>VLOOKUP($A13,'Return Data'!$B$7:$R$2292,3,0)</f>
        <v>44483</v>
      </c>
      <c r="C13" s="65">
        <f>VLOOKUP($A13,'Return Data'!$B$7:$R$2292,4,0)</f>
        <v>34.796999999999997</v>
      </c>
      <c r="D13" s="65">
        <f>VLOOKUP($A13,'Return Data'!$B$7:$R$2292,10,0)</f>
        <v>5.7337999999999996</v>
      </c>
      <c r="E13" s="66">
        <f t="shared" si="0"/>
        <v>10</v>
      </c>
      <c r="F13" s="65">
        <f>VLOOKUP($A13,'Return Data'!$B$7:$R$2292,11,0)</f>
        <v>10.2043</v>
      </c>
      <c r="G13" s="66">
        <f t="shared" si="1"/>
        <v>9</v>
      </c>
      <c r="H13" s="65">
        <f>VLOOKUP($A13,'Return Data'!$B$7:$R$2292,12,0)</f>
        <v>10.158899999999999</v>
      </c>
      <c r="I13" s="66">
        <f t="shared" si="2"/>
        <v>9</v>
      </c>
      <c r="J13" s="65">
        <f>VLOOKUP($A13,'Return Data'!$B$7:$R$2292,13,0)</f>
        <v>17.517700000000001</v>
      </c>
      <c r="K13" s="66">
        <f t="shared" si="8"/>
        <v>10</v>
      </c>
      <c r="L13" s="65">
        <f>VLOOKUP($A13,'Return Data'!$B$7:$R$2292,17,0)</f>
        <v>15.025</v>
      </c>
      <c r="M13" s="66">
        <f t="shared" si="9"/>
        <v>8</v>
      </c>
      <c r="N13" s="65">
        <f>VLOOKUP($A13,'Return Data'!$B$7:$R$2292,14,0)</f>
        <v>12.434799999999999</v>
      </c>
      <c r="O13" s="66">
        <f t="shared" si="10"/>
        <v>6</v>
      </c>
      <c r="P13" s="65">
        <f>VLOOKUP($A13,'Return Data'!$B$7:$R$2292,15,0)</f>
        <v>10.2166</v>
      </c>
      <c r="Q13" s="66">
        <f t="shared" si="11"/>
        <v>5</v>
      </c>
      <c r="R13" s="65">
        <f>VLOOKUP($A13,'Return Data'!$B$7:$R$2292,16,0)</f>
        <v>12.847300000000001</v>
      </c>
      <c r="S13" s="67">
        <f t="shared" si="7"/>
        <v>8</v>
      </c>
    </row>
    <row r="14" spans="1:20" x14ac:dyDescent="0.3">
      <c r="A14" s="63" t="s">
        <v>556</v>
      </c>
      <c r="B14" s="64">
        <f>VLOOKUP($A14,'Return Data'!$B$7:$R$2292,3,0)</f>
        <v>44483</v>
      </c>
      <c r="C14" s="65">
        <f>VLOOKUP($A14,'Return Data'!$B$7:$R$2292,4,0)</f>
        <v>134.16050000000001</v>
      </c>
      <c r="D14" s="65">
        <f>VLOOKUP($A14,'Return Data'!$B$7:$R$2292,10,0)</f>
        <v>6.5662000000000003</v>
      </c>
      <c r="E14" s="66">
        <f t="shared" si="0"/>
        <v>5</v>
      </c>
      <c r="F14" s="65">
        <f>VLOOKUP($A14,'Return Data'!$B$7:$R$2292,11,0)</f>
        <v>15.5045</v>
      </c>
      <c r="G14" s="66">
        <f t="shared" si="1"/>
        <v>3</v>
      </c>
      <c r="H14" s="65">
        <f>VLOOKUP($A14,'Return Data'!$B$7:$R$2292,12,0)</f>
        <v>17.067599999999999</v>
      </c>
      <c r="I14" s="66">
        <f t="shared" si="2"/>
        <v>3</v>
      </c>
      <c r="J14" s="65">
        <f>VLOOKUP($A14,'Return Data'!$B$7:$R$2292,13,0)</f>
        <v>33.142099999999999</v>
      </c>
      <c r="K14" s="66">
        <f t="shared" si="8"/>
        <v>2</v>
      </c>
      <c r="L14" s="65">
        <f>VLOOKUP($A14,'Return Data'!$B$7:$R$2292,17,0)</f>
        <v>18.8903</v>
      </c>
      <c r="M14" s="66">
        <f t="shared" si="9"/>
        <v>5</v>
      </c>
      <c r="N14" s="65">
        <f>VLOOKUP($A14,'Return Data'!$B$7:$R$2292,14,0)</f>
        <v>15.151300000000001</v>
      </c>
      <c r="O14" s="66">
        <f t="shared" si="10"/>
        <v>5</v>
      </c>
      <c r="P14" s="65">
        <f>VLOOKUP($A14,'Return Data'!$B$7:$R$2292,15,0)</f>
        <v>12.4781</v>
      </c>
      <c r="Q14" s="66">
        <f t="shared" si="11"/>
        <v>2</v>
      </c>
      <c r="R14" s="65">
        <f>VLOOKUP($A14,'Return Data'!$B$7:$R$2292,16,0)</f>
        <v>13.2331</v>
      </c>
      <c r="S14" s="67">
        <f t="shared" si="7"/>
        <v>6</v>
      </c>
    </row>
    <row r="15" spans="1:20" x14ac:dyDescent="0.3">
      <c r="A15" s="63" t="s">
        <v>557</v>
      </c>
      <c r="B15" s="64">
        <f>VLOOKUP($A15,'Return Data'!$B$7:$R$2292,3,0)</f>
        <v>44483</v>
      </c>
      <c r="C15" s="65">
        <f>VLOOKUP($A15,'Return Data'!$B$7:$R$2292,4,0)</f>
        <v>15.277200000000001</v>
      </c>
      <c r="D15" s="65">
        <f>VLOOKUP($A15,'Return Data'!$B$7:$R$2292,10,0)</f>
        <v>6.8007</v>
      </c>
      <c r="E15" s="66">
        <f t="shared" si="0"/>
        <v>4</v>
      </c>
      <c r="F15" s="65">
        <f>VLOOKUP($A15,'Return Data'!$B$7:$R$2292,11,0)</f>
        <v>14.674799999999999</v>
      </c>
      <c r="G15" s="66">
        <f t="shared" ref="G15" si="12">RANK(F15,F$8:F$17,0)</f>
        <v>5</v>
      </c>
      <c r="H15" s="65">
        <f>VLOOKUP($A15,'Return Data'!$B$7:$R$2292,12,0)</f>
        <v>15.370200000000001</v>
      </c>
      <c r="I15" s="66">
        <f>RANK(H15,H$8:H$17,0)</f>
        <v>5</v>
      </c>
      <c r="J15" s="65">
        <f>VLOOKUP($A15,'Return Data'!$B$7:$R$2292,13,0)</f>
        <v>29.213699999999999</v>
      </c>
      <c r="K15" s="66">
        <f t="shared" si="8"/>
        <v>6</v>
      </c>
      <c r="L15" s="65"/>
      <c r="M15" s="66"/>
      <c r="N15" s="65"/>
      <c r="O15" s="66"/>
      <c r="P15" s="65"/>
      <c r="Q15" s="66"/>
      <c r="R15" s="65">
        <f>VLOOKUP($A15,'Return Data'!$B$7:$R$2292,16,0)</f>
        <v>30.148599999999998</v>
      </c>
      <c r="S15" s="67">
        <f t="shared" si="7"/>
        <v>1</v>
      </c>
    </row>
    <row r="16" spans="1:20" x14ac:dyDescent="0.3">
      <c r="A16" s="63" t="s">
        <v>559</v>
      </c>
      <c r="B16" s="64">
        <f>VLOOKUP($A16,'Return Data'!$B$7:$R$2292,3,0)</f>
        <v>44483</v>
      </c>
      <c r="C16" s="65">
        <f>VLOOKUP($A16,'Return Data'!$B$7:$R$2292,4,0)</f>
        <v>15.431800000000001</v>
      </c>
      <c r="D16" s="65">
        <f>VLOOKUP($A16,'Return Data'!$B$7:$R$2292,10,0)</f>
        <v>7.1958000000000002</v>
      </c>
      <c r="E16" s="66">
        <f t="shared" si="0"/>
        <v>3</v>
      </c>
      <c r="F16" s="65">
        <f>VLOOKUP($A16,'Return Data'!$B$7:$R$2292,11,0)</f>
        <v>13.956799999999999</v>
      </c>
      <c r="G16" s="66">
        <f>RANK(F16,F$8:F$17,0)</f>
        <v>6</v>
      </c>
      <c r="H16" s="65">
        <f>VLOOKUP($A16,'Return Data'!$B$7:$R$2292,12,0)</f>
        <v>16.1508</v>
      </c>
      <c r="I16" s="66">
        <f>RANK(H16,H$8:H$17,0)</f>
        <v>4</v>
      </c>
      <c r="J16" s="65">
        <f>VLOOKUP($A16,'Return Data'!$B$7:$R$2292,13,0)</f>
        <v>30.3813</v>
      </c>
      <c r="K16" s="66">
        <f t="shared" si="8"/>
        <v>5</v>
      </c>
      <c r="L16" s="65">
        <f>VLOOKUP($A16,'Return Data'!$B$7:$R$2292,17,0)</f>
        <v>20.597799999999999</v>
      </c>
      <c r="M16" s="66">
        <f t="shared" si="9"/>
        <v>2</v>
      </c>
      <c r="N16" s="65"/>
      <c r="O16" s="66"/>
      <c r="P16" s="65"/>
      <c r="Q16" s="66"/>
      <c r="R16" s="65">
        <f>VLOOKUP($A16,'Return Data'!$B$7:$R$2292,16,0)</f>
        <v>17.345600000000001</v>
      </c>
      <c r="S16" s="67">
        <f t="shared" si="7"/>
        <v>2</v>
      </c>
    </row>
    <row r="17" spans="1:19" x14ac:dyDescent="0.3">
      <c r="A17" s="63" t="s">
        <v>561</v>
      </c>
      <c r="B17" s="64">
        <f>VLOOKUP($A17,'Return Data'!$B$7:$R$2292,3,0)</f>
        <v>44483</v>
      </c>
      <c r="C17" s="65">
        <f>VLOOKUP($A17,'Return Data'!$B$7:$R$2292,4,0)</f>
        <v>15.64</v>
      </c>
      <c r="D17" s="65">
        <f>VLOOKUP($A17,'Return Data'!$B$7:$R$2292,10,0)</f>
        <v>5.8902999999999999</v>
      </c>
      <c r="E17" s="66">
        <f t="shared" si="0"/>
        <v>8</v>
      </c>
      <c r="F17" s="65">
        <f>VLOOKUP($A17,'Return Data'!$B$7:$R$2292,11,0)</f>
        <v>10.0633</v>
      </c>
      <c r="G17" s="66">
        <f>RANK(F17,F$8:F$17,0)</f>
        <v>10</v>
      </c>
      <c r="H17" s="65">
        <f>VLOOKUP($A17,'Return Data'!$B$7:$R$2292,12,0)</f>
        <v>9.6774000000000004</v>
      </c>
      <c r="I17" s="66">
        <f>RANK(H17,H$8:H$17,0)</f>
        <v>10</v>
      </c>
      <c r="J17" s="65">
        <f>VLOOKUP($A17,'Return Data'!$B$7:$R$2292,13,0)</f>
        <v>21.9969</v>
      </c>
      <c r="K17" s="66">
        <f t="shared" si="8"/>
        <v>9</v>
      </c>
      <c r="L17" s="65">
        <f>VLOOKUP($A17,'Return Data'!$B$7:$R$2292,17,0)</f>
        <v>19.211300000000001</v>
      </c>
      <c r="M17" s="66">
        <f t="shared" si="9"/>
        <v>4</v>
      </c>
      <c r="N17" s="65">
        <f>VLOOKUP($A17,'Return Data'!$B$7:$R$2292,14,0)</f>
        <v>15.8757</v>
      </c>
      <c r="O17" s="66">
        <f t="shared" si="10"/>
        <v>2</v>
      </c>
      <c r="P17" s="65"/>
      <c r="Q17" s="66"/>
      <c r="R17" s="65">
        <f>VLOOKUP($A17,'Return Data'!$B$7:$R$2292,16,0)</f>
        <v>12.509399999999999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7.1708600000000002</v>
      </c>
      <c r="E19" s="74"/>
      <c r="F19" s="75">
        <f>AVERAGE(F8:F17)</f>
        <v>14.969119999999998</v>
      </c>
      <c r="G19" s="74"/>
      <c r="H19" s="75">
        <f>AVERAGE(H8:H17)</f>
        <v>16.04515</v>
      </c>
      <c r="I19" s="74"/>
      <c r="J19" s="75">
        <f>AVERAGE(J8:J17)</f>
        <v>31.271809999999999</v>
      </c>
      <c r="K19" s="74"/>
      <c r="L19" s="75">
        <f>AVERAGE(L8:L17)</f>
        <v>19.126674999999999</v>
      </c>
      <c r="M19" s="74"/>
      <c r="N19" s="75">
        <f>AVERAGE(N8:N17)</f>
        <v>15.322066666666666</v>
      </c>
      <c r="O19" s="74"/>
      <c r="P19" s="75">
        <f>AVERAGE(P8:P17)</f>
        <v>12.204000000000001</v>
      </c>
      <c r="Q19" s="74"/>
      <c r="R19" s="75">
        <f>AVERAGE(R8:R17)</f>
        <v>15.056340000000001</v>
      </c>
      <c r="S19" s="76"/>
    </row>
    <row r="20" spans="1:19" x14ac:dyDescent="0.3">
      <c r="A20" s="73" t="s">
        <v>28</v>
      </c>
      <c r="B20" s="74"/>
      <c r="C20" s="74"/>
      <c r="D20" s="75">
        <f>MIN(D8:D17)</f>
        <v>5.7337999999999996</v>
      </c>
      <c r="E20" s="74"/>
      <c r="F20" s="75">
        <f>MIN(F8:F17)</f>
        <v>10.0633</v>
      </c>
      <c r="G20" s="74"/>
      <c r="H20" s="75">
        <f>MIN(H8:H17)</f>
        <v>9.6774000000000004</v>
      </c>
      <c r="I20" s="74"/>
      <c r="J20" s="75">
        <f>MIN(J8:J17)</f>
        <v>17.517700000000001</v>
      </c>
      <c r="K20" s="74"/>
      <c r="L20" s="75">
        <f>MIN(L8:L17)</f>
        <v>15.025</v>
      </c>
      <c r="M20" s="74"/>
      <c r="N20" s="75">
        <f>MIN(N8:N17)</f>
        <v>12.434799999999999</v>
      </c>
      <c r="O20" s="74"/>
      <c r="P20" s="75">
        <f>MIN(P8:P17)</f>
        <v>10.2166</v>
      </c>
      <c r="Q20" s="74"/>
      <c r="R20" s="75">
        <f>MIN(R8:R17)</f>
        <v>8.7101000000000006</v>
      </c>
      <c r="S20" s="76"/>
    </row>
    <row r="21" spans="1:19" ht="15" thickBot="1" x14ac:dyDescent="0.35">
      <c r="A21" s="77" t="s">
        <v>29</v>
      </c>
      <c r="B21" s="78"/>
      <c r="C21" s="78"/>
      <c r="D21" s="79">
        <f>MAX(D8:D17)</f>
        <v>10.7546</v>
      </c>
      <c r="E21" s="78"/>
      <c r="F21" s="79">
        <f>MAX(F8:F17)</f>
        <v>25.1113</v>
      </c>
      <c r="G21" s="78"/>
      <c r="H21" s="79">
        <f>MAX(H8:H17)</f>
        <v>26.4815</v>
      </c>
      <c r="I21" s="78"/>
      <c r="J21" s="79">
        <f>MAX(J8:J17)</f>
        <v>64.455399999999997</v>
      </c>
      <c r="K21" s="78"/>
      <c r="L21" s="79">
        <f>MAX(L8:L17)</f>
        <v>24.374300000000002</v>
      </c>
      <c r="M21" s="78"/>
      <c r="N21" s="79">
        <f>MAX(N8:N17)</f>
        <v>17.942799999999998</v>
      </c>
      <c r="O21" s="78"/>
      <c r="P21" s="79">
        <f>MAX(P8:P17)</f>
        <v>13.985900000000001</v>
      </c>
      <c r="Q21" s="78"/>
      <c r="R21" s="79">
        <f>MAX(R8:R17)</f>
        <v>30.148599999999998</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Data'!$B$7:$R$2292,3,0)</f>
        <v>44483</v>
      </c>
      <c r="C8" s="65">
        <f>VLOOKUP($A8,'Return Data'!$B$7:$R$2292,4,0)</f>
        <v>74.47</v>
      </c>
      <c r="D8" s="65">
        <f>VLOOKUP($A8,'Return Data'!$B$7:$R$2292,10,0)</f>
        <v>5.5414000000000003</v>
      </c>
      <c r="E8" s="66">
        <f t="shared" ref="E8:E17" si="0">RANK(D8,D$8:D$17,0)</f>
        <v>9</v>
      </c>
      <c r="F8" s="65">
        <f>VLOOKUP($A8,'Return Data'!$B$7:$R$2292,11,0)</f>
        <v>13.973100000000001</v>
      </c>
      <c r="G8" s="66">
        <f t="shared" ref="G8:G14" si="1">RANK(F8,F$8:F$17,0)</f>
        <v>4</v>
      </c>
      <c r="H8" s="65">
        <f>VLOOKUP($A8,'Return Data'!$B$7:$R$2292,12,0)</f>
        <v>14.2704</v>
      </c>
      <c r="I8" s="66">
        <f t="shared" ref="I8" si="2">RANK(H8,H$8:H$17,0)</f>
        <v>5</v>
      </c>
      <c r="J8" s="65">
        <f>VLOOKUP($A8,'Return Data'!$B$7:$R$2292,13,0)</f>
        <v>30.2378</v>
      </c>
      <c r="K8" s="66">
        <f>RANK(J8,J$8:J$17,0)</f>
        <v>3</v>
      </c>
      <c r="L8" s="65">
        <f>VLOOKUP($A8,'Return Data'!$B$7:$R$2292,17,0)</f>
        <v>18.197700000000001</v>
      </c>
      <c r="M8" s="66">
        <f>RANK(L8,L$8:L$17,0)</f>
        <v>3</v>
      </c>
      <c r="N8" s="65">
        <f>VLOOKUP($A8,'Return Data'!$B$7:$R$2292,14,0)</f>
        <v>14.0915</v>
      </c>
      <c r="O8" s="66">
        <f>RANK(N8,N$8:N$17,0)</f>
        <v>4</v>
      </c>
      <c r="P8" s="65">
        <f>VLOOKUP($A8,'Return Data'!$B$7:$R$2292,15,0)</f>
        <v>10.687099999999999</v>
      </c>
      <c r="Q8" s="66">
        <f>RANK(P8,P$8:P$17,0)</f>
        <v>4</v>
      </c>
      <c r="R8" s="65">
        <f>VLOOKUP($A8,'Return Data'!$B$7:$R$2292,16,0)</f>
        <v>9.7957999999999998</v>
      </c>
      <c r="S8" s="67">
        <f t="shared" ref="S8:S17" si="3">RANK(R8,R$8:R$17,0)</f>
        <v>9</v>
      </c>
    </row>
    <row r="9" spans="1:20" x14ac:dyDescent="0.3">
      <c r="A9" s="63" t="s">
        <v>545</v>
      </c>
      <c r="B9" s="64">
        <f>VLOOKUP($A9,'Return Data'!$B$7:$R$2292,3,0)</f>
        <v>44483</v>
      </c>
      <c r="C9" s="65">
        <f>VLOOKUP($A9,'Return Data'!$B$7:$R$2292,4,0)</f>
        <v>289.06200000000001</v>
      </c>
      <c r="D9" s="65">
        <f>VLOOKUP($A9,'Return Data'!$B$7:$R$2292,10,0)</f>
        <v>10.5861</v>
      </c>
      <c r="E9" s="66">
        <f t="shared" si="0"/>
        <v>1</v>
      </c>
      <c r="F9" s="65">
        <f>VLOOKUP($A9,'Return Data'!$B$7:$R$2292,11,0)</f>
        <v>24.7376</v>
      </c>
      <c r="G9" s="66">
        <f t="shared" si="1"/>
        <v>1</v>
      </c>
      <c r="H9" s="65">
        <f>VLOOKUP($A9,'Return Data'!$B$7:$R$2292,12,0)</f>
        <v>25.921099999999999</v>
      </c>
      <c r="I9" s="66">
        <f t="shared" ref="I9:I17" si="4">RANK(H9,H$8:H$17,0)</f>
        <v>1</v>
      </c>
      <c r="J9" s="65">
        <f>VLOOKUP($A9,'Return Data'!$B$7:$R$2292,13,0)</f>
        <v>63.501199999999997</v>
      </c>
      <c r="K9" s="66">
        <f t="shared" ref="K9:K17" si="5">RANK(J9,J$8:J$17,0)</f>
        <v>1</v>
      </c>
      <c r="L9" s="65">
        <f>VLOOKUP($A9,'Return Data'!$B$7:$R$2292,17,0)</f>
        <v>23.636399999999998</v>
      </c>
      <c r="M9" s="66">
        <f t="shared" ref="M9:M17" si="6">RANK(L9,L$8:L$17,0)</f>
        <v>1</v>
      </c>
      <c r="N9" s="65">
        <f>VLOOKUP($A9,'Return Data'!$B$7:$R$2292,14,0)</f>
        <v>17.184000000000001</v>
      </c>
      <c r="O9" s="66">
        <f t="shared" ref="O9:O17" si="7">RANK(N9,N$8:N$17,0)</f>
        <v>1</v>
      </c>
      <c r="P9" s="65">
        <f>VLOOKUP($A9,'Return Data'!$B$7:$R$2292,15,0)</f>
        <v>14.5131</v>
      </c>
      <c r="Q9" s="66">
        <f t="shared" ref="Q9:Q14" si="8">RANK(P9,P$8:P$17,0)</f>
        <v>1</v>
      </c>
      <c r="R9" s="65">
        <f>VLOOKUP($A9,'Return Data'!$B$7:$R$2292,16,0)</f>
        <v>17.280999999999999</v>
      </c>
      <c r="S9" s="67">
        <f t="shared" si="3"/>
        <v>2</v>
      </c>
    </row>
    <row r="10" spans="1:20" x14ac:dyDescent="0.3">
      <c r="A10" s="63" t="s">
        <v>547</v>
      </c>
      <c r="B10" s="64">
        <f>VLOOKUP($A10,'Return Data'!$B$7:$R$2292,3,0)</f>
        <v>44483</v>
      </c>
      <c r="C10" s="65">
        <f>VLOOKUP($A10,'Return Data'!$B$7:$R$2292,4,0)</f>
        <v>49.48</v>
      </c>
      <c r="D10" s="65">
        <f>VLOOKUP($A10,'Return Data'!$B$7:$R$2292,10,0)</f>
        <v>6.2714999999999996</v>
      </c>
      <c r="E10" s="66">
        <f t="shared" si="0"/>
        <v>5</v>
      </c>
      <c r="F10" s="65">
        <f>VLOOKUP($A10,'Return Data'!$B$7:$R$2292,11,0)</f>
        <v>12.4801</v>
      </c>
      <c r="G10" s="66">
        <f t="shared" si="1"/>
        <v>7</v>
      </c>
      <c r="H10" s="65">
        <f>VLOOKUP($A10,'Return Data'!$B$7:$R$2292,12,0)</f>
        <v>13.7471</v>
      </c>
      <c r="I10" s="66">
        <f t="shared" si="4"/>
        <v>7</v>
      </c>
      <c r="J10" s="65">
        <f>VLOOKUP($A10,'Return Data'!$B$7:$R$2292,13,0)</f>
        <v>27.690300000000001</v>
      </c>
      <c r="K10" s="66">
        <f t="shared" si="5"/>
        <v>6</v>
      </c>
      <c r="L10" s="65">
        <f>VLOOKUP($A10,'Return Data'!$B$7:$R$2292,17,0)</f>
        <v>16.8552</v>
      </c>
      <c r="M10" s="66">
        <f t="shared" si="6"/>
        <v>6</v>
      </c>
      <c r="N10" s="65">
        <f>VLOOKUP($A10,'Return Data'!$B$7:$R$2292,14,0)</f>
        <v>14.459899999999999</v>
      </c>
      <c r="O10" s="66">
        <f t="shared" si="7"/>
        <v>3</v>
      </c>
      <c r="P10" s="65">
        <f>VLOOKUP($A10,'Return Data'!$B$7:$R$2292,15,0)</f>
        <v>11.386100000000001</v>
      </c>
      <c r="Q10" s="66">
        <f t="shared" si="8"/>
        <v>2</v>
      </c>
      <c r="R10" s="65">
        <f>VLOOKUP($A10,'Return Data'!$B$7:$R$2292,16,0)</f>
        <v>11.4092</v>
      </c>
      <c r="S10" s="67">
        <f t="shared" si="3"/>
        <v>7</v>
      </c>
    </row>
    <row r="11" spans="1:20" x14ac:dyDescent="0.3">
      <c r="A11" s="63" t="s">
        <v>550</v>
      </c>
      <c r="B11" s="64">
        <f>VLOOKUP($A11,'Return Data'!$B$7:$R$2292,3,0)</f>
        <v>44483</v>
      </c>
      <c r="C11" s="65">
        <f>VLOOKUP($A11,'Return Data'!$B$7:$R$2292,4,0)</f>
        <v>11.169499999999999</v>
      </c>
      <c r="D11" s="65">
        <f>VLOOKUP($A11,'Return Data'!$B$7:$R$2292,10,0)</f>
        <v>9.7944999999999993</v>
      </c>
      <c r="E11" s="66">
        <f t="shared" si="0"/>
        <v>2</v>
      </c>
      <c r="F11" s="65">
        <f>VLOOKUP($A11,'Return Data'!$B$7:$R$2292,11,0)</f>
        <v>19.419</v>
      </c>
      <c r="G11" s="66">
        <f t="shared" si="1"/>
        <v>2</v>
      </c>
      <c r="H11" s="65">
        <f>VLOOKUP($A11,'Return Data'!$B$7:$R$2292,12,0)</f>
        <v>20.5975</v>
      </c>
      <c r="I11" s="66">
        <f t="shared" si="4"/>
        <v>2</v>
      </c>
      <c r="J11" s="65">
        <f>VLOOKUP($A11,'Return Data'!$B$7:$R$2292,13,0)</f>
        <v>29.000399999999999</v>
      </c>
      <c r="K11" s="66">
        <f t="shared" si="5"/>
        <v>4</v>
      </c>
      <c r="L11" s="65"/>
      <c r="M11" s="66"/>
      <c r="N11" s="65"/>
      <c r="O11" s="66"/>
      <c r="P11" s="65"/>
      <c r="Q11" s="66"/>
      <c r="R11" s="65">
        <f>VLOOKUP($A11,'Return Data'!$B$7:$R$2292,16,0)</f>
        <v>6.3773</v>
      </c>
      <c r="S11" s="67">
        <f t="shared" si="3"/>
        <v>10</v>
      </c>
    </row>
    <row r="12" spans="1:20" x14ac:dyDescent="0.3">
      <c r="A12" s="63" t="s">
        <v>552</v>
      </c>
      <c r="B12" s="64">
        <f>VLOOKUP($A12,'Return Data'!$B$7:$R$2292,3,0)</f>
        <v>44483</v>
      </c>
      <c r="C12" s="65">
        <f>VLOOKUP($A12,'Return Data'!$B$7:$R$2292,4,0)</f>
        <v>14.574999999999999</v>
      </c>
      <c r="D12" s="65">
        <f>VLOOKUP($A12,'Return Data'!$B$7:$R$2292,10,0)</f>
        <v>5.6924999999999999</v>
      </c>
      <c r="E12" s="66">
        <f t="shared" si="0"/>
        <v>7</v>
      </c>
      <c r="F12" s="65">
        <f>VLOOKUP($A12,'Return Data'!$B$7:$R$2292,11,0)</f>
        <v>11.047599999999999</v>
      </c>
      <c r="G12" s="66">
        <f t="shared" si="1"/>
        <v>8</v>
      </c>
      <c r="H12" s="65">
        <f>VLOOKUP($A12,'Return Data'!$B$7:$R$2292,12,0)</f>
        <v>12.1844</v>
      </c>
      <c r="I12" s="66">
        <f t="shared" si="4"/>
        <v>8</v>
      </c>
      <c r="J12" s="65">
        <f>VLOOKUP($A12,'Return Data'!$B$7:$R$2292,13,0)</f>
        <v>22.212</v>
      </c>
      <c r="K12" s="66">
        <f t="shared" si="5"/>
        <v>8</v>
      </c>
      <c r="L12" s="65">
        <f>VLOOKUP($A12,'Return Data'!$B$7:$R$2292,17,0)</f>
        <v>16.388200000000001</v>
      </c>
      <c r="M12" s="66">
        <f t="shared" si="6"/>
        <v>7</v>
      </c>
      <c r="N12" s="65"/>
      <c r="O12" s="66"/>
      <c r="P12" s="65"/>
      <c r="Q12" s="66"/>
      <c r="R12" s="65">
        <f>VLOOKUP($A12,'Return Data'!$B$7:$R$2292,16,0)</f>
        <v>12.493600000000001</v>
      </c>
      <c r="S12" s="67">
        <f t="shared" si="3"/>
        <v>5</v>
      </c>
    </row>
    <row r="13" spans="1:20" x14ac:dyDescent="0.3">
      <c r="A13" s="63" t="s">
        <v>554</v>
      </c>
      <c r="B13" s="64">
        <f>VLOOKUP($A13,'Return Data'!$B$7:$R$2292,3,0)</f>
        <v>44483</v>
      </c>
      <c r="C13" s="65">
        <f>VLOOKUP($A13,'Return Data'!$B$7:$R$2292,4,0)</f>
        <v>31.59</v>
      </c>
      <c r="D13" s="65">
        <f>VLOOKUP($A13,'Return Data'!$B$7:$R$2292,10,0)</f>
        <v>5.3597000000000001</v>
      </c>
      <c r="E13" s="66">
        <f t="shared" si="0"/>
        <v>10</v>
      </c>
      <c r="F13" s="65">
        <f>VLOOKUP($A13,'Return Data'!$B$7:$R$2292,11,0)</f>
        <v>9.4367000000000001</v>
      </c>
      <c r="G13" s="66">
        <f t="shared" si="1"/>
        <v>9</v>
      </c>
      <c r="H13" s="65">
        <f>VLOOKUP($A13,'Return Data'!$B$7:$R$2292,12,0)</f>
        <v>9.0437999999999992</v>
      </c>
      <c r="I13" s="66">
        <f t="shared" si="4"/>
        <v>9</v>
      </c>
      <c r="J13" s="65">
        <f>VLOOKUP($A13,'Return Data'!$B$7:$R$2292,13,0)</f>
        <v>15.939399999999999</v>
      </c>
      <c r="K13" s="66">
        <f t="shared" si="5"/>
        <v>10</v>
      </c>
      <c r="L13" s="65">
        <f>VLOOKUP($A13,'Return Data'!$B$7:$R$2292,17,0)</f>
        <v>13.5222</v>
      </c>
      <c r="M13" s="66">
        <f t="shared" si="6"/>
        <v>8</v>
      </c>
      <c r="N13" s="65">
        <f>VLOOKUP($A13,'Return Data'!$B$7:$R$2292,14,0)</f>
        <v>11.021599999999999</v>
      </c>
      <c r="O13" s="66">
        <f t="shared" si="7"/>
        <v>6</v>
      </c>
      <c r="P13" s="65">
        <f>VLOOKUP($A13,'Return Data'!$B$7:$R$2292,15,0)</f>
        <v>8.8915000000000006</v>
      </c>
      <c r="Q13" s="66">
        <f t="shared" si="8"/>
        <v>5</v>
      </c>
      <c r="R13" s="65">
        <f>VLOOKUP($A13,'Return Data'!$B$7:$R$2292,16,0)</f>
        <v>11.3599</v>
      </c>
      <c r="S13" s="67">
        <f t="shared" si="3"/>
        <v>8</v>
      </c>
    </row>
    <row r="14" spans="1:20" x14ac:dyDescent="0.3">
      <c r="A14" s="63" t="s">
        <v>555</v>
      </c>
      <c r="B14" s="64">
        <f>VLOOKUP($A14,'Return Data'!$B$7:$R$2292,3,0)</f>
        <v>44483</v>
      </c>
      <c r="C14" s="65">
        <f>VLOOKUP($A14,'Return Data'!$B$7:$R$2292,4,0)</f>
        <v>124.1837</v>
      </c>
      <c r="D14" s="65">
        <f>VLOOKUP($A14,'Return Data'!$B$7:$R$2292,10,0)</f>
        <v>6.1826999999999996</v>
      </c>
      <c r="E14" s="66">
        <f t="shared" si="0"/>
        <v>6</v>
      </c>
      <c r="F14" s="65">
        <f>VLOOKUP($A14,'Return Data'!$B$7:$R$2292,11,0)</f>
        <v>14.6479</v>
      </c>
      <c r="G14" s="66">
        <f t="shared" si="1"/>
        <v>3</v>
      </c>
      <c r="H14" s="65">
        <f>VLOOKUP($A14,'Return Data'!$B$7:$R$2292,12,0)</f>
        <v>15.795</v>
      </c>
      <c r="I14" s="66">
        <f t="shared" si="4"/>
        <v>3</v>
      </c>
      <c r="J14" s="65">
        <f>VLOOKUP($A14,'Return Data'!$B$7:$R$2292,13,0)</f>
        <v>31.268899999999999</v>
      </c>
      <c r="K14" s="66">
        <f t="shared" si="5"/>
        <v>2</v>
      </c>
      <c r="L14" s="65">
        <f>VLOOKUP($A14,'Return Data'!$B$7:$R$2292,17,0)</f>
        <v>17.230699999999999</v>
      </c>
      <c r="M14" s="66">
        <f t="shared" si="6"/>
        <v>5</v>
      </c>
      <c r="N14" s="65">
        <f>VLOOKUP($A14,'Return Data'!$B$7:$R$2292,14,0)</f>
        <v>13.616400000000001</v>
      </c>
      <c r="O14" s="66">
        <f t="shared" si="7"/>
        <v>5</v>
      </c>
      <c r="P14" s="65">
        <f>VLOOKUP($A14,'Return Data'!$B$7:$R$2292,15,0)</f>
        <v>11.2273</v>
      </c>
      <c r="Q14" s="66">
        <f t="shared" si="8"/>
        <v>3</v>
      </c>
      <c r="R14" s="65">
        <f>VLOOKUP($A14,'Return Data'!$B$7:$R$2292,16,0)</f>
        <v>16.050899999999999</v>
      </c>
      <c r="S14" s="67">
        <f t="shared" si="3"/>
        <v>3</v>
      </c>
    </row>
    <row r="15" spans="1:20" x14ac:dyDescent="0.3">
      <c r="A15" s="63" t="s">
        <v>558</v>
      </c>
      <c r="B15" s="64">
        <f>VLOOKUP($A15,'Return Data'!$B$7:$R$2292,3,0)</f>
        <v>44483</v>
      </c>
      <c r="C15" s="65">
        <f>VLOOKUP($A15,'Return Data'!$B$7:$R$2292,4,0)</f>
        <v>14.8154</v>
      </c>
      <c r="D15" s="65">
        <f>VLOOKUP($A15,'Return Data'!$B$7:$R$2292,10,0)</f>
        <v>6.2858999999999998</v>
      </c>
      <c r="E15" s="66">
        <f t="shared" si="0"/>
        <v>4</v>
      </c>
      <c r="F15" s="65">
        <f>VLOOKUP($A15,'Return Data'!$B$7:$R$2292,11,0)</f>
        <v>13.581899999999999</v>
      </c>
      <c r="G15" s="66">
        <f t="shared" ref="G15" si="9">RANK(F15,F$8:F$17,0)</f>
        <v>5</v>
      </c>
      <c r="H15" s="65">
        <f>VLOOKUP($A15,'Return Data'!$B$7:$R$2292,12,0)</f>
        <v>13.766</v>
      </c>
      <c r="I15" s="66">
        <f t="shared" si="4"/>
        <v>6</v>
      </c>
      <c r="J15" s="65">
        <f>VLOOKUP($A15,'Return Data'!$B$7:$R$2292,13,0)</f>
        <v>26.791</v>
      </c>
      <c r="K15" s="66">
        <f t="shared" si="5"/>
        <v>7</v>
      </c>
      <c r="L15" s="65"/>
      <c r="M15" s="66"/>
      <c r="N15" s="65"/>
      <c r="O15" s="66"/>
      <c r="P15" s="65"/>
      <c r="Q15" s="66"/>
      <c r="R15" s="65">
        <f>VLOOKUP($A15,'Return Data'!$B$7:$R$2292,16,0)</f>
        <v>27.688099999999999</v>
      </c>
      <c r="S15" s="67">
        <f t="shared" si="3"/>
        <v>1</v>
      </c>
    </row>
    <row r="16" spans="1:20" x14ac:dyDescent="0.3">
      <c r="A16" s="63" t="s">
        <v>560</v>
      </c>
      <c r="B16" s="64">
        <f>VLOOKUP($A16,'Return Data'!$B$7:$R$2292,3,0)</f>
        <v>44483</v>
      </c>
      <c r="C16" s="65">
        <f>VLOOKUP($A16,'Return Data'!$B$7:$R$2292,4,0)</f>
        <v>14.707700000000001</v>
      </c>
      <c r="D16" s="65">
        <f>VLOOKUP($A16,'Return Data'!$B$7:$R$2292,10,0)</f>
        <v>6.7237</v>
      </c>
      <c r="E16" s="66">
        <f t="shared" si="0"/>
        <v>3</v>
      </c>
      <c r="F16" s="65">
        <f>VLOOKUP($A16,'Return Data'!$B$7:$R$2292,11,0)</f>
        <v>12.9884</v>
      </c>
      <c r="G16" s="66">
        <f>RANK(F16,F$8:F$17,0)</f>
        <v>6</v>
      </c>
      <c r="H16" s="65">
        <f>VLOOKUP($A16,'Return Data'!$B$7:$R$2292,12,0)</f>
        <v>14.6996</v>
      </c>
      <c r="I16" s="66">
        <f t="shared" si="4"/>
        <v>4</v>
      </c>
      <c r="J16" s="65">
        <f>VLOOKUP($A16,'Return Data'!$B$7:$R$2292,13,0)</f>
        <v>28.172799999999999</v>
      </c>
      <c r="K16" s="66">
        <f t="shared" si="5"/>
        <v>5</v>
      </c>
      <c r="L16" s="65">
        <f>VLOOKUP($A16,'Return Data'!$B$7:$R$2292,17,0)</f>
        <v>18.549299999999999</v>
      </c>
      <c r="M16" s="66">
        <f t="shared" si="6"/>
        <v>2</v>
      </c>
      <c r="N16" s="65"/>
      <c r="O16" s="66"/>
      <c r="P16" s="65"/>
      <c r="Q16" s="66"/>
      <c r="R16" s="65">
        <f>VLOOKUP($A16,'Return Data'!$B$7:$R$2292,16,0)</f>
        <v>15.284700000000001</v>
      </c>
      <c r="S16" s="67">
        <f t="shared" si="3"/>
        <v>4</v>
      </c>
    </row>
    <row r="17" spans="1:19" x14ac:dyDescent="0.3">
      <c r="A17" s="63" t="s">
        <v>562</v>
      </c>
      <c r="B17" s="64">
        <f>VLOOKUP($A17,'Return Data'!$B$7:$R$2292,3,0)</f>
        <v>44483</v>
      </c>
      <c r="C17" s="65">
        <f>VLOOKUP($A17,'Return Data'!$B$7:$R$2292,4,0)</f>
        <v>15.19</v>
      </c>
      <c r="D17" s="65">
        <f>VLOOKUP($A17,'Return Data'!$B$7:$R$2292,10,0)</f>
        <v>5.5594000000000001</v>
      </c>
      <c r="E17" s="66">
        <f t="shared" si="0"/>
        <v>8</v>
      </c>
      <c r="F17" s="65">
        <f>VLOOKUP($A17,'Return Data'!$B$7:$R$2292,11,0)</f>
        <v>9.3592999999999993</v>
      </c>
      <c r="G17" s="66">
        <f>RANK(F17,F$8:F$17,0)</f>
        <v>10</v>
      </c>
      <c r="H17" s="65">
        <f>VLOOKUP($A17,'Return Data'!$B$7:$R$2292,12,0)</f>
        <v>8.6552000000000007</v>
      </c>
      <c r="I17" s="66">
        <f t="shared" si="4"/>
        <v>10</v>
      </c>
      <c r="J17" s="65">
        <f>VLOOKUP($A17,'Return Data'!$B$7:$R$2292,13,0)</f>
        <v>20.651299999999999</v>
      </c>
      <c r="K17" s="66">
        <f t="shared" si="5"/>
        <v>9</v>
      </c>
      <c r="L17" s="65">
        <f>VLOOKUP($A17,'Return Data'!$B$7:$R$2292,17,0)</f>
        <v>18.185600000000001</v>
      </c>
      <c r="M17" s="66">
        <f t="shared" si="6"/>
        <v>4</v>
      </c>
      <c r="N17" s="65">
        <f>VLOOKUP($A17,'Return Data'!$B$7:$R$2292,14,0)</f>
        <v>14.9855</v>
      </c>
      <c r="O17" s="66">
        <f t="shared" si="7"/>
        <v>2</v>
      </c>
      <c r="P17" s="65"/>
      <c r="Q17" s="66"/>
      <c r="R17" s="65">
        <f>VLOOKUP($A17,'Return Data'!$B$7:$R$2292,16,0)</f>
        <v>11.6471</v>
      </c>
      <c r="S17" s="67">
        <f t="shared" si="3"/>
        <v>6</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6.7997399999999999</v>
      </c>
      <c r="E19" s="74"/>
      <c r="F19" s="75">
        <f>AVERAGE(F8:F17)</f>
        <v>14.167160000000001</v>
      </c>
      <c r="G19" s="74"/>
      <c r="H19" s="75">
        <f>AVERAGE(H8:H17)</f>
        <v>14.868010000000002</v>
      </c>
      <c r="I19" s="74"/>
      <c r="J19" s="75">
        <f>AVERAGE(J8:J17)</f>
        <v>29.546510000000001</v>
      </c>
      <c r="K19" s="74"/>
      <c r="L19" s="75">
        <f>AVERAGE(L8:L17)</f>
        <v>17.820662500000001</v>
      </c>
      <c r="M19" s="74"/>
      <c r="N19" s="75">
        <f>AVERAGE(N8:N17)</f>
        <v>14.226483333333334</v>
      </c>
      <c r="O19" s="74"/>
      <c r="P19" s="75">
        <f>AVERAGE(P8:P17)</f>
        <v>11.34102</v>
      </c>
      <c r="Q19" s="74"/>
      <c r="R19" s="75">
        <f>AVERAGE(R8:R17)</f>
        <v>13.938759999999998</v>
      </c>
      <c r="S19" s="76"/>
    </row>
    <row r="20" spans="1:19" x14ac:dyDescent="0.3">
      <c r="A20" s="73" t="s">
        <v>28</v>
      </c>
      <c r="B20" s="74"/>
      <c r="C20" s="74"/>
      <c r="D20" s="75">
        <f>MIN(D8:D17)</f>
        <v>5.3597000000000001</v>
      </c>
      <c r="E20" s="74"/>
      <c r="F20" s="75">
        <f>MIN(F8:F17)</f>
        <v>9.3592999999999993</v>
      </c>
      <c r="G20" s="74"/>
      <c r="H20" s="75">
        <f>MIN(H8:H17)</f>
        <v>8.6552000000000007</v>
      </c>
      <c r="I20" s="74"/>
      <c r="J20" s="75">
        <f>MIN(J8:J17)</f>
        <v>15.939399999999999</v>
      </c>
      <c r="K20" s="74"/>
      <c r="L20" s="75">
        <f>MIN(L8:L17)</f>
        <v>13.5222</v>
      </c>
      <c r="M20" s="74"/>
      <c r="N20" s="75">
        <f>MIN(N8:N17)</f>
        <v>11.021599999999999</v>
      </c>
      <c r="O20" s="74"/>
      <c r="P20" s="75">
        <f>MIN(P8:P17)</f>
        <v>8.8915000000000006</v>
      </c>
      <c r="Q20" s="74"/>
      <c r="R20" s="75">
        <f>MIN(R8:R17)</f>
        <v>6.3773</v>
      </c>
      <c r="S20" s="76"/>
    </row>
    <row r="21" spans="1:19" ht="15" thickBot="1" x14ac:dyDescent="0.35">
      <c r="A21" s="77" t="s">
        <v>29</v>
      </c>
      <c r="B21" s="78"/>
      <c r="C21" s="78"/>
      <c r="D21" s="79">
        <f>MAX(D8:D17)</f>
        <v>10.5861</v>
      </c>
      <c r="E21" s="78"/>
      <c r="F21" s="79">
        <f>MAX(F8:F17)</f>
        <v>24.7376</v>
      </c>
      <c r="G21" s="78"/>
      <c r="H21" s="79">
        <f>MAX(H8:H17)</f>
        <v>25.921099999999999</v>
      </c>
      <c r="I21" s="78"/>
      <c r="J21" s="79">
        <f>MAX(J8:J17)</f>
        <v>63.501199999999997</v>
      </c>
      <c r="K21" s="78"/>
      <c r="L21" s="79">
        <f>MAX(L8:L17)</f>
        <v>23.636399999999998</v>
      </c>
      <c r="M21" s="78"/>
      <c r="N21" s="79">
        <f>MAX(N8:N17)</f>
        <v>17.184000000000001</v>
      </c>
      <c r="O21" s="78"/>
      <c r="P21" s="79">
        <f>MAX(P8:P17)</f>
        <v>14.5131</v>
      </c>
      <c r="Q21" s="78"/>
      <c r="R21" s="79">
        <f>MAX(R8:R17)</f>
        <v>27.688099999999999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2021-10-18T05:06:09Z</dcterms:modified>
</cp:coreProperties>
</file>